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ilesvrn\竜王町\0010総務課\行財政係\2026　財政状況資料集\R05決算\06_２回目報告\02_県報告\結合\"/>
    </mc:Choice>
  </mc:AlternateContent>
  <xr:revisionPtr revIDLastSave="0" documentId="13_ncr:1_{7AADC2C8-96A6-4C89-BE41-8D4370D86DC7}" xr6:coauthVersionLast="47" xr6:coauthVersionMax="47" xr10:uidLastSave="{00000000-0000-0000-0000-000000000000}"/>
  <bookViews>
    <workbookView xWindow="-120" yWindow="-120" windowWidth="29040" windowHeight="15840" firstSheet="12" activeTab="14"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Sheet1" sheetId="18" r:id="rId13"/>
    <sheet name="基金残高に係る経年分析" sheetId="8" r:id="rId14"/>
    <sheet name="公会計指標分析・財政指標組合せ分析表" sheetId="19" r:id="rId15"/>
    <sheet name="施設類型別ストック情報分析表①" sheetId="20" r:id="rId16"/>
    <sheet name="施設類型別ストック情報分析表②" sheetId="21" r:id="rId17"/>
    <sheet name="データシート" sheetId="9" state="hidden" r:id="rId18"/>
  </sheets>
  <externalReferences>
    <externalReference r:id="rId19"/>
  </externalReference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5" i="10" l="1"/>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36" i="10"/>
  <c r="BE35" i="10"/>
  <c r="CO34" i="10"/>
  <c r="CO35" i="10" s="1"/>
  <c r="BW34" i="10"/>
  <c r="BW35" i="10" s="1"/>
  <c r="BW36" i="10" s="1"/>
  <c r="BW37" i="10" s="1"/>
  <c r="BW38" i="10" s="1"/>
  <c r="BW39" i="10" s="1"/>
  <c r="BW40" i="10" s="1"/>
  <c r="BW41" i="10" s="1"/>
  <c r="BW42" i="10" s="1"/>
  <c r="BE34" i="10"/>
  <c r="C34" i="10"/>
  <c r="C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U34" i="10"/>
  <c r="U35" i="10" s="1"/>
  <c r="U36" i="10" s="1"/>
  <c r="U37" i="10" s="1"/>
</calcChain>
</file>

<file path=xl/sharedStrings.xml><?xml version="1.0" encoding="utf-8"?>
<sst xmlns="http://schemas.openxmlformats.org/spreadsheetml/2006/main" count="1125" uniqueCount="577">
  <si>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</si>
  <si>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</si>
  <si>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</si>
  <si>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</si>
  <si>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</si>
  <si>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</si>
  <si>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</si>
  <si>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</si>
  <si>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</si>
  <si>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</si>
  <si>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</si>
  <si>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</si>
  <si>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</si>
  <si>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</si>
  <si>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</si>
  <si>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</si>
  <si>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</si>
  <si>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</si>
  <si>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</si>
  <si>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</si>
  <si>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</si>
  <si>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</si>
  <si>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</si>
  <si>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</si>
  <si>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</si>
  <si>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</si>
  <si>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</si>
  <si>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</si>
  <si>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</si>
  <si>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</si>
  <si>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</si>
  <si>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</si>
  <si>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</si>
  <si>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</si>
  <si>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</si>
  <si>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</si>
  <si>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</si>
  <si>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</si>
  <si>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</si>
  <si>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</si>
  <si>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</si>
  <si>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</si>
  <si>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</si>
  <si>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</si>
  <si>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</si>
  <si>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</si>
  <si>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</si>
  <si>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</si>
  <si>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</si>
  <si>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</si>
  <si>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</si>
  <si>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</si>
  <si>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</si>
  <si>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</si>
  <si>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</si>
  <si>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</si>
  <si>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</si>
  <si>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</si>
  <si>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</si>
  <si>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</si>
  <si>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</si>
  <si>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</si>
  <si>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</si>
  <si>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</si>
  <si>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</si>
  <si>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</si>
  <si>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</si>
  <si>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</si>
  <si>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</si>
  <si>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</si>
  <si>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</si>
  <si>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</si>
  <si>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</si>
  <si>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</si>
  <si>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</si>
  <si>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</si>
  <si>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</si>
  <si>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</si>
  <si>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</si>
  <si>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</si>
  <si>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</si>
  <si>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Ⅲ－１</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</si>
  <si>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</si>
  <si>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</si>
  <si>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</si>
  <si>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</si>
  <si>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</si>
  <si>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</si>
  <si>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</si>
  <si>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</si>
  <si>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</si>
  <si>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</si>
  <si>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</si>
  <si>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</si>
  <si>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竜王町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</si>
  <si>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</si>
  <si>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</si>
  <si>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</si>
  <si>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</si>
  <si>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</si>
  <si>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</si>
  <si>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</si>
  <si>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</si>
  <si>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</si>
  <si>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</si>
  <si>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</si>
  <si>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</si>
  <si>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</si>
  <si>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</si>
  <si>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</si>
  <si>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</si>
  <si>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</si>
  <si>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</si>
  <si>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</si>
  <si>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</si>
  <si>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</si>
  <si>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</si>
  <si>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</si>
  <si>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-5.2</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</si>
  <si>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</si>
  <si>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</si>
  <si>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</si>
  <si>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</si>
  <si>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</si>
  <si>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</si>
  <si>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</si>
  <si>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</si>
  <si>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</si>
  <si>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</si>
  <si>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</si>
  <si>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</si>
  <si>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</si>
  <si>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</si>
  <si>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</si>
  <si>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</si>
  <si>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</si>
  <si>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</si>
  <si>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</si>
  <si>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</si>
  <si>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</si>
  <si>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</si>
  <si>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-1.0</t>
    <phoneticPr fontId="5"/>
  </si>
  <si>
    <t>基準財政需要額</t>
    <phoneticPr fontId="26"/>
  </si>
  <si>
    <t>うち日本人(％)</t>
    <phoneticPr fontId="5"/>
  </si>
  <si>
    <t>-1.5</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</si>
  <si>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</si>
  <si>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</si>
  <si>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</si>
  <si>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</si>
  <si>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</si>
  <si>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</si>
  <si>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</si>
  <si>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</si>
  <si>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</si>
  <si>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</si>
  <si>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</si>
  <si>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</si>
  <si>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</si>
  <si>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</si>
  <si>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</si>
  <si>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</si>
  <si>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</si>
  <si>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</si>
  <si>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</si>
  <si>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</si>
  <si>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</si>
  <si>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</si>
  <si>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</si>
  <si>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</si>
  <si>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</si>
  <si>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</si>
  <si>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</si>
  <si>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</si>
  <si>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</si>
  <si>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</si>
  <si>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</si>
  <si>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</si>
  <si>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</si>
  <si>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</si>
  <si>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</si>
  <si>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</si>
  <si>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</si>
  <si>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</si>
  <si>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</si>
  <si>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</si>
  <si>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</si>
  <si>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</si>
  <si>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</si>
  <si>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</si>
  <si>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</si>
  <si>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</si>
  <si>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</si>
  <si>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</si>
  <si>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</si>
  <si>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</si>
  <si>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</si>
  <si>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</si>
  <si>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</si>
  <si>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</si>
  <si>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</si>
  <si>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</si>
  <si>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</si>
  <si>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</si>
  <si>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</si>
  <si>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滋賀県竜王町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</si>
  <si>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</si>
  <si>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</si>
  <si>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</si>
  <si>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</si>
  <si>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</si>
  <si>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</si>
  <si>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</si>
  <si>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</si>
  <si>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</si>
  <si>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</si>
  <si>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</si>
  <si>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</si>
  <si>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</si>
  <si>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</si>
  <si>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</si>
  <si>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</si>
  <si>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</si>
  <si>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</si>
  <si>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</si>
  <si>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</si>
  <si>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</si>
  <si>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</si>
  <si>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</si>
  <si>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</si>
  <si>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</si>
  <si>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</si>
  <si>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</si>
  <si>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</si>
  <si>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</si>
  <si>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</si>
  <si>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</si>
  <si>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</si>
  <si>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</si>
  <si>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</si>
  <si>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</si>
  <si>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</si>
  <si>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</si>
  <si>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</si>
  <si>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</si>
  <si>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</si>
  <si>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</si>
  <si>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</si>
  <si>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</si>
  <si>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</si>
  <si>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</si>
  <si>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</si>
  <si>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</si>
  <si>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</si>
  <si>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</si>
  <si>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</si>
  <si>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</si>
  <si>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</si>
  <si>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</si>
  <si>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</si>
  <si>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</si>
  <si>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</si>
  <si>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</si>
  <si>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</si>
  <si>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</si>
  <si>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</si>
  <si>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</si>
  <si>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</si>
  <si>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</si>
  <si>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</si>
  <si>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</si>
  <si>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</si>
  <si>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</si>
  <si>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</si>
  <si>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</si>
  <si>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</si>
  <si>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</si>
  <si>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</si>
  <si>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</si>
  <si>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</si>
  <si>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</si>
  <si>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</si>
  <si>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</si>
  <si>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</si>
  <si>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</si>
  <si>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</si>
  <si>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</si>
  <si>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</si>
  <si>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</si>
  <si>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</si>
  <si>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</si>
  <si>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</si>
  <si>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</si>
  <si>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</si>
  <si>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</si>
  <si>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</si>
  <si>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</si>
  <si>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</si>
  <si>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</si>
  <si>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</si>
  <si>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</si>
  <si>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</si>
  <si>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</si>
  <si>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</si>
  <si>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</si>
  <si>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</si>
  <si>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</si>
  <si>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</si>
  <si>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</si>
  <si>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</si>
  <si>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</si>
  <si>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</si>
  <si>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</si>
  <si>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</si>
  <si>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</si>
  <si>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</si>
  <si>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</si>
  <si>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</si>
  <si>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</si>
  <si>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</si>
  <si>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</si>
  <si>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</si>
  <si>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</si>
  <si>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</si>
  <si>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</si>
  <si>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</si>
  <si>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</si>
  <si>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</si>
  <si>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</si>
  <si>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</si>
  <si>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</si>
  <si>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</si>
  <si>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</si>
  <si>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</si>
  <si>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</si>
  <si>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</si>
  <si>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</si>
  <si>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</si>
  <si>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</si>
  <si>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</si>
  <si>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</si>
  <si>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</si>
  <si>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</si>
  <si>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</si>
  <si>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</si>
  <si>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</si>
  <si>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</si>
  <si>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</si>
  <si>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</si>
  <si>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</si>
  <si>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</si>
  <si>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</si>
  <si>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</si>
  <si>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</si>
  <si>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</si>
  <si>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</si>
  <si>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滋賀県竜王町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</si>
  <si>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</si>
  <si>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</si>
  <si>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</si>
  <si>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</si>
  <si>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</si>
  <si>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</si>
  <si>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</si>
  <si>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</si>
  <si>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</si>
  <si>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</si>
  <si>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</si>
  <si>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</si>
  <si>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</si>
  <si>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</si>
  <si>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</si>
  <si>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</si>
  <si>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</si>
  <si>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</si>
  <si>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</si>
  <si>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</si>
  <si>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学校給食事業特別会計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</si>
  <si>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</si>
  <si>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</si>
  <si>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</si>
  <si>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</si>
  <si>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</si>
  <si>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</si>
  <si>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</si>
  <si>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</si>
  <si>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</si>
  <si>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</si>
  <si>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</si>
  <si>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</si>
  <si>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</si>
  <si>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国民健康保険事業特別会計（事業勘定）</t>
    <phoneticPr fontId="5"/>
  </si>
  <si>
    <t>国民健康保険事業特別会計（施設勘定）</t>
    <phoneticPr fontId="5"/>
  </si>
  <si>
    <t>介護保険特別会計</t>
    <phoneticPr fontId="5"/>
  </si>
  <si>
    <t>後期高齢者医療特別会計</t>
    <phoneticPr fontId="5"/>
  </si>
  <si>
    <t>水道事業会計</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</si>
  <si>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</si>
  <si>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</si>
  <si>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</si>
  <si>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</si>
  <si>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</si>
  <si>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</si>
  <si>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</si>
  <si>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</si>
  <si>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</si>
  <si>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</si>
  <si>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</si>
  <si>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</si>
  <si>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</si>
  <si>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</si>
  <si>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</si>
  <si>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</si>
  <si>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</si>
  <si>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</si>
  <si>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</si>
  <si>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</si>
  <si>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</si>
  <si>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</si>
  <si>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</si>
  <si>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</si>
  <si>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</si>
  <si>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</si>
  <si>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</si>
  <si>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</si>
  <si>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</si>
  <si>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</si>
  <si>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</si>
  <si>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</si>
  <si>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</si>
  <si>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</si>
  <si>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</si>
  <si>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</si>
  <si>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</si>
  <si>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</si>
  <si>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</si>
  <si>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</si>
  <si>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</si>
  <si>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</si>
  <si>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</si>
  <si>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</si>
  <si>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</si>
  <si>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</si>
  <si>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</si>
  <si>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</si>
  <si>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</si>
  <si>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</si>
  <si>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</si>
  <si>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</si>
  <si>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</si>
  <si>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</si>
  <si>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</si>
  <si>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</si>
  <si>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</si>
  <si>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</si>
  <si>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</si>
  <si>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</si>
  <si>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</si>
  <si>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</si>
  <si>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</si>
  <si>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</si>
  <si>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</si>
  <si>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</si>
  <si>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</si>
  <si>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</si>
  <si>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</si>
  <si>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</si>
  <si>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</si>
  <si>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</si>
  <si>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</si>
  <si>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</si>
  <si>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</si>
  <si>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</si>
  <si>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</si>
  <si>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</si>
  <si>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</si>
  <si>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</si>
  <si>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</si>
  <si>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</si>
  <si>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</si>
  <si>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</si>
  <si>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</si>
  <si>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</si>
  <si>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</si>
  <si>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</si>
  <si>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</si>
  <si>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</si>
  <si>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</si>
  <si>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</si>
  <si>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</si>
  <si>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</si>
  <si>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</si>
  <si>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</si>
  <si>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</si>
  <si>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</si>
  <si>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</si>
  <si>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</si>
  <si>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</si>
  <si>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</si>
  <si>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</si>
  <si>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</si>
  <si>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</si>
  <si>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</si>
  <si>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</si>
  <si>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</si>
  <si>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</si>
  <si>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</si>
  <si>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</si>
  <si>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</si>
  <si>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</si>
  <si>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</si>
  <si>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</si>
  <si>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</si>
  <si>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</si>
  <si>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</si>
  <si>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</si>
  <si>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</si>
  <si>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</si>
  <si>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</si>
  <si>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</si>
  <si>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</si>
  <si>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</si>
  <si>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</si>
  <si>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</si>
  <si>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</si>
  <si>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</si>
  <si>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</si>
  <si>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</si>
  <si>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</si>
  <si>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</si>
  <si>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</si>
  <si>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</si>
  <si>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</si>
  <si>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3.71</t>
  </si>
  <si>
    <t>▲ 7.72</t>
  </si>
  <si>
    <t>水道事業会計</t>
  </si>
  <si>
    <t>下水道事業会計</t>
  </si>
  <si>
    <t>一般会計</t>
  </si>
  <si>
    <t>介護保険特別会計</t>
  </si>
  <si>
    <t>国民健康保険事業特別会計（事業勘定）</t>
  </si>
  <si>
    <t>国民健康保険事業特別会計（施設勘定）</t>
  </si>
  <si>
    <t>後期高齢者医療特別会計</t>
  </si>
  <si>
    <t>学校給食事業特別会計</t>
  </si>
  <si>
    <t>その他会計（赤字）</t>
  </si>
  <si>
    <t>その他会計（黒字）</t>
  </si>
  <si>
    <t>R01</t>
    <phoneticPr fontId="5"/>
  </si>
  <si>
    <t>R02</t>
    <phoneticPr fontId="5"/>
  </si>
  <si>
    <t>R03</t>
    <phoneticPr fontId="5"/>
  </si>
  <si>
    <t>R04</t>
    <phoneticPr fontId="5"/>
  </si>
  <si>
    <t>R05</t>
    <phoneticPr fontId="5"/>
  </si>
  <si>
    <t>‐</t>
  </si>
  <si>
    <t>法適用企業</t>
  </si>
  <si>
    <t>滋賀県市町村職員退職手当組合</t>
    <rPh sb="0" eb="6">
      <t>シガケンシチョウソン</t>
    </rPh>
    <rPh sb="6" eb="8">
      <t>ショクイン</t>
    </rPh>
    <rPh sb="8" eb="12">
      <t>タイショクテアテ</t>
    </rPh>
    <rPh sb="12" eb="14">
      <t>クミアイ</t>
    </rPh>
    <phoneticPr fontId="10"/>
  </si>
  <si>
    <t>八日市布引ライフ組合</t>
    <rPh sb="0" eb="3">
      <t>ヨウカイチ</t>
    </rPh>
    <rPh sb="3" eb="5">
      <t>ヌノビキ</t>
    </rPh>
    <rPh sb="8" eb="10">
      <t>クミアイ</t>
    </rPh>
    <phoneticPr fontId="10"/>
  </si>
  <si>
    <t>滋賀県市町村議会議員公務災害補償等組合</t>
    <rPh sb="0" eb="3">
      <t>シガケン</t>
    </rPh>
    <rPh sb="3" eb="6">
      <t>シチョウソン</t>
    </rPh>
    <rPh sb="6" eb="8">
      <t>ギカイ</t>
    </rPh>
    <rPh sb="8" eb="10">
      <t>ギイン</t>
    </rPh>
    <rPh sb="10" eb="14">
      <t>コウムサイガイ</t>
    </rPh>
    <rPh sb="14" eb="17">
      <t>ホショウトウ</t>
    </rPh>
    <rPh sb="17" eb="19">
      <t>クミアイ</t>
    </rPh>
    <phoneticPr fontId="10"/>
  </si>
  <si>
    <t>中部清掃組合</t>
    <rPh sb="0" eb="6">
      <t>チュウブセイソウクミアイ</t>
    </rPh>
    <phoneticPr fontId="10"/>
  </si>
  <si>
    <t>東近江行政組合（一般会計）</t>
    <rPh sb="0" eb="5">
      <t>ヒガシオウミギョウセイ</t>
    </rPh>
    <rPh sb="5" eb="7">
      <t>クミアイ</t>
    </rPh>
    <rPh sb="8" eb="12">
      <t>イッパンカイケイ</t>
    </rPh>
    <phoneticPr fontId="10"/>
  </si>
  <si>
    <t>東近江行政組合（救急医療特別会計）</t>
    <rPh sb="0" eb="3">
      <t>ヒガシオウミ</t>
    </rPh>
    <rPh sb="3" eb="7">
      <t>ギョウセイクミアイ</t>
    </rPh>
    <rPh sb="8" eb="12">
      <t>キュウキュウイリョウ</t>
    </rPh>
    <rPh sb="12" eb="16">
      <t>トクベツカイケイ</t>
    </rPh>
    <phoneticPr fontId="10"/>
  </si>
  <si>
    <t>滋賀県市町村職員研修センター</t>
    <rPh sb="0" eb="3">
      <t>シガケン</t>
    </rPh>
    <rPh sb="3" eb="6">
      <t>シチョウソン</t>
    </rPh>
    <rPh sb="6" eb="8">
      <t>ショクイン</t>
    </rPh>
    <rPh sb="8" eb="10">
      <t>ケンシュウ</t>
    </rPh>
    <phoneticPr fontId="10"/>
  </si>
  <si>
    <t>滋賀県後期高齢者医療広域連合（一般会計）</t>
    <rPh sb="0" eb="3">
      <t>シガケン</t>
    </rPh>
    <rPh sb="3" eb="8">
      <t>コウキコウレイシャ</t>
    </rPh>
    <rPh sb="8" eb="10">
      <t>イリョウ</t>
    </rPh>
    <rPh sb="10" eb="14">
      <t>コウイキレンゴウ</t>
    </rPh>
    <rPh sb="15" eb="19">
      <t>イッパンカイケイ</t>
    </rPh>
    <phoneticPr fontId="10"/>
  </si>
  <si>
    <t>滋賀県後期高齢者医療広域連合（後期高齢者医療特別会計）</t>
    <rPh sb="0" eb="3">
      <t>シガケン</t>
    </rPh>
    <rPh sb="3" eb="8">
      <t>コウキコウレイシャ</t>
    </rPh>
    <rPh sb="8" eb="10">
      <t>イリョウ</t>
    </rPh>
    <rPh sb="10" eb="12">
      <t>コウイキ</t>
    </rPh>
    <rPh sb="12" eb="14">
      <t>レンゴウ</t>
    </rPh>
    <rPh sb="15" eb="17">
      <t>コウキ</t>
    </rPh>
    <rPh sb="17" eb="20">
      <t>コウレイシャ</t>
    </rPh>
    <rPh sb="20" eb="22">
      <t>イリョウ</t>
    </rPh>
    <rPh sb="22" eb="26">
      <t>トクベツカイケイ</t>
    </rPh>
    <phoneticPr fontId="10"/>
  </si>
  <si>
    <t>竜王町地域振興事業団</t>
    <rPh sb="0" eb="3">
      <t>リュウオウマチ</t>
    </rPh>
    <rPh sb="3" eb="5">
      <t>チイキ</t>
    </rPh>
    <rPh sb="5" eb="7">
      <t>シンコウ</t>
    </rPh>
    <rPh sb="7" eb="10">
      <t>ジギョウダン</t>
    </rPh>
    <phoneticPr fontId="2"/>
  </si>
  <si>
    <t>みらいパーク竜王</t>
    <rPh sb="6" eb="8">
      <t>リュウオウ</t>
    </rPh>
    <phoneticPr fontId="2"/>
  </si>
  <si>
    <t>教育厚生施設等整備基金</t>
    <rPh sb="0" eb="4">
      <t>キョウイクコウセイ</t>
    </rPh>
    <rPh sb="4" eb="7">
      <t>シセツトウ</t>
    </rPh>
    <rPh sb="7" eb="11">
      <t>セイビキキン</t>
    </rPh>
    <phoneticPr fontId="5"/>
  </si>
  <si>
    <t>未来につなぐふるさと交竜基金</t>
    <rPh sb="0" eb="2">
      <t>ミライ</t>
    </rPh>
    <rPh sb="10" eb="11">
      <t>コウ</t>
    </rPh>
    <rPh sb="11" eb="12">
      <t>リュウ</t>
    </rPh>
    <rPh sb="12" eb="14">
      <t>キキン</t>
    </rPh>
    <phoneticPr fontId="10"/>
  </si>
  <si>
    <t>竜王町立竜王小学校改築基金</t>
    <rPh sb="0" eb="4">
      <t>リュウオウチョウリツ</t>
    </rPh>
    <rPh sb="4" eb="9">
      <t>リュウオウショウガッコウ</t>
    </rPh>
    <rPh sb="9" eb="13">
      <t>カイチクキキン</t>
    </rPh>
    <phoneticPr fontId="10"/>
  </si>
  <si>
    <t>滋賀竜王工業団地維持管理基金</t>
    <rPh sb="0" eb="2">
      <t>シガ</t>
    </rPh>
    <rPh sb="2" eb="4">
      <t>リュウオウ</t>
    </rPh>
    <rPh sb="4" eb="8">
      <t>コウギョウダンチ</t>
    </rPh>
    <rPh sb="8" eb="12">
      <t>イジカンリ</t>
    </rPh>
    <rPh sb="12" eb="14">
      <t>キキン</t>
    </rPh>
    <phoneticPr fontId="10"/>
  </si>
  <si>
    <t>地域福祉基金</t>
    <rPh sb="0" eb="4">
      <t>チイキフクシ</t>
    </rPh>
    <rPh sb="4" eb="6">
      <t>キキン</t>
    </rPh>
    <phoneticPr fontId="10"/>
  </si>
  <si>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</si>
  <si>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</si>
  <si>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について、基金等の充当可能財源が将来負担額を上回ったことから令和４年度に引き続き数値は算定されなかった。これは、公営企業債等繰入見込額、退職手当負担見込額等の減少によるものである。しかしながら、今後大規模建設事業を予定しており、税収についても安定しない傾向にあるため、引き続き地方債および基金の適正な管理に努める必要がある。</t>
    <rPh sb="1" eb="7">
      <t>ショウライフタンヒリツ</t>
    </rPh>
    <rPh sb="12" eb="14">
      <t>キキン</t>
    </rPh>
    <rPh sb="14" eb="15">
      <t>トウ</t>
    </rPh>
    <rPh sb="16" eb="20">
      <t>ジュウトウカノウ</t>
    </rPh>
    <rPh sb="20" eb="22">
      <t>ザイゲン</t>
    </rPh>
    <rPh sb="23" eb="28">
      <t>ショウライフタンガク</t>
    </rPh>
    <rPh sb="29" eb="31">
      <t>ウワマワ</t>
    </rPh>
    <rPh sb="37" eb="39">
      <t>レイワ</t>
    </rPh>
    <phoneticPr fontId="10"/>
  </si>
  <si>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</si>
  <si>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</si>
  <si>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</si>
  <si>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</si>
  <si>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</si>
  <si>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</si>
  <si>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実質公債費比率については、元利償還金、公債費に準ずる債務負担行為に係るもの等の減少により、前年度比0.8％改善し、類似団体と比較して低い値となっている。
　将来負担比率については、公営企業債等繰入見込額、退職手当負担見込額等が減少していること等により、基金等の充当可能財源が将来負担額を上回ったことから令和４年度に引き続き数値は算定されなかった。しかしながら、今後大規模建設事業を予定しており、税収についても安定しない傾向にあるため、引き続き地方債および基金の適正な管理に努める必要がある。</t>
    <rPh sb="1" eb="6">
      <t>ジッシツコウサイヒ</t>
    </rPh>
    <rPh sb="6" eb="8">
      <t>ヒリツ</t>
    </rPh>
    <rPh sb="14" eb="19">
      <t>ガンリショウカンキン</t>
    </rPh>
    <rPh sb="20" eb="23">
      <t>コウサイヒ</t>
    </rPh>
    <rPh sb="24" eb="25">
      <t>ジュン</t>
    </rPh>
    <rPh sb="27" eb="33">
      <t>サイムフタンコウイ</t>
    </rPh>
    <rPh sb="34" eb="35">
      <t>カカ</t>
    </rPh>
    <rPh sb="38" eb="39">
      <t>トウ</t>
    </rPh>
    <rPh sb="40" eb="42">
      <t>ゲンショウ</t>
    </rPh>
    <rPh sb="46" eb="50">
      <t>ゼンネンドヒ</t>
    </rPh>
    <rPh sb="54" eb="56">
      <t>カイゼン</t>
    </rPh>
    <rPh sb="58" eb="62">
      <t>ルイジダンタイ</t>
    </rPh>
    <rPh sb="63" eb="65">
      <t>ヒカク</t>
    </rPh>
    <rPh sb="67" eb="68">
      <t>ヒク</t>
    </rPh>
    <rPh sb="69" eb="70">
      <t>アタイ</t>
    </rPh>
    <rPh sb="79" eb="85">
      <t>ショウライフタンヒリツ</t>
    </rPh>
    <rPh sb="114" eb="116">
      <t>ゲンショウ</t>
    </rPh>
    <rPh sb="122" eb="123">
      <t>トウ</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</si>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</sst>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left style="medium">
        <color indexed="64"/>
      </left>
      <right/>
      <top style="double">
        <color indexed="64"/>
      </top>
      <bottom style="hair">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8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6" xfId="15" applyFont="1" applyBorder="1" applyAlignment="1" applyProtection="1">
      <alignment horizontal="center" vertical="center" shrinkToFit="1"/>
      <protection locked="0"/>
    </xf>
    <xf numFmtId="0" fontId="35" fillId="0" borderId="108" xfId="12" applyFont="1" applyBorder="1" applyAlignment="1" applyProtection="1">
      <alignment horizontal="center" vertical="center" shrinkToFit="1"/>
      <protection locked="0"/>
    </xf>
    <xf numFmtId="0" fontId="35" fillId="0" borderId="119"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2" xfId="12" applyFont="1" applyBorder="1" applyAlignment="1" applyProtection="1">
      <alignment horizontal="center" vertical="center" shrinkToFit="1"/>
      <protection locked="0"/>
    </xf>
    <xf numFmtId="0" fontId="35" fillId="6" borderId="119" xfId="12" applyFont="1" applyFill="1" applyBorder="1" applyAlignment="1" applyProtection="1">
      <alignment horizontal="center" vertical="center" shrinkToFit="1"/>
      <protection locked="0"/>
    </xf>
    <xf numFmtId="0" fontId="35" fillId="0" borderId="141"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3"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4"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3"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3"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3"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3"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3"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1" fillId="0" borderId="84" xfId="11" applyNumberFormat="1" applyFon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40" xfId="11" applyNumberFormat="1" applyFon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07"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98" xfId="14" applyNumberFormat="1" applyFont="1" applyBorder="1" applyAlignment="1" applyProtection="1">
      <alignment horizontal="right" vertical="center" shrinkToFit="1"/>
      <protection locked="0"/>
    </xf>
    <xf numFmtId="177" fontId="35" fillId="0" borderId="99"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7" xfId="14" applyNumberFormat="1" applyFont="1" applyBorder="1" applyAlignment="1" applyProtection="1">
      <alignment horizontal="right" vertical="center" shrinkToFit="1"/>
      <protection locked="0"/>
    </xf>
    <xf numFmtId="177" fontId="35" fillId="0" borderId="185" xfId="14" applyNumberFormat="1" applyFont="1" applyBorder="1" applyAlignment="1" applyProtection="1">
      <alignment horizontal="right" vertical="center" shrinkToFit="1"/>
      <protection locked="0"/>
    </xf>
    <xf numFmtId="177" fontId="35" fillId="0" borderId="185" xfId="15" applyNumberFormat="1" applyFont="1" applyBorder="1" applyAlignment="1" applyProtection="1">
      <alignment horizontal="right" vertical="center" shrinkToFit="1"/>
      <protection locked="0"/>
    </xf>
    <xf numFmtId="177" fontId="35" fillId="0" borderId="104" xfId="15" applyNumberFormat="1" applyFont="1" applyBorder="1" applyAlignment="1" applyProtection="1">
      <alignment horizontal="right" vertical="center" shrinkToFit="1"/>
      <protection locked="0"/>
    </xf>
    <xf numFmtId="177" fontId="35" fillId="0" borderId="103"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5"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17"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0" fontId="35" fillId="0" borderId="113" xfId="15" applyFont="1" applyBorder="1" applyAlignment="1" applyProtection="1">
      <alignment horizontal="left" vertical="center" shrinkToFit="1"/>
      <protection locked="0"/>
    </xf>
    <xf numFmtId="0" fontId="35" fillId="0" borderId="118" xfId="15" applyFont="1" applyBorder="1" applyAlignment="1" applyProtection="1">
      <alignment horizontal="left" vertical="center" shrinkToFit="1"/>
      <protection locked="0"/>
    </xf>
    <xf numFmtId="0" fontId="35" fillId="0" borderId="10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111" xfId="15" applyFont="1" applyBorder="1" applyAlignment="1" applyProtection="1">
      <alignment horizontal="left" vertical="center" shrinkToFit="1"/>
      <protection locked="0"/>
    </xf>
    <xf numFmtId="177" fontId="35" fillId="0" borderId="109" xfId="15" applyNumberFormat="1" applyFont="1" applyBorder="1" applyAlignment="1" applyProtection="1">
      <alignment horizontal="right" vertical="center" shrinkToFit="1"/>
      <protection locked="0"/>
    </xf>
    <xf numFmtId="177" fontId="35" fillId="0" borderId="110" xfId="15" applyNumberFormat="1" applyFont="1" applyBorder="1" applyAlignment="1" applyProtection="1">
      <alignment horizontal="right" vertical="center" shrinkToFit="1"/>
      <protection locked="0"/>
    </xf>
    <xf numFmtId="177" fontId="35" fillId="0" borderId="111"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09" xfId="14" applyFont="1" applyBorder="1" applyAlignment="1" applyProtection="1">
      <alignment horizontal="left" vertical="center" shrinkToFit="1"/>
      <protection locked="0"/>
    </xf>
    <xf numFmtId="0" fontId="35" fillId="0" borderId="110" xfId="14" applyFont="1" applyBorder="1" applyAlignment="1" applyProtection="1">
      <alignment horizontal="left" vertical="center" shrinkToFit="1"/>
      <protection locked="0"/>
    </xf>
    <xf numFmtId="0" fontId="35" fillId="0" borderId="111" xfId="14" applyFont="1" applyBorder="1" applyAlignment="1" applyProtection="1">
      <alignment horizontal="left" vertical="center" shrinkToFit="1"/>
      <protection locked="0"/>
    </xf>
    <xf numFmtId="177" fontId="35" fillId="0" borderId="112"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4"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0"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09"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5"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5" xfId="15" applyNumberFormat="1" applyFont="1" applyFill="1" applyBorder="1" applyAlignment="1" applyProtection="1">
      <alignment horizontal="right" vertical="center" shrinkToFit="1"/>
      <protection locked="0"/>
    </xf>
    <xf numFmtId="177" fontId="35" fillId="8" borderId="126" xfId="15" applyNumberFormat="1" applyFont="1" applyFill="1" applyBorder="1" applyAlignment="1" applyProtection="1">
      <alignment horizontal="right" vertical="center" shrinkToFit="1"/>
      <protection locked="0"/>
    </xf>
    <xf numFmtId="177" fontId="35" fillId="8" borderId="127"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0" borderId="120" xfId="14" applyNumberFormat="1" applyFont="1" applyBorder="1" applyAlignment="1" applyProtection="1">
      <alignment horizontal="right" vertical="center" shrinkToFit="1"/>
      <protection locked="0"/>
    </xf>
    <xf numFmtId="177" fontId="35" fillId="0" borderId="121" xfId="14" applyNumberFormat="1" applyFont="1" applyBorder="1" applyAlignment="1" applyProtection="1">
      <alignment horizontal="right" vertical="center" shrinkToFit="1"/>
      <protection locked="0"/>
    </xf>
    <xf numFmtId="177" fontId="35" fillId="0" borderId="122" xfId="14" applyNumberFormat="1" applyFont="1" applyBorder="1" applyAlignment="1" applyProtection="1">
      <alignment horizontal="right" vertical="center" shrinkToFit="1"/>
      <protection locked="0"/>
    </xf>
    <xf numFmtId="177" fontId="35" fillId="0" borderId="123" xfId="15" applyNumberFormat="1" applyFont="1" applyBorder="1" applyAlignment="1" applyProtection="1">
      <alignment horizontal="right" vertical="center" shrinkToFit="1"/>
      <protection locked="0"/>
    </xf>
    <xf numFmtId="177" fontId="35" fillId="0" borderId="121" xfId="15" applyNumberFormat="1" applyFont="1" applyBorder="1" applyAlignment="1" applyProtection="1">
      <alignment horizontal="right" vertical="center" shrinkToFit="1"/>
      <protection locked="0"/>
    </xf>
    <xf numFmtId="0" fontId="35" fillId="0" borderId="121" xfId="15" applyFont="1" applyBorder="1" applyAlignment="1" applyProtection="1">
      <alignment horizontal="left" vertical="center" shrinkToFit="1"/>
      <protection locked="0"/>
    </xf>
    <xf numFmtId="0" fontId="35" fillId="0" borderId="124"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6" xfId="15" applyFont="1" applyFill="1" applyBorder="1" applyAlignment="1" applyProtection="1">
      <alignment horizontal="left" vertical="center" shrinkToFit="1"/>
      <protection locked="0"/>
    </xf>
    <xf numFmtId="0" fontId="35" fillId="8" borderId="129"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4" xfId="12" applyFont="1" applyBorder="1" applyAlignment="1" applyProtection="1">
      <alignment horizontal="left" vertical="center" shrinkToFit="1"/>
      <protection locked="0"/>
    </xf>
    <xf numFmtId="0" fontId="35" fillId="0" borderId="137" xfId="12" applyFont="1" applyBorder="1" applyAlignment="1" applyProtection="1">
      <alignment horizontal="left" vertical="center" shrinkToFit="1"/>
      <protection locked="0"/>
    </xf>
    <xf numFmtId="177" fontId="35" fillId="0" borderId="133" xfId="14" applyNumberFormat="1" applyFont="1" applyBorder="1" applyAlignment="1" applyProtection="1">
      <alignment horizontal="right" vertical="center" shrinkToFit="1"/>
      <protection locked="0"/>
    </xf>
    <xf numFmtId="177" fontId="35" fillId="0" borderId="134" xfId="14" applyNumberFormat="1" applyFont="1" applyBorder="1" applyAlignment="1" applyProtection="1">
      <alignment horizontal="right" vertical="center" shrinkToFit="1"/>
      <protection locked="0"/>
    </xf>
    <xf numFmtId="177" fontId="35" fillId="0" borderId="135" xfId="14" applyNumberFormat="1" applyFont="1" applyBorder="1" applyAlignment="1" applyProtection="1">
      <alignment horizontal="righ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2" applyNumberFormat="1" applyFont="1" applyBorder="1" applyAlignment="1" applyProtection="1">
      <alignment horizontal="right" vertical="center" shrinkToFit="1"/>
      <protection locked="0"/>
    </xf>
    <xf numFmtId="177" fontId="35" fillId="0" borderId="134" xfId="12" applyNumberFormat="1" applyFont="1" applyBorder="1" applyAlignment="1" applyProtection="1">
      <alignment horizontal="right" vertical="center" shrinkToFit="1"/>
      <protection locked="0"/>
    </xf>
    <xf numFmtId="187" fontId="35" fillId="0" borderId="134"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87" fontId="35" fillId="0" borderId="113" xfId="12" applyNumberFormat="1" applyFont="1" applyBorder="1" applyAlignment="1" applyProtection="1">
      <alignment horizontal="right" vertical="center" shrinkToFit="1"/>
      <protection locked="0"/>
    </xf>
    <xf numFmtId="0" fontId="35" fillId="0" borderId="113" xfId="12" applyFont="1" applyBorder="1" applyAlignment="1" applyProtection="1">
      <alignment horizontal="left" vertical="center" shrinkToFit="1"/>
      <protection locked="0"/>
    </xf>
    <xf numFmtId="0" fontId="35" fillId="0" borderId="118" xfId="12" applyFont="1" applyBorder="1" applyAlignment="1" applyProtection="1">
      <alignment horizontal="lef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6" borderId="112" xfId="13" applyNumberFormat="1" applyFont="1" applyFill="1" applyBorder="1" applyAlignment="1" applyProtection="1">
      <alignment horizontal="right" vertical="center" shrinkToFit="1"/>
      <protection locked="0"/>
    </xf>
    <xf numFmtId="177" fontId="35" fillId="6" borderId="113" xfId="13" applyNumberFormat="1" applyFont="1" applyFill="1" applyBorder="1" applyAlignment="1" applyProtection="1">
      <alignment horizontal="right" vertical="center" shrinkToFit="1"/>
      <protection locked="0"/>
    </xf>
    <xf numFmtId="177" fontId="35" fillId="6" borderId="114" xfId="13" applyNumberFormat="1" applyFont="1" applyFill="1" applyBorder="1" applyAlignment="1" applyProtection="1">
      <alignment horizontal="right" vertical="center" shrinkToFit="1"/>
      <protection locked="0"/>
    </xf>
    <xf numFmtId="187" fontId="35" fillId="6" borderId="113"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8" borderId="139"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40" xfId="12" applyNumberFormat="1" applyFont="1" applyFill="1" applyBorder="1" applyAlignment="1" applyProtection="1">
      <alignment horizontal="right" vertical="center" shrinkToFit="1"/>
      <protection locked="0"/>
    </xf>
    <xf numFmtId="177" fontId="35" fillId="8" borderId="128" xfId="12" applyNumberFormat="1" applyFont="1" applyFill="1" applyBorder="1" applyAlignment="1" applyProtection="1">
      <alignment horizontal="right" vertical="center" shrinkToFit="1"/>
      <protection locked="0"/>
    </xf>
    <xf numFmtId="177" fontId="35" fillId="8" borderId="126"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0"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1" xfId="12" applyNumberFormat="1" applyFont="1" applyFill="1" applyBorder="1" applyAlignment="1" applyProtection="1">
      <alignment horizontal="right" vertical="center" shrinkToFit="1"/>
      <protection locked="0"/>
    </xf>
    <xf numFmtId="0" fontId="35" fillId="8" borderId="126" xfId="12" applyFont="1" applyFill="1" applyBorder="1" applyAlignment="1" applyProtection="1">
      <alignment horizontal="left" vertical="center" shrinkToFit="1"/>
      <protection locked="0"/>
    </xf>
    <xf numFmtId="0" fontId="35" fillId="8" borderId="129"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09" xfId="12" applyFont="1" applyFill="1" applyBorder="1" applyAlignment="1" applyProtection="1">
      <alignment horizontal="left" vertical="center" shrinkToFit="1"/>
      <protection locked="0"/>
    </xf>
    <xf numFmtId="0" fontId="35" fillId="6" borderId="110" xfId="12" applyFont="1" applyFill="1" applyBorder="1" applyAlignment="1" applyProtection="1">
      <alignment horizontal="left" vertical="center" shrinkToFit="1"/>
      <protection locked="0"/>
    </xf>
    <xf numFmtId="0" fontId="35" fillId="6" borderId="116" xfId="12" applyFont="1" applyFill="1" applyBorder="1" applyAlignment="1" applyProtection="1">
      <alignment horizontal="left" vertical="center" shrinkToFit="1"/>
      <protection locked="0"/>
    </xf>
    <xf numFmtId="177" fontId="35" fillId="6" borderId="109" xfId="12" applyNumberFormat="1" applyFont="1" applyFill="1" applyBorder="1" applyAlignment="1" applyProtection="1">
      <alignment horizontal="right" vertical="center" shrinkToFit="1"/>
      <protection locked="0"/>
    </xf>
    <xf numFmtId="177" fontId="35" fillId="6" borderId="110" xfId="12" applyNumberFormat="1" applyFont="1" applyFill="1" applyBorder="1" applyAlignment="1" applyProtection="1">
      <alignment horizontal="right" vertical="center" shrinkToFit="1"/>
      <protection locked="0"/>
    </xf>
    <xf numFmtId="177" fontId="35" fillId="6" borderId="111" xfId="12" applyNumberFormat="1" applyFont="1" applyFill="1" applyBorder="1" applyAlignment="1" applyProtection="1">
      <alignment horizontal="right" vertical="center" shrinkToFit="1"/>
      <protection locked="0"/>
    </xf>
    <xf numFmtId="0" fontId="35" fillId="6" borderId="111"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5"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09" xfId="12" applyFont="1" applyBorder="1" applyAlignment="1" applyProtection="1">
      <alignment horizontal="left" vertical="center" shrinkToFit="1"/>
      <protection locked="0"/>
    </xf>
    <xf numFmtId="0" fontId="35" fillId="0" borderId="110" xfId="12" applyFont="1" applyBorder="1" applyAlignment="1" applyProtection="1">
      <alignment horizontal="left" vertical="center" shrinkToFit="1"/>
      <protection locked="0"/>
    </xf>
    <xf numFmtId="0" fontId="35" fillId="0" borderId="111" xfId="12" applyFont="1" applyBorder="1" applyAlignment="1" applyProtection="1">
      <alignment horizontal="lef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09" xfId="12" applyNumberFormat="1" applyFont="1" applyBorder="1" applyAlignment="1" applyProtection="1">
      <alignment horizontal="right" vertical="center" shrinkToFit="1"/>
      <protection locked="0"/>
    </xf>
    <xf numFmtId="177" fontId="35" fillId="0" borderId="110" xfId="12" applyNumberFormat="1" applyFont="1" applyBorder="1" applyAlignment="1" applyProtection="1">
      <alignment horizontal="right" vertical="center" shrinkToFit="1"/>
      <protection locked="0"/>
    </xf>
    <xf numFmtId="177" fontId="35" fillId="0" borderId="114" xfId="12" applyNumberFormat="1" applyFont="1" applyBorder="1" applyAlignment="1" applyProtection="1">
      <alignment horizontal="right" vertical="center" shrinkToFit="1"/>
      <protection locked="0"/>
    </xf>
    <xf numFmtId="0" fontId="35" fillId="6" borderId="142" xfId="12" applyFont="1" applyFill="1" applyBorder="1" applyAlignment="1" applyProtection="1">
      <alignment horizontal="left" vertical="center" shrinkToFit="1"/>
      <protection locked="0"/>
    </xf>
    <xf numFmtId="0" fontId="35" fillId="6" borderId="143" xfId="12" applyFont="1" applyFill="1" applyBorder="1" applyAlignment="1" applyProtection="1">
      <alignment horizontal="left" vertical="center" shrinkToFit="1"/>
      <protection locked="0"/>
    </xf>
    <xf numFmtId="0" fontId="35" fillId="6" borderId="144" xfId="12" applyFont="1" applyFill="1" applyBorder="1" applyAlignment="1" applyProtection="1">
      <alignment horizontal="left" vertical="center" shrinkToFit="1"/>
      <protection locked="0"/>
    </xf>
    <xf numFmtId="177" fontId="35" fillId="6" borderId="120" xfId="12" applyNumberFormat="1" applyFont="1" applyFill="1" applyBorder="1" applyAlignment="1" applyProtection="1">
      <alignment horizontal="right" vertical="center" shrinkToFit="1"/>
      <protection locked="0"/>
    </xf>
    <xf numFmtId="177" fontId="35" fillId="6" borderId="121" xfId="12" applyNumberFormat="1" applyFont="1" applyFill="1" applyBorder="1" applyAlignment="1" applyProtection="1">
      <alignment horizontal="right" vertical="center" shrinkToFit="1"/>
      <protection locked="0"/>
    </xf>
    <xf numFmtId="0" fontId="35" fillId="6" borderId="121" xfId="12" applyFont="1" applyFill="1" applyBorder="1" applyAlignment="1" applyProtection="1">
      <alignment horizontal="left" vertical="center" shrinkToFit="1"/>
      <protection locked="0"/>
    </xf>
    <xf numFmtId="0" fontId="35" fillId="6" borderId="124" xfId="12" applyFont="1" applyFill="1" applyBorder="1" applyAlignment="1" applyProtection="1">
      <alignment horizontal="left" vertical="center" shrinkToFit="1"/>
      <protection locked="0"/>
    </xf>
    <xf numFmtId="177" fontId="35" fillId="8" borderId="145" xfId="12" applyNumberFormat="1" applyFont="1" applyFill="1" applyBorder="1" applyAlignment="1" applyProtection="1">
      <alignment horizontal="right" vertical="center" shrinkToFit="1"/>
      <protection locked="0"/>
    </xf>
    <xf numFmtId="177" fontId="35" fillId="8" borderId="146" xfId="12" applyNumberFormat="1" applyFont="1" applyFill="1" applyBorder="1" applyAlignment="1" applyProtection="1">
      <alignment horizontal="right" vertical="center" shrinkToFit="1"/>
      <protection locked="0"/>
    </xf>
    <xf numFmtId="177" fontId="35" fillId="8" borderId="147"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48"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0"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49"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3" xfId="14" applyNumberFormat="1" applyFont="1" applyFill="1" applyBorder="1" applyAlignment="1">
      <alignment horizontal="right" vertical="center" shrinkToFit="1"/>
    </xf>
    <xf numFmtId="177" fontId="35" fillId="6" borderId="154" xfId="14" applyNumberFormat="1" applyFont="1" applyFill="1" applyBorder="1" applyAlignment="1">
      <alignment horizontal="right" vertical="center" shrinkToFit="1"/>
    </xf>
    <xf numFmtId="177" fontId="35" fillId="6" borderId="155"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58"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0"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6"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164" xfId="14" applyNumberFormat="1" applyFont="1" applyFill="1" applyBorder="1" applyAlignment="1">
      <alignment horizontal="right" vertical="center" shrinkToFit="1"/>
    </xf>
    <xf numFmtId="187" fontId="35" fillId="6" borderId="165" xfId="14" applyNumberFormat="1" applyFont="1" applyFill="1" applyBorder="1" applyAlignment="1">
      <alignment horizontal="right" vertical="center" shrinkToFit="1"/>
    </xf>
    <xf numFmtId="177" fontId="35" fillId="6" borderId="162"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69" xfId="14" applyNumberFormat="1" applyFont="1" applyFill="1" applyBorder="1" applyAlignment="1">
      <alignment horizontal="right" vertical="center" shrinkToFit="1"/>
    </xf>
    <xf numFmtId="177" fontId="35" fillId="6" borderId="170"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5" xfId="14" applyNumberFormat="1" applyFont="1" applyFill="1" applyBorder="1" applyAlignment="1">
      <alignment horizontal="right" vertical="center" shrinkToFit="1"/>
    </xf>
    <xf numFmtId="177" fontId="35" fillId="6" borderId="161"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2"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27"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1" xfId="14" applyNumberFormat="1" applyFont="1" applyFill="1" applyBorder="1" applyAlignment="1">
      <alignment horizontal="right" vertical="center" shrinkToFit="1"/>
    </xf>
    <xf numFmtId="187" fontId="35" fillId="6" borderId="182"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78" xfId="14" applyNumberFormat="1" applyFont="1" applyFill="1" applyBorder="1" applyAlignment="1">
      <alignment horizontal="right" vertical="center" shrinkToFit="1"/>
    </xf>
    <xf numFmtId="188" fontId="35" fillId="6" borderId="179" xfId="14" applyNumberFormat="1" applyFont="1" applyFill="1" applyBorder="1" applyAlignment="1">
      <alignment horizontal="right" vertical="center" shrinkToFit="1"/>
    </xf>
    <xf numFmtId="188" fontId="35" fillId="6" borderId="180"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87" fontId="35" fillId="6" borderId="154"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7"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0"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9B8ECC8-2B2E-4972-99C4-49C19AA3F8A4}"/>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93492</c:v>
                </c:pt>
                <c:pt idx="1">
                  <c:v>94796</c:v>
                </c:pt>
                <c:pt idx="2">
                  <c:v>85942</c:v>
                </c:pt>
                <c:pt idx="3">
                  <c:v>95007</c:v>
                </c:pt>
                <c:pt idx="4">
                  <c:v>98176</c:v>
                </c:pt>
              </c:numCache>
            </c:numRef>
          </c:val>
          <c:smooth val="0"/>
          <c:extLst>
            <c:ext xmlns:c16="http://schemas.microsoft.com/office/drawing/2014/chart" uri="{C3380CC4-5D6E-409C-BE32-E72D297353CC}">
              <c16:uniqueId val="{00000000-9021-4B22-B910-17371A465535}"/>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23069</c:v>
                </c:pt>
                <c:pt idx="1">
                  <c:v>102540</c:v>
                </c:pt>
                <c:pt idx="2">
                  <c:v>34708</c:v>
                </c:pt>
                <c:pt idx="3">
                  <c:v>77955</c:v>
                </c:pt>
                <c:pt idx="4">
                  <c:v>131941</c:v>
                </c:pt>
              </c:numCache>
            </c:numRef>
          </c:val>
          <c:smooth val="0"/>
          <c:extLst>
            <c:ext xmlns:c16="http://schemas.microsoft.com/office/drawing/2014/chart" uri="{C3380CC4-5D6E-409C-BE32-E72D297353CC}">
              <c16:uniqueId val="{00000001-9021-4B22-B910-17371A465535}"/>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4.45</c:v>
                </c:pt>
                <c:pt idx="1">
                  <c:v>3.91</c:v>
                </c:pt>
                <c:pt idx="2">
                  <c:v>9.7799999999999994</c:v>
                </c:pt>
                <c:pt idx="3">
                  <c:v>5.09</c:v>
                </c:pt>
                <c:pt idx="4">
                  <c:v>3.47</c:v>
                </c:pt>
              </c:numCache>
            </c:numRef>
          </c:val>
          <c:extLst>
            <c:ext xmlns:c16="http://schemas.microsoft.com/office/drawing/2014/chart" uri="{C3380CC4-5D6E-409C-BE32-E72D297353CC}">
              <c16:uniqueId val="{00000000-1EC8-4A2A-908A-BE6DD9742D3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31.39</c:v>
                </c:pt>
                <c:pt idx="1">
                  <c:v>30.08</c:v>
                </c:pt>
                <c:pt idx="2">
                  <c:v>39.840000000000003</c:v>
                </c:pt>
                <c:pt idx="3">
                  <c:v>39.17</c:v>
                </c:pt>
                <c:pt idx="4">
                  <c:v>34.119999999999997</c:v>
                </c:pt>
              </c:numCache>
            </c:numRef>
          </c:val>
          <c:extLst>
            <c:ext xmlns:c16="http://schemas.microsoft.com/office/drawing/2014/chart" uri="{C3380CC4-5D6E-409C-BE32-E72D297353CC}">
              <c16:uniqueId val="{00000001-1EC8-4A2A-908A-BE6DD9742D3B}"/>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9.61</c:v>
                </c:pt>
                <c:pt idx="1">
                  <c:v>2.46</c:v>
                </c:pt>
                <c:pt idx="2">
                  <c:v>10.82</c:v>
                </c:pt>
                <c:pt idx="3">
                  <c:v>-3.71</c:v>
                </c:pt>
                <c:pt idx="4">
                  <c:v>-7.72</c:v>
                </c:pt>
              </c:numCache>
            </c:numRef>
          </c:val>
          <c:smooth val="0"/>
          <c:extLst>
            <c:ext xmlns:c16="http://schemas.microsoft.com/office/drawing/2014/chart" uri="{C3380CC4-5D6E-409C-BE32-E72D297353CC}">
              <c16:uniqueId val="{00000002-1EC8-4A2A-908A-BE6DD9742D3B}"/>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19D9-4DA1-A3DA-7A2536FB20AE}"/>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9D9-4DA1-A3DA-7A2536FB20AE}"/>
            </c:ext>
          </c:extLst>
        </c:ser>
        <c:ser>
          <c:idx val="2"/>
          <c:order val="2"/>
          <c:tx>
            <c:strRef>
              <c:f>データシート!$A$29</c:f>
              <c:strCache>
                <c:ptCount val="1"/>
                <c:pt idx="0">
                  <c:v>学校給食事業特別会計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0.03</c:v>
                </c:pt>
                <c:pt idx="2">
                  <c:v>#N/A</c:v>
                </c:pt>
                <c:pt idx="3">
                  <c:v>0</c:v>
                </c:pt>
                <c:pt idx="4">
                  <c:v>#N/A</c:v>
                </c:pt>
                <c:pt idx="5">
                  <c:v>0.04</c:v>
                </c:pt>
                <c:pt idx="6">
                  <c:v>#N/A</c:v>
                </c:pt>
                <c:pt idx="7">
                  <c:v>0.08</c:v>
                </c:pt>
                <c:pt idx="8">
                  <c:v>#N/A</c:v>
                </c:pt>
                <c:pt idx="9">
                  <c:v>0</c:v>
                </c:pt>
              </c:numCache>
            </c:numRef>
          </c:val>
          <c:extLst>
            <c:ext xmlns:c16="http://schemas.microsoft.com/office/drawing/2014/chart" uri="{C3380CC4-5D6E-409C-BE32-E72D297353CC}">
              <c16:uniqueId val="{00000002-19D9-4DA1-A3DA-7A2536FB20AE}"/>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0.01</c:v>
                </c:pt>
              </c:numCache>
            </c:numRef>
          </c:val>
          <c:extLst>
            <c:ext xmlns:c16="http://schemas.microsoft.com/office/drawing/2014/chart" uri="{C3380CC4-5D6E-409C-BE32-E72D297353CC}">
              <c16:uniqueId val="{00000003-19D9-4DA1-A3DA-7A2536FB20AE}"/>
            </c:ext>
          </c:extLst>
        </c:ser>
        <c:ser>
          <c:idx val="4"/>
          <c:order val="4"/>
          <c:tx>
            <c:strRef>
              <c:f>データシート!$A$31</c:f>
              <c:strCache>
                <c:ptCount val="1"/>
                <c:pt idx="0">
                  <c:v>国民健康保険事業特別会計（施設勘定）</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0.13</c:v>
                </c:pt>
                <c:pt idx="2">
                  <c:v>#N/A</c:v>
                </c:pt>
                <c:pt idx="3">
                  <c:v>0.11</c:v>
                </c:pt>
                <c:pt idx="4">
                  <c:v>#N/A</c:v>
                </c:pt>
                <c:pt idx="5">
                  <c:v>0.21</c:v>
                </c:pt>
                <c:pt idx="6">
                  <c:v>#N/A</c:v>
                </c:pt>
                <c:pt idx="7">
                  <c:v>0.16</c:v>
                </c:pt>
                <c:pt idx="8">
                  <c:v>#N/A</c:v>
                </c:pt>
                <c:pt idx="9">
                  <c:v>0.09</c:v>
                </c:pt>
              </c:numCache>
            </c:numRef>
          </c:val>
          <c:extLst>
            <c:ext xmlns:c16="http://schemas.microsoft.com/office/drawing/2014/chart" uri="{C3380CC4-5D6E-409C-BE32-E72D297353CC}">
              <c16:uniqueId val="{00000004-19D9-4DA1-A3DA-7A2536FB20AE}"/>
            </c:ext>
          </c:extLst>
        </c:ser>
        <c:ser>
          <c:idx val="5"/>
          <c:order val="5"/>
          <c:tx>
            <c:strRef>
              <c:f>データシート!$A$32</c:f>
              <c:strCache>
                <c:ptCount val="1"/>
                <c:pt idx="0">
                  <c:v>国民健康保険事業特別会計（事業勘定）</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0.35</c:v>
                </c:pt>
                <c:pt idx="2">
                  <c:v>#N/A</c:v>
                </c:pt>
                <c:pt idx="3">
                  <c:v>0.16</c:v>
                </c:pt>
                <c:pt idx="4">
                  <c:v>#N/A</c:v>
                </c:pt>
                <c:pt idx="5">
                  <c:v>0.31</c:v>
                </c:pt>
                <c:pt idx="6">
                  <c:v>#N/A</c:v>
                </c:pt>
                <c:pt idx="7">
                  <c:v>0.37</c:v>
                </c:pt>
                <c:pt idx="8">
                  <c:v>#N/A</c:v>
                </c:pt>
                <c:pt idx="9">
                  <c:v>0.16</c:v>
                </c:pt>
              </c:numCache>
            </c:numRef>
          </c:val>
          <c:extLst>
            <c:ext xmlns:c16="http://schemas.microsoft.com/office/drawing/2014/chart" uri="{C3380CC4-5D6E-409C-BE32-E72D297353CC}">
              <c16:uniqueId val="{00000005-19D9-4DA1-A3DA-7A2536FB20AE}"/>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0.72</c:v>
                </c:pt>
                <c:pt idx="2">
                  <c:v>#N/A</c:v>
                </c:pt>
                <c:pt idx="3">
                  <c:v>0.81</c:v>
                </c:pt>
                <c:pt idx="4">
                  <c:v>#N/A</c:v>
                </c:pt>
                <c:pt idx="5">
                  <c:v>1.25</c:v>
                </c:pt>
                <c:pt idx="6">
                  <c:v>#N/A</c:v>
                </c:pt>
                <c:pt idx="7">
                  <c:v>1.54</c:v>
                </c:pt>
                <c:pt idx="8">
                  <c:v>#N/A</c:v>
                </c:pt>
                <c:pt idx="9">
                  <c:v>0.65</c:v>
                </c:pt>
              </c:numCache>
            </c:numRef>
          </c:val>
          <c:extLst>
            <c:ext xmlns:c16="http://schemas.microsoft.com/office/drawing/2014/chart" uri="{C3380CC4-5D6E-409C-BE32-E72D297353CC}">
              <c16:uniqueId val="{00000006-19D9-4DA1-A3DA-7A2536FB20AE}"/>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4.42</c:v>
                </c:pt>
                <c:pt idx="2">
                  <c:v>#N/A</c:v>
                </c:pt>
                <c:pt idx="3">
                  <c:v>3.9</c:v>
                </c:pt>
                <c:pt idx="4">
                  <c:v>#N/A</c:v>
                </c:pt>
                <c:pt idx="5">
                  <c:v>9.73</c:v>
                </c:pt>
                <c:pt idx="6">
                  <c:v>#N/A</c:v>
                </c:pt>
                <c:pt idx="7">
                  <c:v>5</c:v>
                </c:pt>
                <c:pt idx="8">
                  <c:v>#N/A</c:v>
                </c:pt>
                <c:pt idx="9">
                  <c:v>3.47</c:v>
                </c:pt>
              </c:numCache>
            </c:numRef>
          </c:val>
          <c:extLst>
            <c:ext xmlns:c16="http://schemas.microsoft.com/office/drawing/2014/chart" uri="{C3380CC4-5D6E-409C-BE32-E72D297353CC}">
              <c16:uniqueId val="{00000007-19D9-4DA1-A3DA-7A2536FB20AE}"/>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2.29</c:v>
                </c:pt>
                <c:pt idx="2">
                  <c:v>#N/A</c:v>
                </c:pt>
                <c:pt idx="3">
                  <c:v>2.62</c:v>
                </c:pt>
                <c:pt idx="4">
                  <c:v>#N/A</c:v>
                </c:pt>
                <c:pt idx="5">
                  <c:v>3.53</c:v>
                </c:pt>
                <c:pt idx="6">
                  <c:v>#N/A</c:v>
                </c:pt>
                <c:pt idx="7">
                  <c:v>3.58</c:v>
                </c:pt>
                <c:pt idx="8">
                  <c:v>#N/A</c:v>
                </c:pt>
                <c:pt idx="9">
                  <c:v>3.66</c:v>
                </c:pt>
              </c:numCache>
            </c:numRef>
          </c:val>
          <c:extLst>
            <c:ext xmlns:c16="http://schemas.microsoft.com/office/drawing/2014/chart" uri="{C3380CC4-5D6E-409C-BE32-E72D297353CC}">
              <c16:uniqueId val="{00000008-19D9-4DA1-A3DA-7A2536FB20AE}"/>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7.63</c:v>
                </c:pt>
                <c:pt idx="2">
                  <c:v>#N/A</c:v>
                </c:pt>
                <c:pt idx="3">
                  <c:v>7.83</c:v>
                </c:pt>
                <c:pt idx="4">
                  <c:v>#N/A</c:v>
                </c:pt>
                <c:pt idx="5">
                  <c:v>9.8800000000000008</c:v>
                </c:pt>
                <c:pt idx="6">
                  <c:v>#N/A</c:v>
                </c:pt>
                <c:pt idx="7">
                  <c:v>10.02</c:v>
                </c:pt>
                <c:pt idx="8">
                  <c:v>#N/A</c:v>
                </c:pt>
                <c:pt idx="9">
                  <c:v>9.6300000000000008</c:v>
                </c:pt>
              </c:numCache>
            </c:numRef>
          </c:val>
          <c:extLst>
            <c:ext xmlns:c16="http://schemas.microsoft.com/office/drawing/2014/chart" uri="{C3380CC4-5D6E-409C-BE32-E72D297353CC}">
              <c16:uniqueId val="{00000009-19D9-4DA1-A3DA-7A2536FB20AE}"/>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413</c:v>
                </c:pt>
                <c:pt idx="5">
                  <c:v>421</c:v>
                </c:pt>
                <c:pt idx="8">
                  <c:v>413</c:v>
                </c:pt>
                <c:pt idx="11">
                  <c:v>403</c:v>
                </c:pt>
                <c:pt idx="14">
                  <c:v>407</c:v>
                </c:pt>
              </c:numCache>
            </c:numRef>
          </c:val>
          <c:extLst>
            <c:ext xmlns:c16="http://schemas.microsoft.com/office/drawing/2014/chart" uri="{C3380CC4-5D6E-409C-BE32-E72D297353CC}">
              <c16:uniqueId val="{00000000-A243-427C-89CA-6C796B95206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A243-427C-89CA-6C796B95206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31</c:v>
                </c:pt>
                <c:pt idx="3">
                  <c:v>22</c:v>
                </c:pt>
                <c:pt idx="6">
                  <c:v>14</c:v>
                </c:pt>
                <c:pt idx="9">
                  <c:v>11</c:v>
                </c:pt>
                <c:pt idx="12">
                  <c:v>1</c:v>
                </c:pt>
              </c:numCache>
            </c:numRef>
          </c:val>
          <c:extLst>
            <c:ext xmlns:c16="http://schemas.microsoft.com/office/drawing/2014/chart" uri="{C3380CC4-5D6E-409C-BE32-E72D297353CC}">
              <c16:uniqueId val="{00000002-A243-427C-89CA-6C796B95206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64</c:v>
                </c:pt>
                <c:pt idx="3">
                  <c:v>63</c:v>
                </c:pt>
                <c:pt idx="6">
                  <c:v>43</c:v>
                </c:pt>
                <c:pt idx="9">
                  <c:v>14</c:v>
                </c:pt>
                <c:pt idx="12">
                  <c:v>14</c:v>
                </c:pt>
              </c:numCache>
            </c:numRef>
          </c:val>
          <c:extLst>
            <c:ext xmlns:c16="http://schemas.microsoft.com/office/drawing/2014/chart" uri="{C3380CC4-5D6E-409C-BE32-E72D297353CC}">
              <c16:uniqueId val="{00000003-A243-427C-89CA-6C796B95206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173</c:v>
                </c:pt>
                <c:pt idx="3">
                  <c:v>166</c:v>
                </c:pt>
                <c:pt idx="6">
                  <c:v>160</c:v>
                </c:pt>
                <c:pt idx="9">
                  <c:v>165</c:v>
                </c:pt>
                <c:pt idx="12">
                  <c:v>160</c:v>
                </c:pt>
              </c:numCache>
            </c:numRef>
          </c:val>
          <c:extLst>
            <c:ext xmlns:c16="http://schemas.microsoft.com/office/drawing/2014/chart" uri="{C3380CC4-5D6E-409C-BE32-E72D297353CC}">
              <c16:uniqueId val="{00000004-A243-427C-89CA-6C796B95206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243-427C-89CA-6C796B95206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243-427C-89CA-6C796B95206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433</c:v>
                </c:pt>
                <c:pt idx="3">
                  <c:v>427</c:v>
                </c:pt>
                <c:pt idx="6">
                  <c:v>398</c:v>
                </c:pt>
                <c:pt idx="9">
                  <c:v>373</c:v>
                </c:pt>
                <c:pt idx="12">
                  <c:v>365</c:v>
                </c:pt>
              </c:numCache>
            </c:numRef>
          </c:val>
          <c:extLst>
            <c:ext xmlns:c16="http://schemas.microsoft.com/office/drawing/2014/chart" uri="{C3380CC4-5D6E-409C-BE32-E72D297353CC}">
              <c16:uniqueId val="{00000007-A243-427C-89CA-6C796B95206A}"/>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288</c:v>
                </c:pt>
                <c:pt idx="2">
                  <c:v>#N/A</c:v>
                </c:pt>
                <c:pt idx="3">
                  <c:v>#N/A</c:v>
                </c:pt>
                <c:pt idx="4">
                  <c:v>257</c:v>
                </c:pt>
                <c:pt idx="5">
                  <c:v>#N/A</c:v>
                </c:pt>
                <c:pt idx="6">
                  <c:v>#N/A</c:v>
                </c:pt>
                <c:pt idx="7">
                  <c:v>202</c:v>
                </c:pt>
                <c:pt idx="8">
                  <c:v>#N/A</c:v>
                </c:pt>
                <c:pt idx="9">
                  <c:v>#N/A</c:v>
                </c:pt>
                <c:pt idx="10">
                  <c:v>160</c:v>
                </c:pt>
                <c:pt idx="11">
                  <c:v>#N/A</c:v>
                </c:pt>
                <c:pt idx="12">
                  <c:v>#N/A</c:v>
                </c:pt>
                <c:pt idx="13">
                  <c:v>133</c:v>
                </c:pt>
                <c:pt idx="14">
                  <c:v>#N/A</c:v>
                </c:pt>
              </c:numCache>
            </c:numRef>
          </c:val>
          <c:smooth val="0"/>
          <c:extLst>
            <c:ext xmlns:c16="http://schemas.microsoft.com/office/drawing/2014/chart" uri="{C3380CC4-5D6E-409C-BE32-E72D297353CC}">
              <c16:uniqueId val="{00000008-A243-427C-89CA-6C796B95206A}"/>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5037</c:v>
                </c:pt>
                <c:pt idx="5">
                  <c:v>4943</c:v>
                </c:pt>
                <c:pt idx="8">
                  <c:v>4847</c:v>
                </c:pt>
                <c:pt idx="11">
                  <c:v>4645</c:v>
                </c:pt>
                <c:pt idx="14">
                  <c:v>4383</c:v>
                </c:pt>
              </c:numCache>
            </c:numRef>
          </c:val>
          <c:extLst>
            <c:ext xmlns:c16="http://schemas.microsoft.com/office/drawing/2014/chart" uri="{C3380CC4-5D6E-409C-BE32-E72D297353CC}">
              <c16:uniqueId val="{00000000-7DD7-4D5B-A0D6-55C08727BE0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7DD7-4D5B-A0D6-55C08727BE0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3683</c:v>
                </c:pt>
                <c:pt idx="5">
                  <c:v>3659</c:v>
                </c:pt>
                <c:pt idx="8">
                  <c:v>3941</c:v>
                </c:pt>
                <c:pt idx="11">
                  <c:v>4048</c:v>
                </c:pt>
                <c:pt idx="14">
                  <c:v>4137</c:v>
                </c:pt>
              </c:numCache>
            </c:numRef>
          </c:val>
          <c:extLst>
            <c:ext xmlns:c16="http://schemas.microsoft.com/office/drawing/2014/chart" uri="{C3380CC4-5D6E-409C-BE32-E72D297353CC}">
              <c16:uniqueId val="{00000002-7DD7-4D5B-A0D6-55C08727BE0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DD7-4D5B-A0D6-55C08727BE0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DD7-4D5B-A0D6-55C08727BE0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DD7-4D5B-A0D6-55C08727BE0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854</c:v>
                </c:pt>
                <c:pt idx="3">
                  <c:v>820</c:v>
                </c:pt>
                <c:pt idx="6">
                  <c:v>811</c:v>
                </c:pt>
                <c:pt idx="9">
                  <c:v>780</c:v>
                </c:pt>
                <c:pt idx="12">
                  <c:v>652</c:v>
                </c:pt>
              </c:numCache>
            </c:numRef>
          </c:val>
          <c:extLst>
            <c:ext xmlns:c16="http://schemas.microsoft.com/office/drawing/2014/chart" uri="{C3380CC4-5D6E-409C-BE32-E72D297353CC}">
              <c16:uniqueId val="{00000006-7DD7-4D5B-A0D6-55C08727BE0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174</c:v>
                </c:pt>
                <c:pt idx="3">
                  <c:v>118</c:v>
                </c:pt>
                <c:pt idx="6">
                  <c:v>86</c:v>
                </c:pt>
                <c:pt idx="9">
                  <c:v>77</c:v>
                </c:pt>
                <c:pt idx="12">
                  <c:v>79</c:v>
                </c:pt>
              </c:numCache>
            </c:numRef>
          </c:val>
          <c:extLst>
            <c:ext xmlns:c16="http://schemas.microsoft.com/office/drawing/2014/chart" uri="{C3380CC4-5D6E-409C-BE32-E72D297353CC}">
              <c16:uniqueId val="{00000007-7DD7-4D5B-A0D6-55C08727BE0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2931</c:v>
                </c:pt>
                <c:pt idx="3">
                  <c:v>2497</c:v>
                </c:pt>
                <c:pt idx="6">
                  <c:v>2032</c:v>
                </c:pt>
                <c:pt idx="9">
                  <c:v>1816</c:v>
                </c:pt>
                <c:pt idx="12">
                  <c:v>1714</c:v>
                </c:pt>
              </c:numCache>
            </c:numRef>
          </c:val>
          <c:extLst>
            <c:ext xmlns:c16="http://schemas.microsoft.com/office/drawing/2014/chart" uri="{C3380CC4-5D6E-409C-BE32-E72D297353CC}">
              <c16:uniqueId val="{00000008-7DD7-4D5B-A0D6-55C08727BE0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116</c:v>
                </c:pt>
                <c:pt idx="3">
                  <c:v>93</c:v>
                </c:pt>
                <c:pt idx="6">
                  <c:v>80</c:v>
                </c:pt>
                <c:pt idx="9">
                  <c:v>71</c:v>
                </c:pt>
                <c:pt idx="12">
                  <c:v>1</c:v>
                </c:pt>
              </c:numCache>
            </c:numRef>
          </c:val>
          <c:extLst>
            <c:ext xmlns:c16="http://schemas.microsoft.com/office/drawing/2014/chart" uri="{C3380CC4-5D6E-409C-BE32-E72D297353CC}">
              <c16:uniqueId val="{00000009-7DD7-4D5B-A0D6-55C08727BE0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4224</c:v>
                </c:pt>
                <c:pt idx="3">
                  <c:v>4619</c:v>
                </c:pt>
                <c:pt idx="6">
                  <c:v>4629</c:v>
                </c:pt>
                <c:pt idx="9">
                  <c:v>4605</c:v>
                </c:pt>
                <c:pt idx="12">
                  <c:v>5161</c:v>
                </c:pt>
              </c:numCache>
            </c:numRef>
          </c:val>
          <c:extLst>
            <c:ext xmlns:c16="http://schemas.microsoft.com/office/drawing/2014/chart" uri="{C3380CC4-5D6E-409C-BE32-E72D297353CC}">
              <c16:uniqueId val="{0000000A-7DD7-4D5B-A0D6-55C08727BE05}"/>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7DD7-4D5B-A0D6-55C08727BE05}"/>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1598</c:v>
                </c:pt>
                <c:pt idx="1">
                  <c:v>1625</c:v>
                </c:pt>
                <c:pt idx="2">
                  <c:v>1383</c:v>
                </c:pt>
              </c:numCache>
            </c:numRef>
          </c:val>
          <c:extLst>
            <c:ext xmlns:c16="http://schemas.microsoft.com/office/drawing/2014/chart" uri="{C3380CC4-5D6E-409C-BE32-E72D297353CC}">
              <c16:uniqueId val="{00000000-97F3-4EBE-8E09-041FD551574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308</c:v>
                </c:pt>
                <c:pt idx="1">
                  <c:v>308</c:v>
                </c:pt>
                <c:pt idx="2">
                  <c:v>322</c:v>
                </c:pt>
              </c:numCache>
            </c:numRef>
          </c:val>
          <c:extLst>
            <c:ext xmlns:c16="http://schemas.microsoft.com/office/drawing/2014/chart" uri="{C3380CC4-5D6E-409C-BE32-E72D297353CC}">
              <c16:uniqueId val="{00000001-97F3-4EBE-8E09-041FD551574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1555</c:v>
                </c:pt>
                <c:pt idx="1">
                  <c:v>1620</c:v>
                </c:pt>
                <c:pt idx="2">
                  <c:v>1921</c:v>
                </c:pt>
              </c:numCache>
            </c:numRef>
          </c:val>
          <c:extLst>
            <c:ext xmlns:c16="http://schemas.microsoft.com/office/drawing/2014/chart" uri="{C3380CC4-5D6E-409C-BE32-E72D297353CC}">
              <c16:uniqueId val="{00000002-97F3-4EBE-8E09-041FD5515746}"/>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{938F1E20-A894-4D87-A858-2137AC9D4BE8}</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79D0-44EB-8446-BDE98ABC785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{E62529F4-137E-4FA9-8D7B-3262DC3F99A1}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9D0-44EB-8446-BDE98ABC785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{2C84E98D-AC13-4553-B0D3-1910630050F4}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9D0-44EB-8446-BDE98ABC785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{9ABF23D6-0510-40EF-9399-36F752BD2E56}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9D0-44EB-8446-BDE98ABC785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{CCCA09DE-B8AF-4E1A-8A8A-F9CB022AA24B}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9D0-44EB-8446-BDE98ABC7858}"/>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{2E6EB2C8-5BF4-4250-8FDF-39E295EAC240}</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79D0-44EB-8446-BDE98ABC7858}"/>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{0C774CFF-8A68-444D-9FFE-A875385C6AA4}</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79D0-44EB-8446-BDE98ABC7858}"/>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{509CAF7D-2E94-403A-B270-7DD28366BB96}</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79D0-44EB-8446-BDE98ABC7858}"/>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{4988B38F-757D-489D-9C34-26CD66981E30}</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79D0-44EB-8446-BDE98ABC785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67.599999999999994</c:v>
                </c:pt>
                <c:pt idx="8">
                  <c:v>68.2</c:v>
                </c:pt>
                <c:pt idx="16">
                  <c:v>69.599999999999994</c:v>
                </c:pt>
                <c:pt idx="24">
                  <c:v>70.2</c:v>
                </c:pt>
                <c:pt idx="32">
                  <c:v>70.900000000000006</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79D0-44EB-8446-BDE98ABC7858}"/>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{EA9E649B-C47D-47C3-9A7B-F7C899A7D863}</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79D0-44EB-8446-BDE98ABC7858}"/>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{B96EFE43-DDE8-4287-AE98-9A6FF292D9A8}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9D0-44EB-8446-BDE98ABC785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{79F49D88-AEB9-4CAE-9FFD-966D8AF614E7}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9D0-44EB-8446-BDE98ABC785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{714E0E06-1A53-4E19-8CED-BFD72BF1BCEF}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9D0-44EB-8446-BDE98ABC785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{5C324AF0-125C-4194-8002-A3CE19AC1E2F}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9D0-44EB-8446-BDE98ABC7858}"/>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{CD59EBC4-2BF1-4C42-8D31-2FF8A4221412}</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79D0-44EB-8446-BDE98ABC7858}"/>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{C23349C7-E59D-44CE-9793-B0E38A8DBEC1}</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79D0-44EB-8446-BDE98ABC7858}"/>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{0815D2C7-3490-4BBC-B419-12730CA210D1}</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79D0-44EB-8446-BDE98ABC7858}"/>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{CF8F0227-4F73-40A1-A8A0-6E50C40AA889}</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79D0-44EB-8446-BDE98ABC785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61.4</c:v>
                </c:pt>
                <c:pt idx="8">
                  <c:v>62</c:v>
                </c:pt>
                <c:pt idx="16">
                  <c:v>62</c:v>
                </c:pt>
                <c:pt idx="24">
                  <c:v>63.5</c:v>
                </c:pt>
                <c:pt idx="32">
                  <c:v>63.1</c:v>
                </c:pt>
              </c:numCache>
            </c:numRef>
          </c:xVal>
          <c:yVal>
            <c:numRef>
              <c:f>公会計指標分析・財政指標組合せ分析表!$BP$55:$DC$55</c:f>
              <c:numCache>
                <c:formatCode>#,##0.0;"▲ "#,##0.0</c:formatCode>
                <c:ptCount val="40"/>
                <c:pt idx="0">
                  <c:v>21</c:v>
                </c:pt>
                <c:pt idx="8">
                  <c:v>23.5</c:v>
                </c:pt>
                <c:pt idx="16">
                  <c:v>8.5</c:v>
                </c:pt>
                <c:pt idx="24">
                  <c:v>0</c:v>
                </c:pt>
                <c:pt idx="32">
                  <c:v>0</c:v>
                </c:pt>
              </c:numCache>
            </c:numRef>
          </c:yVal>
          <c:smooth val="0"/>
          <c:extLst>
            <c:ext xmlns:c16="http://schemas.microsoft.com/office/drawing/2014/chart" uri="{C3380CC4-5D6E-409C-BE32-E72D297353CC}">
              <c16:uniqueId val="{00000013-79D0-44EB-8446-BDE98ABC7858}"/>
            </c:ext>
          </c:extLst>
        </c:ser>
        <c:dLbls>
          <c:showLegendKey val="0"/>
          <c:showVal val="1"/>
          <c:showCatName val="0"/>
          <c:showSerName val="0"/>
          <c:showPercent val="0"/>
          <c:showBubbleSize val="0"/>
        </c:dLbls>
        <c:axId val="46179840"/>
        <c:axId val="46181760"/>
      </c:scatterChart>
      <c:valAx>
        <c:axId val="46179840"/>
        <c:scaling>
          <c:orientation val="maxMin"/>
          <c:max val="64"/>
          <c:min val="61"/>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{48659812-9028-4765-BD4E-8F66E9EE76C9}</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F45B-4556-898D-D1948A389A16}"/>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{021F5210-3C69-47F0-9A46-E1AFA24956AE}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45B-4556-898D-D1948A389A16}"/>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{C2397F62-06D8-4A79-AE3E-E7BC3945E50A}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45B-4556-898D-D1948A389A16}"/>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{EDA1667E-3C51-4C39-9D17-06772A940F1E}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45B-4556-898D-D1948A389A16}"/>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{D8CA219C-6417-4A17-963B-32D57B041362}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45B-4556-898D-D1948A389A16}"/>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{974633AF-EBF7-449E-90FF-367BB1CA7C39}</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F45B-4556-898D-D1948A389A16}"/>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{128ACD79-BDF6-4BCC-9255-CC945A7030AC}</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F45B-4556-898D-D1948A389A16}"/>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{81B14FEC-6D00-48C3-96AC-1722F69F5CA6}</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F45B-4556-898D-D1948A389A16}"/>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{B13EF5C5-E379-4266-9E19-E9D807ED570D}</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F45B-4556-898D-D1948A389A16}"/>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9.6999999999999993</c:v>
                </c:pt>
                <c:pt idx="8">
                  <c:v>7.7</c:v>
                </c:pt>
                <c:pt idx="16">
                  <c:v>6.3</c:v>
                </c:pt>
                <c:pt idx="24">
                  <c:v>5.3</c:v>
                </c:pt>
                <c:pt idx="32">
                  <c:v>4.5</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F45B-4556-898D-D1948A389A16}"/>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{C7FF8640-A628-4AC7-A0E0-1E626E25558D}</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F45B-4556-898D-D1948A389A16}"/>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{A2A8B125-0E93-4A63-808E-1A45DDE5AD7B}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45B-4556-898D-D1948A389A16}"/>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{B3CAA791-0F44-47AC-88F4-948AAD1A69F4}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45B-4556-898D-D1948A389A16}"/>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{D8253689-F134-463A-B267-B3671F1E83EB}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45B-4556-898D-D1948A389A16}"/>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{E9E94FF5-E8D5-4475-B9D9-9BF86F527854}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45B-4556-898D-D1948A389A16}"/>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{D82C1E29-9601-4170-944A-3E35C7C28A53}</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F45B-4556-898D-D1948A389A16}"/>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{CD115DC2-2CE9-46FB-B240-E319E70B922B}</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F45B-4556-898D-D1948A389A16}"/>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{0E209D76-A426-4C1C-8C04-90D17A2B3A87}</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F45B-4556-898D-D1948A389A16}"/>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{48D56AA4-280C-444A-AB3F-DAD89039963D}</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F45B-4556-898D-D1948A389A16}"/>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9.1999999999999993</c:v>
                </c:pt>
                <c:pt idx="8">
                  <c:v>8.6</c:v>
                </c:pt>
                <c:pt idx="16">
                  <c:v>8.1999999999999993</c:v>
                </c:pt>
                <c:pt idx="24">
                  <c:v>8.4</c:v>
                </c:pt>
                <c:pt idx="32">
                  <c:v>8.5</c:v>
                </c:pt>
              </c:numCache>
            </c:numRef>
          </c:xVal>
          <c:yVal>
            <c:numRef>
              <c:f>公会計指標分析・財政指標組合せ分析表!$BP$77:$DC$77</c:f>
              <c:numCache>
                <c:formatCode>#,##0.0;"▲ "#,##0.0</c:formatCode>
                <c:ptCount val="40"/>
                <c:pt idx="0">
                  <c:v>21</c:v>
                </c:pt>
                <c:pt idx="8">
                  <c:v>23.5</c:v>
                </c:pt>
                <c:pt idx="16">
                  <c:v>8.5</c:v>
                </c:pt>
                <c:pt idx="24">
                  <c:v>0</c:v>
                </c:pt>
                <c:pt idx="32">
                  <c:v>0</c:v>
                </c:pt>
              </c:numCache>
            </c:numRef>
          </c:yVal>
          <c:smooth val="0"/>
          <c:extLst>
            <c:ext xmlns:c16="http://schemas.microsoft.com/office/drawing/2014/chart" uri="{C3380CC4-5D6E-409C-BE32-E72D297353CC}">
              <c16:uniqueId val="{00000013-F45B-4556-898D-D1948A389A16}"/>
            </c:ext>
          </c:extLst>
        </c:ser>
        <c:dLbls>
          <c:showLegendKey val="0"/>
          <c:showVal val="1"/>
          <c:showCatName val="0"/>
          <c:showSerName val="0"/>
          <c:showPercent val="0"/>
          <c:showBubbleSize val="0"/>
        </c:dLbls>
        <c:axId val="84219776"/>
        <c:axId val="84234240"/>
      </c:scatterChart>
      <c:valAx>
        <c:axId val="84219776"/>
        <c:scaling>
          <c:orientation val="maxMin"/>
          <c:max val="9.2999999999999989"/>
          <c:min val="8"/>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滋賀県竜王町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健全化判断比率の実質公債費比率については、３か年平均で４．５％となり、前年度同比率の５．３％から改善した結果となった。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改善の要因としては、償還の進行による元利償還金の減少および債務負担行為に基づく支出額（公債費に準ずるもの）の減少である。しかしながら、今後の本町における公共施設等の老朽改修等普通建設事業および一部事務組合が起こした地方債の元利償還金に対する負担金の増加が見込まれることから、引き続き各年度間の普通建設事業の平準化に加え、公共施設等を総合的に管理し、施設の適正化を図ること等により町債残高の適切な管理に努める。</a:t>
          </a:r>
          <a:endParaRPr lang="ja-JP" altLang="ja-JP" sz="1400">
            <a:effectLst/>
            <a:latin typeface="ＭＳ ゴシック" panose="020B0609070205080204" pitchFamily="49" charset="-128"/>
            <a:ea typeface="ＭＳ ゴシック" panose="020B0609070205080204" pitchFamily="49"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対象なし。</a:t>
          </a:r>
          <a:endParaRPr lang="ja-JP" altLang="ja-JP" sz="1000">
            <a:effectLst/>
            <a:latin typeface="ＭＳ ゴシック" panose="020B0609070205080204" pitchFamily="49" charset="-128"/>
            <a:ea typeface="ＭＳ ゴシック" panose="020B0609070205080204" pitchFamily="49" charset="-128"/>
          </a:endParaRP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滋賀県竜王町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将来負担額について、公営企業債等繰入見込額が減少し、充当可能財源等について、基準財政需要額算入見込額は減少したものの、充当可能基金が増加したことにより、将来負担額に対して充当可能財源が上回ったことにより、前年度に引続き将来負担比率は算定されなかっ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今後についても、町税等の大きな収入の増減を踏まえて、財政調整基金および各特定目的基金の充実・活用等を図りつつ、経常的経費の抑制および投資的経費の計画的な実施等適切な財政運営に努める。</a:t>
          </a:r>
          <a:endParaRPr lang="ja-JP" altLang="ja-JP" sz="1400">
            <a:effectLst/>
            <a:latin typeface="ＭＳ ゴシック" panose="020B0609070205080204" pitchFamily="49" charset="-128"/>
            <a:ea typeface="ＭＳ ゴシック" panose="020B0609070205080204" pitchFamily="49"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滋賀県竜王町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財政調整基金については、町税の減少により２４２百万円を取り崩したことによって減少したものの、普通交付税の交付によって減債基金に１４百万円を積み立てたことや、ふるさと納税の寄附額の増加により未来につなぐふるさと交竜基金に４８０百万円を積み立てたことなどによって、基金全体としては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財政調整基金については、今後の本町における公共施設等の老朽改修等普通建設事業、中心核整備事業に係る経費等を考慮し、目標金額まで積み立てるため増加させていく予定である。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特定目的基金については、各基金の設置目的を達成するために増加させていく予定である。</a:t>
          </a:r>
          <a:endParaRPr lang="ja-JP" altLang="ja-JP" sz="14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・教育厚生施設等整備基金 ： 教育厚生施設等の整備</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・竜王町立竜王小学校改築基金 ： 竜王小学校の改築</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・未来につなぐふるさと交竜基金 ： 「緑と文化の町」にふさわしいまちづくりの実現</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・滋賀竜王工業団地維持管理基金 ： 滋賀竜王工業団地内において町が管理する道路、調整池その他の公共施設等の維持管理</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・地域福祉基金 ： 地域における福祉の向上または健康の保持および増進を目的として行われる民間の地域福祉活動の活性化</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・教育厚生施設等基金　：　中心核整備等に伴う教育施設の整備のため、６８百万円を積み立てたことにより増加した。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・未来につなぐふるさと交竜基金</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令和５年度事業に充当するため２</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１３</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百万円を取り崩したものの、ふるさと納税の寄附額が増加したことにより、</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４８</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０</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百万円を積み立てたため増加した。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・竜王町立竜王小学校改築基金　：　竜王小学校の改築のため、３４百万円を取り崩したことにより減少した。</a:t>
          </a:r>
          <a:endParaRPr lang="ja-JP" altLang="ja-JP" sz="14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・竜王町立竜王小学校改築基金　：　令和６年度および令和７年度に全て処分する予定である。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・竜王町立竜王小学校改築基金以外の基金　：　処分額について、翌々年度から１０年を目途として積み立てる予定である。</a:t>
          </a:r>
          <a:endParaRPr lang="ja-JP" altLang="ja-JP" sz="14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町税の減少等により、令和５年度の財源不足分として２４２百万円の取崩しを行ったため減少した。</a:t>
          </a:r>
          <a:endParaRPr lang="ja-JP" altLang="ja-JP" sz="14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本町の財政構造は法人町民税による変動が大きいことから、この変動に備えるため財政調整基金の残高は１５億円程度を平時の目安として積み立てることとしている。今後、中心核整備に係る財政需要が見込まれることから２０億円程度を目安に積立てを行う。</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財政調整基金については、今後の本町における公共施設等の老朽改修等普通建設事業、中心核整備事業に係る経費等を考慮し、目標金額まで積み立てるため増加させていく予定である。	</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a:t>
          </a:r>
          <a:endParaRPr lang="ja-JP" altLang="ja-JP" sz="14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普通交付税の交付により臨時財政対策償還基金費分として１４百万円の積立てを行ったため増加した。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今後、老朽改修等普通建設事業、中心核整備事業等に係る地方債の高額発行（今後１０年で約６０億円）を想定し、その１割程度を備えておき、健全化判断比率の悪化を軽減する予定である。</a:t>
          </a:r>
          <a:endParaRPr lang="ja-JP" altLang="ja-JP" sz="14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BF3E02CE-8EA9-42CA-84A0-38D16F587D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1EB60D3-0BF5-4CA6-9610-C394CE8A51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F073ADBD-E994-47F0-BE21-D42017A2FA24}"/>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3975AA78-1A4D-43B8-93E1-E7FE5DA82570}"/>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B6833858-B9BE-42DC-AFA7-A9A0B5EAD4D3}"/>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1B1B0AD3-45A1-4243-B0C5-DC47FB097A3B}"/>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5EF4510A-3EEF-48AD-86D9-D92710984301}"/>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A19C80A5-B229-491B-B7B7-6F85F35C7E5D}"/>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5F4536C7-9049-479D-858F-86A1E85922A7}"/>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FB7E3080-F72B-414C-A41F-F906911C0528}"/>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5FC99B8D-EA5A-4182-80B2-51CF15F61B8D}"/>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F512B726-1668-4450-9069-C26B69D5CA41}"/>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97B6832C-0EBE-4B17-A613-3C5B11745D97}"/>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714272F5-B6D5-4333-B3E6-AB1C3A64B2F6}"/>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BAAF84C2-C095-4DD8-B19B-57BF368F02F5}"/>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DAA41BAF-5767-49C0-8A67-58623D9794F6}"/>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EF7422BC-8A24-407F-97A0-45F170D1788A}"/>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92D97287-F567-40B6-833D-777316ED4EDA}"/>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294E1930-DD8D-480F-9CC6-118376AE5B7B}"/>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B628F9E3-AE49-4D66-BB0F-35EAA0C8B749}"/>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94F157E6-D2AE-4D1A-B81A-DC5ADBDE626E}"/>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421C735F-D72D-4ACE-9E12-C75E939FB5F5}"/>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11,433
11,214
44.55
8,476,965
8,156,664
140,746
4,052,647
5,160,610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30EB8D1C-AB16-490A-8FB0-484D7C8E79C9}"/>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00E43AFA-024C-4F2A-9D28-D4A7EDD578E9}"/>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EBC1C4F9-F692-4499-9832-A7723846BB04}"/>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082176CD-8486-490C-AB58-442E917F4986}"/>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EA0A2732-D045-4841-A317-CF0F058C804F}"/>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768F5075-3E4C-443B-A127-03263E68F71A}"/>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FE114205-23F3-4398-B6A2-EE4B9B4F5551}"/>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D7515D14-E9EC-47E0-9CD3-78E90E4F6632}"/>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2473F23E-7128-490E-B782-3DF714054D81}"/>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EE557B67-6886-40CD-876C-DD8F4AE3F37D}"/>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5A8FC115-D8C7-4E21-B3D0-CE1FCF9A2F7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5DAD93C2-58CE-4322-82A4-0A7B02A38201}"/>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1FBA8FCC-7C7A-4DA2-8EDA-5CB5EE86AD4E}"/>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5ADD6B19-47AD-4939-8F65-F0F949596035}"/>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ABB79570-09B9-4AC8-98AD-7A284914E9B4}"/>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65A28F0C-ABD6-4049-82DE-2EEB4A41DE4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F1C71FAE-6384-419B-91C7-25748EAACEB4}"/>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8EBDBEA2-757F-45AB-B18A-AACC40BE701C}"/>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511445A3-AFA0-4683-9703-CC2FD14FDE73}"/>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4B050B1F-1615-40B1-9553-498D8E1D0ED2}"/>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FDD3EAE8-5DDF-4668-B19D-D00B7F701749}"/>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247AA8E2-D366-494E-A05A-DA19B0377B95}"/>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FF6088DE-4661-4A52-9D18-230A0A3DD15E}"/>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8064105E-6209-40C9-A81B-9182E4CC4719}"/>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BAD22357-8917-40F2-ABDE-36D43B4F6A3B}"/>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[ 70.9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FF1D586A-B7E0-491F-94CA-733166769B18}"/>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1062CF56-ED1D-4D1A-9D9C-8E9E92D6DDFB}"/>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8990A823-3A44-4471-9090-C9EC1ADE981F}"/>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6CE08785-F550-49A7-AD10-8A3337F19D81}"/>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69A8B023-8A14-4C28-8697-E393F53612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8D4832A0-CB95-4B50-9C70-B2AD97635FB9}"/>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5CD92995-24E3-4888-B21B-B601739E0D62}"/>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C10F1490-10D1-401B-A256-29E4B5E96674}"/>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DDFD7582-25AB-49DC-9185-6862E8F0051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F0BDA673-AAC2-4F06-83EE-65A9BB282B3F}"/>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類似団体と比較して高い値となっている。要因については、各施設の老朽化によるものであり、特に有形固定資産減価償却率が高い施設は、こども園、公民館および学校施設である。こども園については、現在移転整備について検討しており、学校施設については、町内にある２小学校のうち１校について、令和８年度をめどに移転整備する予定である。公民館については、今後のあり方を検討しているところである。</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F5A3394E-D0BE-49B6-92D0-F0C9E12F7738}"/>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3C5C7D5A-FEFE-4722-99C6-223B84C9EED4}"/>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1" name="テキスト ボックス 60">
          <a:extLst>
            <a:ext uri="{FF2B5EF4-FFF2-40B4-BE49-F238E27FC236}">
              <a16:creationId xmlns:a16="http://schemas.microsoft.com/office/drawing/2014/main" id="{8A552AD4-F5ED-483C-B7C9-401610293E49}"/>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62" name="直線コネクタ 61">
          <a:extLst>
            <a:ext uri="{FF2B5EF4-FFF2-40B4-BE49-F238E27FC236}">
              <a16:creationId xmlns:a16="http://schemas.microsoft.com/office/drawing/2014/main" id="{F5DB787C-46F8-467D-B356-42A68C1FE59B}"/>
            </a:ext>
          </a:extLst>
        </xdr:cNvPr>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63" name="テキスト ボックス 62">
          <a:extLst>
            <a:ext uri="{FF2B5EF4-FFF2-40B4-BE49-F238E27FC236}">
              <a16:creationId xmlns:a16="http://schemas.microsoft.com/office/drawing/2014/main" id="{0D71B3D6-6983-4523-B101-A2A431DDF5B8}"/>
            </a:ext>
          </a:extLst>
        </xdr:cNvPr>
        <xdr:cNvSpPr txBox="1"/>
      </xdr:nvSpPr>
      <xdr:spPr>
        <a:xfrm>
          <a:off x="847106" y="65863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64" name="直線コネクタ 63">
          <a:extLst>
            <a:ext uri="{FF2B5EF4-FFF2-40B4-BE49-F238E27FC236}">
              <a16:creationId xmlns:a16="http://schemas.microsoft.com/office/drawing/2014/main" id="{EE5635F5-30B9-4CA7-A580-F8B53FDB7CE3}"/>
            </a:ext>
          </a:extLst>
        </xdr:cNvPr>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65" name="テキスト ボックス 64">
          <a:extLst>
            <a:ext uri="{FF2B5EF4-FFF2-40B4-BE49-F238E27FC236}">
              <a16:creationId xmlns:a16="http://schemas.microsoft.com/office/drawing/2014/main" id="{4035FC6A-89F0-459A-B119-B183D6A979E8}"/>
            </a:ext>
          </a:extLst>
        </xdr:cNvPr>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66" name="直線コネクタ 65">
          <a:extLst>
            <a:ext uri="{FF2B5EF4-FFF2-40B4-BE49-F238E27FC236}">
              <a16:creationId xmlns:a16="http://schemas.microsoft.com/office/drawing/2014/main" id="{B47730EB-64CC-405B-AC90-20485EA23DAC}"/>
            </a:ext>
          </a:extLst>
        </xdr:cNvPr>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67" name="テキスト ボックス 66">
          <a:extLst>
            <a:ext uri="{FF2B5EF4-FFF2-40B4-BE49-F238E27FC236}">
              <a16:creationId xmlns:a16="http://schemas.microsoft.com/office/drawing/2014/main" id="{667F8069-590C-47E9-9935-923D9E17D86E}"/>
            </a:ext>
          </a:extLst>
        </xdr:cNvPr>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68" name="直線コネクタ 67">
          <a:extLst>
            <a:ext uri="{FF2B5EF4-FFF2-40B4-BE49-F238E27FC236}">
              <a16:creationId xmlns:a16="http://schemas.microsoft.com/office/drawing/2014/main" id="{87144369-39A1-4FA7-8164-AB906D0E1D84}"/>
            </a:ext>
          </a:extLst>
        </xdr:cNvPr>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69" name="テキスト ボックス 68">
          <a:extLst>
            <a:ext uri="{FF2B5EF4-FFF2-40B4-BE49-F238E27FC236}">
              <a16:creationId xmlns:a16="http://schemas.microsoft.com/office/drawing/2014/main" id="{6672AC39-51E0-42B5-80DB-5AF8346D2F92}"/>
            </a:ext>
          </a:extLst>
        </xdr:cNvPr>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0" name="直線コネクタ 69">
          <a:extLst>
            <a:ext uri="{FF2B5EF4-FFF2-40B4-BE49-F238E27FC236}">
              <a16:creationId xmlns:a16="http://schemas.microsoft.com/office/drawing/2014/main" id="{0392B45A-D6AB-4EDE-A606-7743D81E26C2}"/>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23</xdr:row>
      <xdr:rowOff>144324</xdr:rowOff>
    </xdr:from>
    <xdr:ext cx="308097" cy="225703"/>
    <xdr:sp macro="" textlink="">
      <xdr:nvSpPr>
        <xdr:cNvPr id="71" name="テキスト ボックス 70">
          <a:extLst>
            <a:ext uri="{FF2B5EF4-FFF2-40B4-BE49-F238E27FC236}">
              <a16:creationId xmlns:a16="http://schemas.microsoft.com/office/drawing/2014/main" id="{E66E7A07-DB98-4D2C-8C22-06ABB25DCB4B}"/>
            </a:ext>
          </a:extLst>
        </xdr:cNvPr>
        <xdr:cNvSpPr txBox="1"/>
      </xdr:nvSpPr>
      <xdr:spPr>
        <a:xfrm>
          <a:off x="898403" y="4859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2" name="有形固定資産減価償却率グラフ枠">
          <a:extLst>
            <a:ext uri="{FF2B5EF4-FFF2-40B4-BE49-F238E27FC236}">
              <a16:creationId xmlns:a16="http://schemas.microsoft.com/office/drawing/2014/main" id="{0586163D-0927-471F-8F54-DEB69683888E}"/>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28</xdr:row>
      <xdr:rowOff>30734</xdr:rowOff>
    </xdr:from>
    <xdr:to>
      <xdr:col>23</xdr:col>
      <xdr:colOff>85090</xdr:colOff>
      <xdr:row>34</xdr:row>
      <xdr:rowOff>92329</xdr:rowOff>
    </xdr:to>
    <xdr:cxnSp macro="">
      <xdr:nvCxnSpPr>
        <xdr:cNvPr id="73" name="直線コネクタ 72">
          <a:extLst>
            <a:ext uri="{FF2B5EF4-FFF2-40B4-BE49-F238E27FC236}">
              <a16:creationId xmlns:a16="http://schemas.microsoft.com/office/drawing/2014/main" id="{4C275181-A197-4276-A347-66AF78DEFD29}"/>
            </a:ext>
          </a:extLst>
        </xdr:cNvPr>
        <xdr:cNvCxnSpPr/>
      </xdr:nvCxnSpPr>
      <xdr:spPr>
        <a:xfrm flipV="1">
          <a:off x="4760595" y="5602859"/>
          <a:ext cx="1270" cy="1090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96156</xdr:rowOff>
    </xdr:from>
    <xdr:ext cx="405111" cy="259045"/>
    <xdr:sp macro="" textlink="">
      <xdr:nvSpPr>
        <xdr:cNvPr id="74" name="有形固定資産減価償却率最小値テキスト">
          <a:extLst>
            <a:ext uri="{FF2B5EF4-FFF2-40B4-BE49-F238E27FC236}">
              <a16:creationId xmlns:a16="http://schemas.microsoft.com/office/drawing/2014/main" id="{28C26017-B964-4CDA-952E-55B1A4C5CE9D}"/>
            </a:ext>
          </a:extLst>
        </xdr:cNvPr>
        <xdr:cNvSpPr txBox="1"/>
      </xdr:nvSpPr>
      <xdr:spPr>
        <a:xfrm>
          <a:off x="4813300" y="66969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92329</xdr:rowOff>
    </xdr:from>
    <xdr:to>
      <xdr:col>23</xdr:col>
      <xdr:colOff>174625</xdr:colOff>
      <xdr:row>34</xdr:row>
      <xdr:rowOff>92329</xdr:rowOff>
    </xdr:to>
    <xdr:cxnSp macro="">
      <xdr:nvCxnSpPr>
        <xdr:cNvPr id="75" name="直線コネクタ 74">
          <a:extLst>
            <a:ext uri="{FF2B5EF4-FFF2-40B4-BE49-F238E27FC236}">
              <a16:creationId xmlns:a16="http://schemas.microsoft.com/office/drawing/2014/main" id="{8643A32A-8B50-4BBD-9453-D3572CFECCA0}"/>
            </a:ext>
          </a:extLst>
        </xdr:cNvPr>
        <xdr:cNvCxnSpPr/>
      </xdr:nvCxnSpPr>
      <xdr:spPr>
        <a:xfrm>
          <a:off x="4673600" y="6693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148861</xdr:rowOff>
    </xdr:from>
    <xdr:ext cx="405111" cy="259045"/>
    <xdr:sp macro="" textlink="">
      <xdr:nvSpPr>
        <xdr:cNvPr id="76" name="有形固定資産減価償却率最大値テキスト">
          <a:extLst>
            <a:ext uri="{FF2B5EF4-FFF2-40B4-BE49-F238E27FC236}">
              <a16:creationId xmlns:a16="http://schemas.microsoft.com/office/drawing/2014/main" id="{D4074AEC-8F17-407A-9BE3-00B5164B2838}"/>
            </a:ext>
          </a:extLst>
        </xdr:cNvPr>
        <xdr:cNvSpPr txBox="1"/>
      </xdr:nvSpPr>
      <xdr:spPr>
        <a:xfrm>
          <a:off x="4813300" y="53780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28</xdr:row>
      <xdr:rowOff>30734</xdr:rowOff>
    </xdr:from>
    <xdr:to>
      <xdr:col>23</xdr:col>
      <xdr:colOff>174625</xdr:colOff>
      <xdr:row>28</xdr:row>
      <xdr:rowOff>30734</xdr:rowOff>
    </xdr:to>
    <xdr:cxnSp macro="">
      <xdr:nvCxnSpPr>
        <xdr:cNvPr id="77" name="直線コネクタ 76">
          <a:extLst>
            <a:ext uri="{FF2B5EF4-FFF2-40B4-BE49-F238E27FC236}">
              <a16:creationId xmlns:a16="http://schemas.microsoft.com/office/drawing/2014/main" id="{BEED76CD-B18B-4D35-BBB7-661ECB8372C2}"/>
            </a:ext>
          </a:extLst>
        </xdr:cNvPr>
        <xdr:cNvCxnSpPr/>
      </xdr:nvCxnSpPr>
      <xdr:spPr>
        <a:xfrm>
          <a:off x="4673600" y="5602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29481</xdr:rowOff>
    </xdr:from>
    <xdr:ext cx="405111" cy="259045"/>
    <xdr:sp macro="" textlink="">
      <xdr:nvSpPr>
        <xdr:cNvPr id="78" name="有形固定資産減価償却率平均値テキスト">
          <a:extLst>
            <a:ext uri="{FF2B5EF4-FFF2-40B4-BE49-F238E27FC236}">
              <a16:creationId xmlns:a16="http://schemas.microsoft.com/office/drawing/2014/main" id="{2992CB9E-A5C7-4270-A9D4-FB30B143D034}"/>
            </a:ext>
          </a:extLst>
        </xdr:cNvPr>
        <xdr:cNvSpPr txBox="1"/>
      </xdr:nvSpPr>
      <xdr:spPr>
        <a:xfrm>
          <a:off x="4813300" y="611595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6604</xdr:rowOff>
    </xdr:from>
    <xdr:to>
      <xdr:col>23</xdr:col>
      <xdr:colOff>136525</xdr:colOff>
      <xdr:row>32</xdr:row>
      <xdr:rowOff>108204</xdr:rowOff>
    </xdr:to>
    <xdr:sp macro="" textlink="">
      <xdr:nvSpPr>
        <xdr:cNvPr id="79" name="フローチャート: 判断 78">
          <a:extLst>
            <a:ext uri="{FF2B5EF4-FFF2-40B4-BE49-F238E27FC236}">
              <a16:creationId xmlns:a16="http://schemas.microsoft.com/office/drawing/2014/main" id="{4DF190FF-7ADB-4B2A-A943-DA486C329BCB}"/>
            </a:ext>
          </a:extLst>
        </xdr:cNvPr>
        <xdr:cNvSpPr/>
      </xdr:nvSpPr>
      <xdr:spPr>
        <a:xfrm>
          <a:off x="4711700" y="6264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32</xdr:row>
      <xdr:rowOff>15240</xdr:rowOff>
    </xdr:from>
    <xdr:to>
      <xdr:col>19</xdr:col>
      <xdr:colOff>187325</xdr:colOff>
      <xdr:row>32</xdr:row>
      <xdr:rowOff>116840</xdr:rowOff>
    </xdr:to>
    <xdr:sp macro="" textlink="">
      <xdr:nvSpPr>
        <xdr:cNvPr id="80" name="フローチャート: 判断 79">
          <a:extLst>
            <a:ext uri="{FF2B5EF4-FFF2-40B4-BE49-F238E27FC236}">
              <a16:creationId xmlns:a16="http://schemas.microsoft.com/office/drawing/2014/main" id="{63581362-D500-4EB4-937D-76CF517E7D25}"/>
            </a:ext>
          </a:extLst>
        </xdr:cNvPr>
        <xdr:cNvSpPr/>
      </xdr:nvSpPr>
      <xdr:spPr>
        <a:xfrm>
          <a:off x="4000500" y="6273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154305</xdr:rowOff>
    </xdr:from>
    <xdr:to>
      <xdr:col>15</xdr:col>
      <xdr:colOff>187325</xdr:colOff>
      <xdr:row>32</xdr:row>
      <xdr:rowOff>84455</xdr:rowOff>
    </xdr:to>
    <xdr:sp macro="" textlink="">
      <xdr:nvSpPr>
        <xdr:cNvPr id="81" name="フローチャート: 判断 80">
          <a:extLst>
            <a:ext uri="{FF2B5EF4-FFF2-40B4-BE49-F238E27FC236}">
              <a16:creationId xmlns:a16="http://schemas.microsoft.com/office/drawing/2014/main" id="{8B64A229-870E-4890-8D84-E954671905FF}"/>
            </a:ext>
          </a:extLst>
        </xdr:cNvPr>
        <xdr:cNvSpPr/>
      </xdr:nvSpPr>
      <xdr:spPr>
        <a:xfrm>
          <a:off x="32385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154305</xdr:rowOff>
    </xdr:from>
    <xdr:to>
      <xdr:col>11</xdr:col>
      <xdr:colOff>187325</xdr:colOff>
      <xdr:row>32</xdr:row>
      <xdr:rowOff>84455</xdr:rowOff>
    </xdr:to>
    <xdr:sp macro="" textlink="">
      <xdr:nvSpPr>
        <xdr:cNvPr id="82" name="フローチャート: 判断 81">
          <a:extLst>
            <a:ext uri="{FF2B5EF4-FFF2-40B4-BE49-F238E27FC236}">
              <a16:creationId xmlns:a16="http://schemas.microsoft.com/office/drawing/2014/main" id="{8A6BA3B7-00DF-4D5A-89CE-954718B02B7A}"/>
            </a:ext>
          </a:extLst>
        </xdr:cNvPr>
        <xdr:cNvSpPr/>
      </xdr:nvSpPr>
      <xdr:spPr>
        <a:xfrm>
          <a:off x="24765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31</xdr:row>
      <xdr:rowOff>141351</xdr:rowOff>
    </xdr:from>
    <xdr:to>
      <xdr:col>7</xdr:col>
      <xdr:colOff>187325</xdr:colOff>
      <xdr:row>32</xdr:row>
      <xdr:rowOff>71501</xdr:rowOff>
    </xdr:to>
    <xdr:sp macro="" textlink="">
      <xdr:nvSpPr>
        <xdr:cNvPr id="83" name="フローチャート: 判断 82">
          <a:extLst>
            <a:ext uri="{FF2B5EF4-FFF2-40B4-BE49-F238E27FC236}">
              <a16:creationId xmlns:a16="http://schemas.microsoft.com/office/drawing/2014/main" id="{F7A24F08-B968-4D6C-B737-BC19A80BE637}"/>
            </a:ext>
          </a:extLst>
        </xdr:cNvPr>
        <xdr:cNvSpPr/>
      </xdr:nvSpPr>
      <xdr:spPr>
        <a:xfrm>
          <a:off x="1714500" y="6227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6F71CE90-7301-4558-B43C-2F8CF1C17F8D}"/>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5" name="テキスト ボックス 84">
          <a:extLst>
            <a:ext uri="{FF2B5EF4-FFF2-40B4-BE49-F238E27FC236}">
              <a16:creationId xmlns:a16="http://schemas.microsoft.com/office/drawing/2014/main" id="{2023B1AC-C89F-4647-94A6-DB08A9C83336}"/>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7D42ECF0-054D-4134-82A4-EFF4504054B2}"/>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6B271F55-B08D-4ACF-87C0-F03DC95790C6}"/>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8B2F9B61-D8F7-4615-B150-17D33E38D9DA}"/>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33</xdr:row>
      <xdr:rowOff>3556</xdr:rowOff>
    </xdr:from>
    <xdr:to>
      <xdr:col>23</xdr:col>
      <xdr:colOff>136525</xdr:colOff>
      <xdr:row>33</xdr:row>
      <xdr:rowOff>105156</xdr:rowOff>
    </xdr:to>
    <xdr:sp macro="" textlink="">
      <xdr:nvSpPr>
        <xdr:cNvPr id="89" name="楕円 88">
          <a:extLst>
            <a:ext uri="{FF2B5EF4-FFF2-40B4-BE49-F238E27FC236}">
              <a16:creationId xmlns:a16="http://schemas.microsoft.com/office/drawing/2014/main" id="{6A793DBC-AF37-40FD-B4EE-B92C76A9B5A2}"/>
            </a:ext>
          </a:extLst>
        </xdr:cNvPr>
        <xdr:cNvSpPr/>
      </xdr:nvSpPr>
      <xdr:spPr>
        <a:xfrm>
          <a:off x="4711700" y="6432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153433</xdr:rowOff>
    </xdr:from>
    <xdr:ext cx="405111" cy="259045"/>
    <xdr:sp macro="" textlink="">
      <xdr:nvSpPr>
        <xdr:cNvPr id="90" name="有形固定資産減価償却率該当値テキスト">
          <a:extLst>
            <a:ext uri="{FF2B5EF4-FFF2-40B4-BE49-F238E27FC236}">
              <a16:creationId xmlns:a16="http://schemas.microsoft.com/office/drawing/2014/main" id="{355B13A1-6AB4-4E2D-A188-5CACC371239F}"/>
            </a:ext>
          </a:extLst>
        </xdr:cNvPr>
        <xdr:cNvSpPr txBox="1"/>
      </xdr:nvSpPr>
      <xdr:spPr>
        <a:xfrm>
          <a:off x="4813300" y="6411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159893</xdr:rowOff>
    </xdr:from>
    <xdr:to>
      <xdr:col>19</xdr:col>
      <xdr:colOff>187325</xdr:colOff>
      <xdr:row>33</xdr:row>
      <xdr:rowOff>90043</xdr:rowOff>
    </xdr:to>
    <xdr:sp macro="" textlink="">
      <xdr:nvSpPr>
        <xdr:cNvPr id="91" name="楕円 90">
          <a:extLst>
            <a:ext uri="{FF2B5EF4-FFF2-40B4-BE49-F238E27FC236}">
              <a16:creationId xmlns:a16="http://schemas.microsoft.com/office/drawing/2014/main" id="{2344B42D-0DAD-4D08-8761-3C10EF8D64E0}"/>
            </a:ext>
          </a:extLst>
        </xdr:cNvPr>
        <xdr:cNvSpPr/>
      </xdr:nvSpPr>
      <xdr:spPr>
        <a:xfrm>
          <a:off x="4000500" y="6417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33</xdr:row>
      <xdr:rowOff>39243</xdr:rowOff>
    </xdr:from>
    <xdr:to>
      <xdr:col>23</xdr:col>
      <xdr:colOff>85725</xdr:colOff>
      <xdr:row>33</xdr:row>
      <xdr:rowOff>54356</xdr:rowOff>
    </xdr:to>
    <xdr:cxnSp macro="">
      <xdr:nvCxnSpPr>
        <xdr:cNvPr id="92" name="直線コネクタ 91">
          <a:extLst>
            <a:ext uri="{FF2B5EF4-FFF2-40B4-BE49-F238E27FC236}">
              <a16:creationId xmlns:a16="http://schemas.microsoft.com/office/drawing/2014/main" id="{68A3DA2C-9890-435E-9864-25F2E065AFFD}"/>
            </a:ext>
          </a:extLst>
        </xdr:cNvPr>
        <xdr:cNvCxnSpPr/>
      </xdr:nvCxnSpPr>
      <xdr:spPr>
        <a:xfrm>
          <a:off x="4051300" y="6468618"/>
          <a:ext cx="711200" cy="15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146939</xdr:rowOff>
    </xdr:from>
    <xdr:to>
      <xdr:col>15</xdr:col>
      <xdr:colOff>187325</xdr:colOff>
      <xdr:row>33</xdr:row>
      <xdr:rowOff>77089</xdr:rowOff>
    </xdr:to>
    <xdr:sp macro="" textlink="">
      <xdr:nvSpPr>
        <xdr:cNvPr id="93" name="楕円 92">
          <a:extLst>
            <a:ext uri="{FF2B5EF4-FFF2-40B4-BE49-F238E27FC236}">
              <a16:creationId xmlns:a16="http://schemas.microsoft.com/office/drawing/2014/main" id="{437EC555-A532-4643-BED0-73EB0660F48C}"/>
            </a:ext>
          </a:extLst>
        </xdr:cNvPr>
        <xdr:cNvSpPr/>
      </xdr:nvSpPr>
      <xdr:spPr>
        <a:xfrm>
          <a:off x="3238500" y="6404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33</xdr:row>
      <xdr:rowOff>26289</xdr:rowOff>
    </xdr:from>
    <xdr:to>
      <xdr:col>19</xdr:col>
      <xdr:colOff>136525</xdr:colOff>
      <xdr:row>33</xdr:row>
      <xdr:rowOff>39243</xdr:rowOff>
    </xdr:to>
    <xdr:cxnSp macro="">
      <xdr:nvCxnSpPr>
        <xdr:cNvPr id="94" name="直線コネクタ 93">
          <a:extLst>
            <a:ext uri="{FF2B5EF4-FFF2-40B4-BE49-F238E27FC236}">
              <a16:creationId xmlns:a16="http://schemas.microsoft.com/office/drawing/2014/main" id="{C1D04D28-4B19-40AD-8963-B7834155379F}"/>
            </a:ext>
          </a:extLst>
        </xdr:cNvPr>
        <xdr:cNvCxnSpPr/>
      </xdr:nvCxnSpPr>
      <xdr:spPr>
        <a:xfrm>
          <a:off x="3289300" y="6455664"/>
          <a:ext cx="762000" cy="1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32</xdr:row>
      <xdr:rowOff>116713</xdr:rowOff>
    </xdr:from>
    <xdr:to>
      <xdr:col>11</xdr:col>
      <xdr:colOff>187325</xdr:colOff>
      <xdr:row>33</xdr:row>
      <xdr:rowOff>46863</xdr:rowOff>
    </xdr:to>
    <xdr:sp macro="" textlink="">
      <xdr:nvSpPr>
        <xdr:cNvPr id="95" name="楕円 94">
          <a:extLst>
            <a:ext uri="{FF2B5EF4-FFF2-40B4-BE49-F238E27FC236}">
              <a16:creationId xmlns:a16="http://schemas.microsoft.com/office/drawing/2014/main" id="{7C8A517C-1BD7-46BD-B565-8FD0DB3FCF7D}"/>
            </a:ext>
          </a:extLst>
        </xdr:cNvPr>
        <xdr:cNvSpPr/>
      </xdr:nvSpPr>
      <xdr:spPr>
        <a:xfrm>
          <a:off x="2476500" y="6374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167513</xdr:rowOff>
    </xdr:from>
    <xdr:to>
      <xdr:col>15</xdr:col>
      <xdr:colOff>136525</xdr:colOff>
      <xdr:row>33</xdr:row>
      <xdr:rowOff>26289</xdr:rowOff>
    </xdr:to>
    <xdr:cxnSp macro="">
      <xdr:nvCxnSpPr>
        <xdr:cNvPr id="96" name="直線コネクタ 95">
          <a:extLst>
            <a:ext uri="{FF2B5EF4-FFF2-40B4-BE49-F238E27FC236}">
              <a16:creationId xmlns:a16="http://schemas.microsoft.com/office/drawing/2014/main" id="{303D0470-0D17-4C91-AC16-BE57B4AD7115}"/>
            </a:ext>
          </a:extLst>
        </xdr:cNvPr>
        <xdr:cNvCxnSpPr/>
      </xdr:nvCxnSpPr>
      <xdr:spPr>
        <a:xfrm>
          <a:off x="2527300" y="6425438"/>
          <a:ext cx="762000" cy="30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32</xdr:row>
      <xdr:rowOff>103759</xdr:rowOff>
    </xdr:from>
    <xdr:to>
      <xdr:col>7</xdr:col>
      <xdr:colOff>187325</xdr:colOff>
      <xdr:row>33</xdr:row>
      <xdr:rowOff>33909</xdr:rowOff>
    </xdr:to>
    <xdr:sp macro="" textlink="">
      <xdr:nvSpPr>
        <xdr:cNvPr id="97" name="楕円 96">
          <a:extLst>
            <a:ext uri="{FF2B5EF4-FFF2-40B4-BE49-F238E27FC236}">
              <a16:creationId xmlns:a16="http://schemas.microsoft.com/office/drawing/2014/main" id="{8BE5662C-B124-4826-BABF-A6F539AC1189}"/>
            </a:ext>
          </a:extLst>
        </xdr:cNvPr>
        <xdr:cNvSpPr/>
      </xdr:nvSpPr>
      <xdr:spPr>
        <a:xfrm>
          <a:off x="1714500" y="6361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32</xdr:row>
      <xdr:rowOff>154559</xdr:rowOff>
    </xdr:from>
    <xdr:to>
      <xdr:col>11</xdr:col>
      <xdr:colOff>136525</xdr:colOff>
      <xdr:row>32</xdr:row>
      <xdr:rowOff>167513</xdr:rowOff>
    </xdr:to>
    <xdr:cxnSp macro="">
      <xdr:nvCxnSpPr>
        <xdr:cNvPr id="98" name="直線コネクタ 97">
          <a:extLst>
            <a:ext uri="{FF2B5EF4-FFF2-40B4-BE49-F238E27FC236}">
              <a16:creationId xmlns:a16="http://schemas.microsoft.com/office/drawing/2014/main" id="{2AB9C567-4689-4DA2-92BA-11E3957B4E80}"/>
            </a:ext>
          </a:extLst>
        </xdr:cNvPr>
        <xdr:cNvCxnSpPr/>
      </xdr:nvCxnSpPr>
      <xdr:spPr>
        <a:xfrm>
          <a:off x="1765300" y="6412484"/>
          <a:ext cx="762000" cy="1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133367</xdr:rowOff>
    </xdr:from>
    <xdr:ext cx="405111" cy="259045"/>
    <xdr:sp macro="" textlink="">
      <xdr:nvSpPr>
        <xdr:cNvPr id="99" name="n_1aveValue有形固定資産減価償却率">
          <a:extLst>
            <a:ext uri="{FF2B5EF4-FFF2-40B4-BE49-F238E27FC236}">
              <a16:creationId xmlns:a16="http://schemas.microsoft.com/office/drawing/2014/main" id="{F0EB29A2-E226-4035-AFC4-A842E975C162}"/>
            </a:ext>
          </a:extLst>
        </xdr:cNvPr>
        <xdr:cNvSpPr txBox="1"/>
      </xdr:nvSpPr>
      <xdr:spPr>
        <a:xfrm>
          <a:off x="3836044" y="6048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100982</xdr:rowOff>
    </xdr:from>
    <xdr:ext cx="405111" cy="259045"/>
    <xdr:sp macro="" textlink="">
      <xdr:nvSpPr>
        <xdr:cNvPr id="100" name="n_2aveValue有形固定資産減価償却率">
          <a:extLst>
            <a:ext uri="{FF2B5EF4-FFF2-40B4-BE49-F238E27FC236}">
              <a16:creationId xmlns:a16="http://schemas.microsoft.com/office/drawing/2014/main" id="{6D0FD4FE-98EC-42CC-B6AA-328AA3F70FCD}"/>
            </a:ext>
          </a:extLst>
        </xdr:cNvPr>
        <xdr:cNvSpPr txBox="1"/>
      </xdr:nvSpPr>
      <xdr:spPr>
        <a:xfrm>
          <a:off x="3086744" y="6016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100982</xdr:rowOff>
    </xdr:from>
    <xdr:ext cx="405111" cy="259045"/>
    <xdr:sp macro="" textlink="">
      <xdr:nvSpPr>
        <xdr:cNvPr id="101" name="n_3aveValue有形固定資産減価償却率">
          <a:extLst>
            <a:ext uri="{FF2B5EF4-FFF2-40B4-BE49-F238E27FC236}">
              <a16:creationId xmlns:a16="http://schemas.microsoft.com/office/drawing/2014/main" id="{7E3D0199-DD2D-4952-95C9-556566B725E2}"/>
            </a:ext>
          </a:extLst>
        </xdr:cNvPr>
        <xdr:cNvSpPr txBox="1"/>
      </xdr:nvSpPr>
      <xdr:spPr>
        <a:xfrm>
          <a:off x="2324744" y="6016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88028</xdr:rowOff>
    </xdr:from>
    <xdr:ext cx="405111" cy="259045"/>
    <xdr:sp macro="" textlink="">
      <xdr:nvSpPr>
        <xdr:cNvPr id="102" name="n_4aveValue有形固定資産減価償却率">
          <a:extLst>
            <a:ext uri="{FF2B5EF4-FFF2-40B4-BE49-F238E27FC236}">
              <a16:creationId xmlns:a16="http://schemas.microsoft.com/office/drawing/2014/main" id="{C859B48F-0585-4F31-9BE7-CF7419BDA7C7}"/>
            </a:ext>
          </a:extLst>
        </xdr:cNvPr>
        <xdr:cNvSpPr txBox="1"/>
      </xdr:nvSpPr>
      <xdr:spPr>
        <a:xfrm>
          <a:off x="1562744" y="6003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33</xdr:row>
      <xdr:rowOff>81170</xdr:rowOff>
    </xdr:from>
    <xdr:ext cx="405111" cy="259045"/>
    <xdr:sp macro="" textlink="">
      <xdr:nvSpPr>
        <xdr:cNvPr id="103" name="n_1mainValue有形固定資産減価償却率">
          <a:extLst>
            <a:ext uri="{FF2B5EF4-FFF2-40B4-BE49-F238E27FC236}">
              <a16:creationId xmlns:a16="http://schemas.microsoft.com/office/drawing/2014/main" id="{6B2C633F-2B78-451A-A319-2813DCCDEEC5}"/>
            </a:ext>
          </a:extLst>
        </xdr:cNvPr>
        <xdr:cNvSpPr txBox="1"/>
      </xdr:nvSpPr>
      <xdr:spPr>
        <a:xfrm>
          <a:off x="3836044" y="65105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33</xdr:row>
      <xdr:rowOff>68216</xdr:rowOff>
    </xdr:from>
    <xdr:ext cx="405111" cy="259045"/>
    <xdr:sp macro="" textlink="">
      <xdr:nvSpPr>
        <xdr:cNvPr id="104" name="n_2mainValue有形固定資産減価償却率">
          <a:extLst>
            <a:ext uri="{FF2B5EF4-FFF2-40B4-BE49-F238E27FC236}">
              <a16:creationId xmlns:a16="http://schemas.microsoft.com/office/drawing/2014/main" id="{C0C04A76-0490-4117-9A74-1F59062DE249}"/>
            </a:ext>
          </a:extLst>
        </xdr:cNvPr>
        <xdr:cNvSpPr txBox="1"/>
      </xdr:nvSpPr>
      <xdr:spPr>
        <a:xfrm>
          <a:off x="3086744" y="6497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33</xdr:row>
      <xdr:rowOff>37990</xdr:rowOff>
    </xdr:from>
    <xdr:ext cx="405111" cy="259045"/>
    <xdr:sp macro="" textlink="">
      <xdr:nvSpPr>
        <xdr:cNvPr id="105" name="n_3mainValue有形固定資産減価償却率">
          <a:extLst>
            <a:ext uri="{FF2B5EF4-FFF2-40B4-BE49-F238E27FC236}">
              <a16:creationId xmlns:a16="http://schemas.microsoft.com/office/drawing/2014/main" id="{522FF9F6-BF5C-47E7-82D5-E7F122562703}"/>
            </a:ext>
          </a:extLst>
        </xdr:cNvPr>
        <xdr:cNvSpPr txBox="1"/>
      </xdr:nvSpPr>
      <xdr:spPr>
        <a:xfrm>
          <a:off x="2324744" y="64673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33</xdr:row>
      <xdr:rowOff>25036</xdr:rowOff>
    </xdr:from>
    <xdr:ext cx="405111" cy="259045"/>
    <xdr:sp macro="" textlink="">
      <xdr:nvSpPr>
        <xdr:cNvPr id="106" name="n_4mainValue有形固定資産減価償却率">
          <a:extLst>
            <a:ext uri="{FF2B5EF4-FFF2-40B4-BE49-F238E27FC236}">
              <a16:creationId xmlns:a16="http://schemas.microsoft.com/office/drawing/2014/main" id="{89397316-4E0F-4A84-A02F-2A762D3DF9B1}"/>
            </a:ext>
          </a:extLst>
        </xdr:cNvPr>
        <xdr:cNvSpPr txBox="1"/>
      </xdr:nvSpPr>
      <xdr:spPr>
        <a:xfrm>
          <a:off x="1562744" y="6454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7" name="正方形/長方形 106">
          <a:extLst>
            <a:ext uri="{FF2B5EF4-FFF2-40B4-BE49-F238E27FC236}">
              <a16:creationId xmlns:a16="http://schemas.microsoft.com/office/drawing/2014/main" id="{A791B3BF-B7DE-4D15-A0E9-C39250BA758A}"/>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8" name="正方形/長方形 107">
          <a:extLst>
            <a:ext uri="{FF2B5EF4-FFF2-40B4-BE49-F238E27FC236}">
              <a16:creationId xmlns:a16="http://schemas.microsoft.com/office/drawing/2014/main" id="{48213042-E8C0-4253-827F-BD2216A7ABAB}"/>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9" name="正方形/長方形 108">
          <a:extLst>
            <a:ext uri="{FF2B5EF4-FFF2-40B4-BE49-F238E27FC236}">
              <a16:creationId xmlns:a16="http://schemas.microsoft.com/office/drawing/2014/main" id="{03E13B98-4E42-40E5-BA7C-57BF476154B1}"/>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[ 337.6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0" name="正方形/長方形 109">
          <a:extLst>
            <a:ext uri="{FF2B5EF4-FFF2-40B4-BE49-F238E27FC236}">
              <a16:creationId xmlns:a16="http://schemas.microsoft.com/office/drawing/2014/main" id="{BE0212F4-C3E6-4AC7-A495-9D17AA73B907}"/>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1" name="正方形/長方形 110">
          <a:extLst>
            <a:ext uri="{FF2B5EF4-FFF2-40B4-BE49-F238E27FC236}">
              <a16:creationId xmlns:a16="http://schemas.microsoft.com/office/drawing/2014/main" id="{96291F36-AD04-4944-88C5-587729119465}"/>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2" name="正方形/長方形 111">
          <a:extLst>
            <a:ext uri="{FF2B5EF4-FFF2-40B4-BE49-F238E27FC236}">
              <a16:creationId xmlns:a16="http://schemas.microsoft.com/office/drawing/2014/main" id="{74A56CC7-D309-41A9-BB84-8E128F607BF7}"/>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3" name="正方形/長方形 112">
          <a:extLst>
            <a:ext uri="{FF2B5EF4-FFF2-40B4-BE49-F238E27FC236}">
              <a16:creationId xmlns:a16="http://schemas.microsoft.com/office/drawing/2014/main" id="{AB65ED69-62F1-476E-B1C6-72C88E254C05}"/>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4" name="正方形/長方形 113">
          <a:extLst>
            <a:ext uri="{FF2B5EF4-FFF2-40B4-BE49-F238E27FC236}">
              <a16:creationId xmlns:a16="http://schemas.microsoft.com/office/drawing/2014/main" id="{244FD71F-BD42-464B-B00F-82B0460B55DE}"/>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5" name="正方形/長方形 114">
          <a:extLst>
            <a:ext uri="{FF2B5EF4-FFF2-40B4-BE49-F238E27FC236}">
              <a16:creationId xmlns:a16="http://schemas.microsoft.com/office/drawing/2014/main" id="{57F55218-056B-4BF9-A96D-21C6556D584E}"/>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6" name="正方形/長方形 115">
          <a:extLst>
            <a:ext uri="{FF2B5EF4-FFF2-40B4-BE49-F238E27FC236}">
              <a16:creationId xmlns:a16="http://schemas.microsoft.com/office/drawing/2014/main" id="{502CF573-C9B6-4587-877C-916797B3BFE8}"/>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7" name="正方形/長方形 116">
          <a:extLst>
            <a:ext uri="{FF2B5EF4-FFF2-40B4-BE49-F238E27FC236}">
              <a16:creationId xmlns:a16="http://schemas.microsoft.com/office/drawing/2014/main" id="{CED2A120-ACCE-4C7B-96F0-62E64476719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8" name="正方形/長方形 117">
          <a:extLst>
            <a:ext uri="{FF2B5EF4-FFF2-40B4-BE49-F238E27FC236}">
              <a16:creationId xmlns:a16="http://schemas.microsoft.com/office/drawing/2014/main" id="{1A457E67-CF20-47AB-B0F6-9560CD384599}"/>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9" name="テキスト ボックス 118">
          <a:extLst>
            <a:ext uri="{FF2B5EF4-FFF2-40B4-BE49-F238E27FC236}">
              <a16:creationId xmlns:a16="http://schemas.microsoft.com/office/drawing/2014/main" id="{1BA95E9A-A642-43EF-9A22-B2004008E93B}"/>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令和４年度と令和５年度とを比較すると、分子においては、中心核整備事業に係る新小学校用地費等の起債による地方債の現在高の増加により将来負担額が増加し、ふるさと納税寄附金の増加等により充当可能基金残高が増加した。分母においては、町税の減少等により経常一般財源等が減少し、公債費に準ずる債務負担行為に係るもの等が減少したことにより経常経費充当財源等が増加した。結果として、分子が増加し、分母が減少したことから、比率は</a:t>
          </a:r>
          <a:r>
            <a:rPr kumimoji="1" lang="en-US" altLang="ja-JP" sz="1100">
              <a:latin typeface="ＭＳ Ｐゴシック" panose="020B0600070205080204" pitchFamily="50" charset="-128"/>
              <a:ea typeface="ＭＳ Ｐゴシック" panose="020B0600070205080204" pitchFamily="50" charset="-128"/>
            </a:rPr>
            <a:t>73.6</a:t>
          </a:r>
          <a:r>
            <a:rPr kumimoji="1" lang="ja-JP" altLang="en-US" sz="1100">
              <a:latin typeface="ＭＳ Ｐゴシック" panose="020B0600070205080204" pitchFamily="50" charset="-128"/>
              <a:ea typeface="ＭＳ Ｐゴシック" panose="020B0600070205080204" pitchFamily="50" charset="-128"/>
            </a:rPr>
            <a:t>％悪化したものの、類似団体と比較すると低い値となっている。</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0" name="テキスト ボックス 119">
          <a:extLst>
            <a:ext uri="{FF2B5EF4-FFF2-40B4-BE49-F238E27FC236}">
              <a16:creationId xmlns:a16="http://schemas.microsoft.com/office/drawing/2014/main" id="{FE9C3FD3-F65D-46B6-8FE4-3F22410A5C7D}"/>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1" name="直線コネクタ 120">
          <a:extLst>
            <a:ext uri="{FF2B5EF4-FFF2-40B4-BE49-F238E27FC236}">
              <a16:creationId xmlns:a16="http://schemas.microsoft.com/office/drawing/2014/main" id="{68F7A68D-2A89-45CE-BBF7-0CB39BB40A09}"/>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2" name="テキスト ボックス 121">
          <a:extLst>
            <a:ext uri="{FF2B5EF4-FFF2-40B4-BE49-F238E27FC236}">
              <a16:creationId xmlns:a16="http://schemas.microsoft.com/office/drawing/2014/main" id="{7C53F5F4-6A6D-4E0A-AEC0-8ECEFEF7D0EA}"/>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3" name="直線コネクタ 122">
          <a:extLst>
            <a:ext uri="{FF2B5EF4-FFF2-40B4-BE49-F238E27FC236}">
              <a16:creationId xmlns:a16="http://schemas.microsoft.com/office/drawing/2014/main" id="{9ED242AE-DEB0-4925-B6E8-4459D519072E}"/>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24" name="テキスト ボックス 123">
          <a:extLst>
            <a:ext uri="{FF2B5EF4-FFF2-40B4-BE49-F238E27FC236}">
              <a16:creationId xmlns:a16="http://schemas.microsoft.com/office/drawing/2014/main" id="{4E88B782-8369-4CB3-A8B4-F036030AE2BC}"/>
            </a:ext>
          </a:extLst>
        </xdr:cNvPr>
        <xdr:cNvSpPr txBox="1"/>
      </xdr:nvSpPr>
      <xdr:spPr>
        <a:xfrm>
          <a:off x="10828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5" name="直線コネクタ 124">
          <a:extLst>
            <a:ext uri="{FF2B5EF4-FFF2-40B4-BE49-F238E27FC236}">
              <a16:creationId xmlns:a16="http://schemas.microsoft.com/office/drawing/2014/main" id="{F9A30871-772C-42C3-94F6-9A529CB2052F}"/>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6" name="テキスト ボックス 125">
          <a:extLst>
            <a:ext uri="{FF2B5EF4-FFF2-40B4-BE49-F238E27FC236}">
              <a16:creationId xmlns:a16="http://schemas.microsoft.com/office/drawing/2014/main" id="{227B45E5-F646-4081-A583-94AF8D250FA6}"/>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7" name="直線コネクタ 126">
          <a:extLst>
            <a:ext uri="{FF2B5EF4-FFF2-40B4-BE49-F238E27FC236}">
              <a16:creationId xmlns:a16="http://schemas.microsoft.com/office/drawing/2014/main" id="{BD3C6698-5409-49BD-B391-D882594E79EE}"/>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8" name="テキスト ボックス 127">
          <a:extLst>
            <a:ext uri="{FF2B5EF4-FFF2-40B4-BE49-F238E27FC236}">
              <a16:creationId xmlns:a16="http://schemas.microsoft.com/office/drawing/2014/main" id="{4401C2F6-04EF-488B-8D6B-5603C8739190}"/>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9" name="直線コネクタ 128">
          <a:extLst>
            <a:ext uri="{FF2B5EF4-FFF2-40B4-BE49-F238E27FC236}">
              <a16:creationId xmlns:a16="http://schemas.microsoft.com/office/drawing/2014/main" id="{5F27AE6C-5A33-4062-9F45-796CC36CF338}"/>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0" name="テキスト ボックス 129">
          <a:extLst>
            <a:ext uri="{FF2B5EF4-FFF2-40B4-BE49-F238E27FC236}">
              <a16:creationId xmlns:a16="http://schemas.microsoft.com/office/drawing/2014/main" id="{1CFB44BD-19E6-4E39-8583-180016E6E008}"/>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1" name="直線コネクタ 130">
          <a:extLst>
            <a:ext uri="{FF2B5EF4-FFF2-40B4-BE49-F238E27FC236}">
              <a16:creationId xmlns:a16="http://schemas.microsoft.com/office/drawing/2014/main" id="{A829A55E-46EF-43D4-A511-CB52B16D6103}"/>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2" name="テキスト ボックス 131">
          <a:extLst>
            <a:ext uri="{FF2B5EF4-FFF2-40B4-BE49-F238E27FC236}">
              <a16:creationId xmlns:a16="http://schemas.microsoft.com/office/drawing/2014/main" id="{2F60D16D-FD95-41F7-A233-7CFC2DC7DF40}"/>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3" name="直線コネクタ 132">
          <a:extLst>
            <a:ext uri="{FF2B5EF4-FFF2-40B4-BE49-F238E27FC236}">
              <a16:creationId xmlns:a16="http://schemas.microsoft.com/office/drawing/2014/main" id="{282F3359-816E-4B45-B8B1-BBA30C924593}"/>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4" name="債務償還比率グラフ枠">
          <a:extLst>
            <a:ext uri="{FF2B5EF4-FFF2-40B4-BE49-F238E27FC236}">
              <a16:creationId xmlns:a16="http://schemas.microsoft.com/office/drawing/2014/main" id="{EBD39425-F970-49EC-95C9-EEC1FBD67B3A}"/>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170413</xdr:rowOff>
    </xdr:to>
    <xdr:cxnSp macro="">
      <xdr:nvCxnSpPr>
        <xdr:cNvPr id="135" name="直線コネクタ 134">
          <a:extLst>
            <a:ext uri="{FF2B5EF4-FFF2-40B4-BE49-F238E27FC236}">
              <a16:creationId xmlns:a16="http://schemas.microsoft.com/office/drawing/2014/main" id="{464FC05B-52CB-41BD-8719-B78EF894F637}"/>
            </a:ext>
          </a:extLst>
        </xdr:cNvPr>
        <xdr:cNvCxnSpPr/>
      </xdr:nvCxnSpPr>
      <xdr:spPr>
        <a:xfrm flipV="1">
          <a:off x="14793595" y="5312833"/>
          <a:ext cx="1269" cy="1458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2790</xdr:rowOff>
    </xdr:from>
    <xdr:ext cx="469744" cy="259045"/>
    <xdr:sp macro="" textlink="">
      <xdr:nvSpPr>
        <xdr:cNvPr id="136" name="債務償還比率最小値テキスト">
          <a:extLst>
            <a:ext uri="{FF2B5EF4-FFF2-40B4-BE49-F238E27FC236}">
              <a16:creationId xmlns:a16="http://schemas.microsoft.com/office/drawing/2014/main" id="{A6B8ABE0-B914-4A9F-BF64-9C7A62A8FACD}"/>
            </a:ext>
          </a:extLst>
        </xdr:cNvPr>
        <xdr:cNvSpPr txBox="1"/>
      </xdr:nvSpPr>
      <xdr:spPr>
        <a:xfrm>
          <a:off x="14846300" y="6775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170413</xdr:rowOff>
    </xdr:from>
    <xdr:to>
      <xdr:col>76</xdr:col>
      <xdr:colOff>111125</xdr:colOff>
      <xdr:row>34</xdr:row>
      <xdr:rowOff>170413</xdr:rowOff>
    </xdr:to>
    <xdr:cxnSp macro="">
      <xdr:nvCxnSpPr>
        <xdr:cNvPr id="137" name="直線コネクタ 136">
          <a:extLst>
            <a:ext uri="{FF2B5EF4-FFF2-40B4-BE49-F238E27FC236}">
              <a16:creationId xmlns:a16="http://schemas.microsoft.com/office/drawing/2014/main" id="{6CDF7AB0-2F6E-494C-9523-627EBC9D0DAE}"/>
            </a:ext>
          </a:extLst>
        </xdr:cNvPr>
        <xdr:cNvCxnSpPr/>
      </xdr:nvCxnSpPr>
      <xdr:spPr>
        <a:xfrm>
          <a:off x="14706600" y="6771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8" name="債務償還比率最大値テキスト">
          <a:extLst>
            <a:ext uri="{FF2B5EF4-FFF2-40B4-BE49-F238E27FC236}">
              <a16:creationId xmlns:a16="http://schemas.microsoft.com/office/drawing/2014/main" id="{E73A6BCD-F982-430C-A458-3D22F6448AEB}"/>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9" name="直線コネクタ 138">
          <a:extLst>
            <a:ext uri="{FF2B5EF4-FFF2-40B4-BE49-F238E27FC236}">
              <a16:creationId xmlns:a16="http://schemas.microsoft.com/office/drawing/2014/main" id="{A761B475-C160-4F1B-8778-CF48AD8A1B23}"/>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32328</xdr:rowOff>
    </xdr:from>
    <xdr:ext cx="469744" cy="259045"/>
    <xdr:sp macro="" textlink="">
      <xdr:nvSpPr>
        <xdr:cNvPr id="140" name="債務償還比率平均値テキスト">
          <a:extLst>
            <a:ext uri="{FF2B5EF4-FFF2-40B4-BE49-F238E27FC236}">
              <a16:creationId xmlns:a16="http://schemas.microsoft.com/office/drawing/2014/main" id="{4C2D7200-4FF3-4099-BB0D-B168A93CC215}"/>
            </a:ext>
          </a:extLst>
        </xdr:cNvPr>
        <xdr:cNvSpPr txBox="1"/>
      </xdr:nvSpPr>
      <xdr:spPr>
        <a:xfrm>
          <a:off x="14846300" y="59473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53901</xdr:rowOff>
    </xdr:from>
    <xdr:to>
      <xdr:col>76</xdr:col>
      <xdr:colOff>73025</xdr:colOff>
      <xdr:row>30</xdr:row>
      <xdr:rowOff>155501</xdr:rowOff>
    </xdr:to>
    <xdr:sp macro="" textlink="">
      <xdr:nvSpPr>
        <xdr:cNvPr id="141" name="フローチャート: 判断 140">
          <a:extLst>
            <a:ext uri="{FF2B5EF4-FFF2-40B4-BE49-F238E27FC236}">
              <a16:creationId xmlns:a16="http://schemas.microsoft.com/office/drawing/2014/main" id="{AAA87A3D-DB5D-4C65-8B20-F6481D5ADA49}"/>
            </a:ext>
          </a:extLst>
        </xdr:cNvPr>
        <xdr:cNvSpPr/>
      </xdr:nvSpPr>
      <xdr:spPr>
        <a:xfrm>
          <a:off x="14744700" y="5968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69374</xdr:rowOff>
    </xdr:from>
    <xdr:to>
      <xdr:col>72</xdr:col>
      <xdr:colOff>123825</xdr:colOff>
      <xdr:row>30</xdr:row>
      <xdr:rowOff>170974</xdr:rowOff>
    </xdr:to>
    <xdr:sp macro="" textlink="">
      <xdr:nvSpPr>
        <xdr:cNvPr id="142" name="フローチャート: 判断 141">
          <a:extLst>
            <a:ext uri="{FF2B5EF4-FFF2-40B4-BE49-F238E27FC236}">
              <a16:creationId xmlns:a16="http://schemas.microsoft.com/office/drawing/2014/main" id="{523ECEED-DA5B-4AEC-B71D-3C1F45672E51}"/>
            </a:ext>
          </a:extLst>
        </xdr:cNvPr>
        <xdr:cNvSpPr/>
      </xdr:nvSpPr>
      <xdr:spPr>
        <a:xfrm>
          <a:off x="14033500" y="5984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65416</xdr:rowOff>
    </xdr:from>
    <xdr:to>
      <xdr:col>68</xdr:col>
      <xdr:colOff>123825</xdr:colOff>
      <xdr:row>30</xdr:row>
      <xdr:rowOff>167016</xdr:rowOff>
    </xdr:to>
    <xdr:sp macro="" textlink="">
      <xdr:nvSpPr>
        <xdr:cNvPr id="143" name="フローチャート: 判断 142">
          <a:extLst>
            <a:ext uri="{FF2B5EF4-FFF2-40B4-BE49-F238E27FC236}">
              <a16:creationId xmlns:a16="http://schemas.microsoft.com/office/drawing/2014/main" id="{51DECEDD-BE58-4669-BC55-D6789DA66C9D}"/>
            </a:ext>
          </a:extLst>
        </xdr:cNvPr>
        <xdr:cNvSpPr/>
      </xdr:nvSpPr>
      <xdr:spPr>
        <a:xfrm>
          <a:off x="13271500" y="5980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127317</xdr:rowOff>
    </xdr:from>
    <xdr:to>
      <xdr:col>64</xdr:col>
      <xdr:colOff>123825</xdr:colOff>
      <xdr:row>32</xdr:row>
      <xdr:rowOff>57467</xdr:rowOff>
    </xdr:to>
    <xdr:sp macro="" textlink="">
      <xdr:nvSpPr>
        <xdr:cNvPr id="144" name="フローチャート: 判断 143">
          <a:extLst>
            <a:ext uri="{FF2B5EF4-FFF2-40B4-BE49-F238E27FC236}">
              <a16:creationId xmlns:a16="http://schemas.microsoft.com/office/drawing/2014/main" id="{08D5AA75-A7D7-42DF-B1B8-8531BB1240AC}"/>
            </a:ext>
          </a:extLst>
        </xdr:cNvPr>
        <xdr:cNvSpPr/>
      </xdr:nvSpPr>
      <xdr:spPr>
        <a:xfrm>
          <a:off x="12509500" y="6213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103029</xdr:rowOff>
    </xdr:from>
    <xdr:to>
      <xdr:col>60</xdr:col>
      <xdr:colOff>123825</xdr:colOff>
      <xdr:row>32</xdr:row>
      <xdr:rowOff>33179</xdr:rowOff>
    </xdr:to>
    <xdr:sp macro="" textlink="">
      <xdr:nvSpPr>
        <xdr:cNvPr id="145" name="フローチャート: 判断 144">
          <a:extLst>
            <a:ext uri="{FF2B5EF4-FFF2-40B4-BE49-F238E27FC236}">
              <a16:creationId xmlns:a16="http://schemas.microsoft.com/office/drawing/2014/main" id="{162687E2-6F64-416F-B6E5-6323C0702099}"/>
            </a:ext>
          </a:extLst>
        </xdr:cNvPr>
        <xdr:cNvSpPr/>
      </xdr:nvSpPr>
      <xdr:spPr>
        <a:xfrm>
          <a:off x="11747500" y="6189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924B80F2-EC55-4DFC-8AFB-C040DC074016}"/>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189A9936-EEAA-4162-9D12-B61B95F3648F}"/>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3AF79BBE-6BDE-430C-8795-DC3F0F42B875}"/>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BA62B8FA-D63A-4A74-9445-55783C0633A5}"/>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74F961CB-CF79-47D8-86F3-FDED92866AF4}"/>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125857</xdr:rowOff>
    </xdr:from>
    <xdr:to>
      <xdr:col>76</xdr:col>
      <xdr:colOff>73025</xdr:colOff>
      <xdr:row>30</xdr:row>
      <xdr:rowOff>56007</xdr:rowOff>
    </xdr:to>
    <xdr:sp macro="" textlink="">
      <xdr:nvSpPr>
        <xdr:cNvPr id="151" name="楕円 150">
          <a:extLst>
            <a:ext uri="{FF2B5EF4-FFF2-40B4-BE49-F238E27FC236}">
              <a16:creationId xmlns:a16="http://schemas.microsoft.com/office/drawing/2014/main" id="{5BD335F3-C7CD-470A-8A3E-07CC10A73FA0}"/>
            </a:ext>
          </a:extLst>
        </xdr:cNvPr>
        <xdr:cNvSpPr/>
      </xdr:nvSpPr>
      <xdr:spPr>
        <a:xfrm>
          <a:off x="14744700" y="5869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148734</xdr:rowOff>
    </xdr:from>
    <xdr:ext cx="469744" cy="259045"/>
    <xdr:sp macro="" textlink="">
      <xdr:nvSpPr>
        <xdr:cNvPr id="152" name="債務償還比率該当値テキスト">
          <a:extLst>
            <a:ext uri="{FF2B5EF4-FFF2-40B4-BE49-F238E27FC236}">
              <a16:creationId xmlns:a16="http://schemas.microsoft.com/office/drawing/2014/main" id="{65B7977D-451F-4D4E-91E2-3D8445755DBC}"/>
            </a:ext>
          </a:extLst>
        </xdr:cNvPr>
        <xdr:cNvSpPr txBox="1"/>
      </xdr:nvSpPr>
      <xdr:spPr>
        <a:xfrm>
          <a:off x="14846300" y="5720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164888</xdr:rowOff>
    </xdr:from>
    <xdr:to>
      <xdr:col>72</xdr:col>
      <xdr:colOff>123825</xdr:colOff>
      <xdr:row>29</xdr:row>
      <xdr:rowOff>95038</xdr:rowOff>
    </xdr:to>
    <xdr:sp macro="" textlink="">
      <xdr:nvSpPr>
        <xdr:cNvPr id="153" name="楕円 152">
          <a:extLst>
            <a:ext uri="{FF2B5EF4-FFF2-40B4-BE49-F238E27FC236}">
              <a16:creationId xmlns:a16="http://schemas.microsoft.com/office/drawing/2014/main" id="{4874A7E4-2293-4A7B-BD6D-EB3FED5FC537}"/>
            </a:ext>
          </a:extLst>
        </xdr:cNvPr>
        <xdr:cNvSpPr/>
      </xdr:nvSpPr>
      <xdr:spPr>
        <a:xfrm>
          <a:off x="14033500" y="5737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44238</xdr:rowOff>
    </xdr:from>
    <xdr:to>
      <xdr:col>76</xdr:col>
      <xdr:colOff>22225</xdr:colOff>
      <xdr:row>30</xdr:row>
      <xdr:rowOff>5207</xdr:rowOff>
    </xdr:to>
    <xdr:cxnSp macro="">
      <xdr:nvCxnSpPr>
        <xdr:cNvPr id="154" name="直線コネクタ 153">
          <a:extLst>
            <a:ext uri="{FF2B5EF4-FFF2-40B4-BE49-F238E27FC236}">
              <a16:creationId xmlns:a16="http://schemas.microsoft.com/office/drawing/2014/main" id="{2CB8C9FB-EEF3-49E0-BD8A-E818A8E2A076}"/>
            </a:ext>
          </a:extLst>
        </xdr:cNvPr>
        <xdr:cNvCxnSpPr/>
      </xdr:nvCxnSpPr>
      <xdr:spPr>
        <a:xfrm>
          <a:off x="14084300" y="5787813"/>
          <a:ext cx="711200" cy="132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116491</xdr:rowOff>
    </xdr:from>
    <xdr:to>
      <xdr:col>68</xdr:col>
      <xdr:colOff>123825</xdr:colOff>
      <xdr:row>29</xdr:row>
      <xdr:rowOff>46641</xdr:rowOff>
    </xdr:to>
    <xdr:sp macro="" textlink="">
      <xdr:nvSpPr>
        <xdr:cNvPr id="155" name="楕円 154">
          <a:extLst>
            <a:ext uri="{FF2B5EF4-FFF2-40B4-BE49-F238E27FC236}">
              <a16:creationId xmlns:a16="http://schemas.microsoft.com/office/drawing/2014/main" id="{F95CA1ED-A1ED-41BD-86EC-C48C2DAB6CBA}"/>
            </a:ext>
          </a:extLst>
        </xdr:cNvPr>
        <xdr:cNvSpPr/>
      </xdr:nvSpPr>
      <xdr:spPr>
        <a:xfrm>
          <a:off x="13271500" y="5688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167291</xdr:rowOff>
    </xdr:from>
    <xdr:to>
      <xdr:col>72</xdr:col>
      <xdr:colOff>73025</xdr:colOff>
      <xdr:row>29</xdr:row>
      <xdr:rowOff>44238</xdr:rowOff>
    </xdr:to>
    <xdr:cxnSp macro="">
      <xdr:nvCxnSpPr>
        <xdr:cNvPr id="156" name="直線コネクタ 155">
          <a:extLst>
            <a:ext uri="{FF2B5EF4-FFF2-40B4-BE49-F238E27FC236}">
              <a16:creationId xmlns:a16="http://schemas.microsoft.com/office/drawing/2014/main" id="{36B86FC9-A1EE-48AD-8CA7-A639358EF111}"/>
            </a:ext>
          </a:extLst>
        </xdr:cNvPr>
        <xdr:cNvCxnSpPr/>
      </xdr:nvCxnSpPr>
      <xdr:spPr>
        <a:xfrm>
          <a:off x="13322300" y="5739416"/>
          <a:ext cx="762000" cy="48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56060</xdr:rowOff>
    </xdr:from>
    <xdr:to>
      <xdr:col>64</xdr:col>
      <xdr:colOff>123825</xdr:colOff>
      <xdr:row>30</xdr:row>
      <xdr:rowOff>157660</xdr:rowOff>
    </xdr:to>
    <xdr:sp macro="" textlink="">
      <xdr:nvSpPr>
        <xdr:cNvPr id="157" name="楕円 156">
          <a:extLst>
            <a:ext uri="{FF2B5EF4-FFF2-40B4-BE49-F238E27FC236}">
              <a16:creationId xmlns:a16="http://schemas.microsoft.com/office/drawing/2014/main" id="{26F84BBA-2E22-4EFC-8810-B56F25F59EC2}"/>
            </a:ext>
          </a:extLst>
        </xdr:cNvPr>
        <xdr:cNvSpPr/>
      </xdr:nvSpPr>
      <xdr:spPr>
        <a:xfrm>
          <a:off x="12509500" y="5971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167291</xdr:rowOff>
    </xdr:from>
    <xdr:to>
      <xdr:col>68</xdr:col>
      <xdr:colOff>73025</xdr:colOff>
      <xdr:row>30</xdr:row>
      <xdr:rowOff>106860</xdr:rowOff>
    </xdr:to>
    <xdr:cxnSp macro="">
      <xdr:nvCxnSpPr>
        <xdr:cNvPr id="158" name="直線コネクタ 157">
          <a:extLst>
            <a:ext uri="{FF2B5EF4-FFF2-40B4-BE49-F238E27FC236}">
              <a16:creationId xmlns:a16="http://schemas.microsoft.com/office/drawing/2014/main" id="{B46BF5FB-553E-4455-B7C2-4093D6FC1494}"/>
            </a:ext>
          </a:extLst>
        </xdr:cNvPr>
        <xdr:cNvCxnSpPr/>
      </xdr:nvCxnSpPr>
      <xdr:spPr>
        <a:xfrm flipV="1">
          <a:off x="12560300" y="5739416"/>
          <a:ext cx="762000" cy="282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107326</xdr:rowOff>
    </xdr:from>
    <xdr:to>
      <xdr:col>60</xdr:col>
      <xdr:colOff>123825</xdr:colOff>
      <xdr:row>30</xdr:row>
      <xdr:rowOff>37476</xdr:rowOff>
    </xdr:to>
    <xdr:sp macro="" textlink="">
      <xdr:nvSpPr>
        <xdr:cNvPr id="159" name="楕円 158">
          <a:extLst>
            <a:ext uri="{FF2B5EF4-FFF2-40B4-BE49-F238E27FC236}">
              <a16:creationId xmlns:a16="http://schemas.microsoft.com/office/drawing/2014/main" id="{C32A498E-35DF-4006-BA79-1BF363B15977}"/>
            </a:ext>
          </a:extLst>
        </xdr:cNvPr>
        <xdr:cNvSpPr/>
      </xdr:nvSpPr>
      <xdr:spPr>
        <a:xfrm>
          <a:off x="11747500" y="5850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158126</xdr:rowOff>
    </xdr:from>
    <xdr:to>
      <xdr:col>64</xdr:col>
      <xdr:colOff>73025</xdr:colOff>
      <xdr:row>30</xdr:row>
      <xdr:rowOff>106860</xdr:rowOff>
    </xdr:to>
    <xdr:cxnSp macro="">
      <xdr:nvCxnSpPr>
        <xdr:cNvPr id="160" name="直線コネクタ 159">
          <a:extLst>
            <a:ext uri="{FF2B5EF4-FFF2-40B4-BE49-F238E27FC236}">
              <a16:creationId xmlns:a16="http://schemas.microsoft.com/office/drawing/2014/main" id="{14FCB20B-51EF-49B1-9695-8BC2302FE708}"/>
            </a:ext>
          </a:extLst>
        </xdr:cNvPr>
        <xdr:cNvCxnSpPr/>
      </xdr:nvCxnSpPr>
      <xdr:spPr>
        <a:xfrm>
          <a:off x="11798300" y="5901701"/>
          <a:ext cx="762000" cy="120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162101</xdr:rowOff>
    </xdr:from>
    <xdr:ext cx="469744" cy="259045"/>
    <xdr:sp macro="" textlink="">
      <xdr:nvSpPr>
        <xdr:cNvPr id="161" name="n_1aveValue債務償還比率">
          <a:extLst>
            <a:ext uri="{FF2B5EF4-FFF2-40B4-BE49-F238E27FC236}">
              <a16:creationId xmlns:a16="http://schemas.microsoft.com/office/drawing/2014/main" id="{67E406E1-C0BE-47C9-8B1D-FB43A1125320}"/>
            </a:ext>
          </a:extLst>
        </xdr:cNvPr>
        <xdr:cNvSpPr txBox="1"/>
      </xdr:nvSpPr>
      <xdr:spPr>
        <a:xfrm>
          <a:off x="13836727" y="6077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158143</xdr:rowOff>
    </xdr:from>
    <xdr:ext cx="469744" cy="259045"/>
    <xdr:sp macro="" textlink="">
      <xdr:nvSpPr>
        <xdr:cNvPr id="162" name="n_2aveValue債務償還比率">
          <a:extLst>
            <a:ext uri="{FF2B5EF4-FFF2-40B4-BE49-F238E27FC236}">
              <a16:creationId xmlns:a16="http://schemas.microsoft.com/office/drawing/2014/main" id="{0443C8F0-711F-44DE-BA83-B87B1A8BFAC5}"/>
            </a:ext>
          </a:extLst>
        </xdr:cNvPr>
        <xdr:cNvSpPr txBox="1"/>
      </xdr:nvSpPr>
      <xdr:spPr>
        <a:xfrm>
          <a:off x="13087427" y="6073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48594</xdr:rowOff>
    </xdr:from>
    <xdr:ext cx="469744" cy="259045"/>
    <xdr:sp macro="" textlink="">
      <xdr:nvSpPr>
        <xdr:cNvPr id="163" name="n_3aveValue債務償還比率">
          <a:extLst>
            <a:ext uri="{FF2B5EF4-FFF2-40B4-BE49-F238E27FC236}">
              <a16:creationId xmlns:a16="http://schemas.microsoft.com/office/drawing/2014/main" id="{7FAC7CFB-C32B-4359-87F3-D09ABB5D0AA2}"/>
            </a:ext>
          </a:extLst>
        </xdr:cNvPr>
        <xdr:cNvSpPr txBox="1"/>
      </xdr:nvSpPr>
      <xdr:spPr>
        <a:xfrm>
          <a:off x="12325427" y="6306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24306</xdr:rowOff>
    </xdr:from>
    <xdr:ext cx="469744" cy="259045"/>
    <xdr:sp macro="" textlink="">
      <xdr:nvSpPr>
        <xdr:cNvPr id="164" name="n_4aveValue債務償還比率">
          <a:extLst>
            <a:ext uri="{FF2B5EF4-FFF2-40B4-BE49-F238E27FC236}">
              <a16:creationId xmlns:a16="http://schemas.microsoft.com/office/drawing/2014/main" id="{76B5898C-1FEA-4EFA-BFB0-74200DEFBFFB}"/>
            </a:ext>
          </a:extLst>
        </xdr:cNvPr>
        <xdr:cNvSpPr txBox="1"/>
      </xdr:nvSpPr>
      <xdr:spPr>
        <a:xfrm>
          <a:off x="11563427" y="6282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111565</xdr:rowOff>
    </xdr:from>
    <xdr:ext cx="469744" cy="259045"/>
    <xdr:sp macro="" textlink="">
      <xdr:nvSpPr>
        <xdr:cNvPr id="165" name="n_1mainValue債務償還比率">
          <a:extLst>
            <a:ext uri="{FF2B5EF4-FFF2-40B4-BE49-F238E27FC236}">
              <a16:creationId xmlns:a16="http://schemas.microsoft.com/office/drawing/2014/main" id="{91DE6A60-5A63-41C1-AF8C-E4973A2C7310}"/>
            </a:ext>
          </a:extLst>
        </xdr:cNvPr>
        <xdr:cNvSpPr txBox="1"/>
      </xdr:nvSpPr>
      <xdr:spPr>
        <a:xfrm>
          <a:off x="13836727" y="5512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63168</xdr:rowOff>
    </xdr:from>
    <xdr:ext cx="469744" cy="259045"/>
    <xdr:sp macro="" textlink="">
      <xdr:nvSpPr>
        <xdr:cNvPr id="166" name="n_2mainValue債務償還比率">
          <a:extLst>
            <a:ext uri="{FF2B5EF4-FFF2-40B4-BE49-F238E27FC236}">
              <a16:creationId xmlns:a16="http://schemas.microsoft.com/office/drawing/2014/main" id="{F096E6A4-E8E8-4EA0-BD17-C60DCDF88429}"/>
            </a:ext>
          </a:extLst>
        </xdr:cNvPr>
        <xdr:cNvSpPr txBox="1"/>
      </xdr:nvSpPr>
      <xdr:spPr>
        <a:xfrm>
          <a:off x="13087427" y="5463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2737</xdr:rowOff>
    </xdr:from>
    <xdr:ext cx="469744" cy="259045"/>
    <xdr:sp macro="" textlink="">
      <xdr:nvSpPr>
        <xdr:cNvPr id="167" name="n_3mainValue債務償還比率">
          <a:extLst>
            <a:ext uri="{FF2B5EF4-FFF2-40B4-BE49-F238E27FC236}">
              <a16:creationId xmlns:a16="http://schemas.microsoft.com/office/drawing/2014/main" id="{EF87A0FB-B1A2-448B-B832-89B3A5CB13F3}"/>
            </a:ext>
          </a:extLst>
        </xdr:cNvPr>
        <xdr:cNvSpPr txBox="1"/>
      </xdr:nvSpPr>
      <xdr:spPr>
        <a:xfrm>
          <a:off x="12325427" y="5746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54003</xdr:rowOff>
    </xdr:from>
    <xdr:ext cx="469744" cy="259045"/>
    <xdr:sp macro="" textlink="">
      <xdr:nvSpPr>
        <xdr:cNvPr id="168" name="n_4mainValue債務償還比率">
          <a:extLst>
            <a:ext uri="{FF2B5EF4-FFF2-40B4-BE49-F238E27FC236}">
              <a16:creationId xmlns:a16="http://schemas.microsoft.com/office/drawing/2014/main" id="{0547F3B3-48A7-4367-ABED-7F6EE2804229}"/>
            </a:ext>
          </a:extLst>
        </xdr:cNvPr>
        <xdr:cNvSpPr txBox="1"/>
      </xdr:nvSpPr>
      <xdr:spPr>
        <a:xfrm>
          <a:off x="11563427" y="5626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9" name="正方形/長方形 168">
          <a:extLst>
            <a:ext uri="{FF2B5EF4-FFF2-40B4-BE49-F238E27FC236}">
              <a16:creationId xmlns:a16="http://schemas.microsoft.com/office/drawing/2014/main" id="{C32A577D-E6F6-492A-B37A-3FF66D386ED7}"/>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0" name="正方形/長方形 169">
          <a:extLst>
            <a:ext uri="{FF2B5EF4-FFF2-40B4-BE49-F238E27FC236}">
              <a16:creationId xmlns:a16="http://schemas.microsoft.com/office/drawing/2014/main" id="{C0FA8044-4189-434C-A875-5E198C71AB61}"/>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1" name="テキスト ボックス 170">
          <a:extLst>
            <a:ext uri="{FF2B5EF4-FFF2-40B4-BE49-F238E27FC236}">
              <a16:creationId xmlns:a16="http://schemas.microsoft.com/office/drawing/2014/main" id="{BC860C6F-60D4-49DF-8B7B-7E9B38834DA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2" name="テキスト ボックス 171">
          <a:extLst>
            <a:ext uri="{FF2B5EF4-FFF2-40B4-BE49-F238E27FC236}">
              <a16:creationId xmlns:a16="http://schemas.microsoft.com/office/drawing/2014/main" id="{82587967-C650-4576-8BE4-10CC851E552A}"/>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3" name="テキスト ボックス 172">
          <a:extLst>
            <a:ext uri="{FF2B5EF4-FFF2-40B4-BE49-F238E27FC236}">
              <a16:creationId xmlns:a16="http://schemas.microsoft.com/office/drawing/2014/main" id="{7629E78A-7F74-4D7C-BC3C-A0D5C919E2ED}"/>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4" name="テキスト ボックス 173">
          <a:extLst>
            <a:ext uri="{FF2B5EF4-FFF2-40B4-BE49-F238E27FC236}">
              <a16:creationId xmlns:a16="http://schemas.microsoft.com/office/drawing/2014/main" id="{13275201-8653-43BC-B5D4-BA6F02F1C3D4}"/>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A4A0B40C-F266-4ADF-9C5F-B7C75E9D0AA2}"/>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F0DFF804-87F9-448D-9049-C5889D682A7B}"/>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87445EE6-A8D9-4991-ACC5-0389704CB7EC}"/>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ECA871E0-7031-4E75-BD89-49BEFC7BF663}"/>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6995071C-9302-41E3-9EBB-F2690BD30AAB}"/>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FCF204A7-1A4E-489B-BDF3-652A34112BF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D15AA22D-3D63-40AB-9D94-A7EA1A347699}"/>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EF22CD4A-A4A4-4F7D-95FD-2C31D7636614}"/>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2A7DC058-ABA5-48E4-806C-8753BB2457F8}"/>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85EBA712-D953-4AF4-BC33-D4C1CFC3FF3D}"/>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11,433
11,214
44.55
8,476,965
8,156,664
140,746
4,052,647
5,160,610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7140FD98-2305-49C7-A6C9-219586E5AA24}"/>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2C6F60A3-4E22-49DF-8737-0FD036DE3401}"/>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27B67879-9997-4ED4-8259-7168FD12E912}"/>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263D1CBC-9AC6-4FDA-90C2-E959798FC8E8}"/>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9A1BADFE-DF2F-47D2-989C-E62BD8963EBF}"/>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694A50AA-A1A0-45EF-B38A-C1267309F1AA}"/>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690CA0CC-6C6A-4055-8E86-EEF8A86A9B11}"/>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A558098F-74A6-4A99-BD2C-96A7445ED167}"/>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C49D91C3-2EBA-4249-99C0-D9DCE6C1AE2D}"/>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F8B58345-80D8-4A24-84C3-CD94964AAB15}"/>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EDC33345-BB7B-4FE0-85CD-BF3C85970BB8}"/>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16A5144-A7D2-465C-84E2-5672DBC4658A}"/>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368B2B05-A1C9-4576-8CD3-E6884A1AD4C1}"/>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C20AFF03-D426-4FF1-9546-FAE37DE1B446}"/>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822A87EC-75E4-4BAC-B84B-F3BA0FE894A1}"/>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6A50B268-C57D-4585-8172-C6313944F032}"/>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E2A90B79-725F-437B-A1C3-7958802DFA99}"/>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EF022CC7-7065-4777-AF35-194559A1085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68976323-F1C5-4831-99AE-8AB8D5A32314}"/>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4A064B2B-01CD-4234-9CC1-05F1FB43CCE2}"/>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B98A6CAC-706B-4D05-91EF-4086C66FA4FE}"/>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E498E197-2EBE-473F-8BDF-8DC6814F4858}"/>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BAE4E3BD-748B-4EDF-97A8-5907ABF92ADB}"/>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9BFB6C6B-4789-4100-B7C7-1D27691F3697}"/>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10DE4109-F4BD-4AAC-915D-A830114CB10E}"/>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425EBF4C-BB5F-444F-A85B-F73A947DA53F}"/>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FCA43655-823B-426C-A5FA-581E520F928B}"/>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89765769-6F59-419C-B5BD-37B9A5F9434B}"/>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8CBA6E0B-8D0D-4C8A-93AD-234A68C2DA9B}"/>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6DFB2AAA-C93D-4BA5-ABB4-85A728782D02}"/>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9432AD91-C2D1-4AF4-807B-3F26DF13120E}"/>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3E376ADB-C115-4E55-9A35-451831FA2E24}"/>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8640936E-7097-495D-8B37-BF3EDB8CA56E}"/>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6510DE46-8FE2-4ECC-BC17-DC97E230D69D}"/>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D39EDDC7-283C-4F1A-B013-803B02E70D7E}"/>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F7DD82A4-D1FE-4A2E-AEF1-A5FE7BFE249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31A7BA9D-75C7-498C-BCE7-EC7750ACD756}"/>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82B6900C-5989-4023-B822-A8869FEDE7DE}"/>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3BE2AE4E-8FF7-44AD-BBC6-6D8BB2BDC84C}"/>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93FD6ADE-319F-404C-BBA0-5B7493520BE5}"/>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ACFD1D55-3FFB-460A-823F-35EBE0B14893}"/>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38CA5150-F88D-461E-A993-1FACEC649BC2}"/>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10183A4C-3D26-40F7-A454-DB348A9FE402}"/>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A5CCE659-A483-43F3-BD31-0C356F5389ED}"/>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B7CE28AC-D4C5-4179-8E36-8DF68EDB4818}"/>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34290</xdr:rowOff>
    </xdr:from>
    <xdr:to>
      <xdr:col>24</xdr:col>
      <xdr:colOff>62865</xdr:colOff>
      <xdr:row>42</xdr:row>
      <xdr:rowOff>13335</xdr:rowOff>
    </xdr:to>
    <xdr:cxnSp macro="">
      <xdr:nvCxnSpPr>
        <xdr:cNvPr id="57" name="直線コネクタ 56">
          <a:extLst>
            <a:ext uri="{FF2B5EF4-FFF2-40B4-BE49-F238E27FC236}">
              <a16:creationId xmlns:a16="http://schemas.microsoft.com/office/drawing/2014/main" id="{48C6DAC4-4B4C-4BAF-ABEC-FB465AA36C47}"/>
            </a:ext>
          </a:extLst>
        </xdr:cNvPr>
        <xdr:cNvCxnSpPr/>
      </xdr:nvCxnSpPr>
      <xdr:spPr>
        <a:xfrm flipV="1">
          <a:off x="4634865" y="5863590"/>
          <a:ext cx="0" cy="1350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17162</xdr:rowOff>
    </xdr:from>
    <xdr:ext cx="405111" cy="259045"/>
    <xdr:sp macro="" textlink="">
      <xdr:nvSpPr>
        <xdr:cNvPr id="58" name="【道路】&#10;有形固定資産減価償却率最小値テキスト">
          <a:extLst>
            <a:ext uri="{FF2B5EF4-FFF2-40B4-BE49-F238E27FC236}">
              <a16:creationId xmlns:a16="http://schemas.microsoft.com/office/drawing/2014/main" id="{BB006392-021C-473C-8E41-84A3F53C0E16}"/>
            </a:ext>
          </a:extLst>
        </xdr:cNvPr>
        <xdr:cNvSpPr txBox="1"/>
      </xdr:nvSpPr>
      <xdr:spPr>
        <a:xfrm>
          <a:off x="4673600" y="7218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13335</xdr:rowOff>
    </xdr:from>
    <xdr:to>
      <xdr:col>24</xdr:col>
      <xdr:colOff>152400</xdr:colOff>
      <xdr:row>42</xdr:row>
      <xdr:rowOff>13335</xdr:rowOff>
    </xdr:to>
    <xdr:cxnSp macro="">
      <xdr:nvCxnSpPr>
        <xdr:cNvPr id="59" name="直線コネクタ 58">
          <a:extLst>
            <a:ext uri="{FF2B5EF4-FFF2-40B4-BE49-F238E27FC236}">
              <a16:creationId xmlns:a16="http://schemas.microsoft.com/office/drawing/2014/main" id="{DA413E03-3420-4A3C-B8DE-777D665668F3}"/>
            </a:ext>
          </a:extLst>
        </xdr:cNvPr>
        <xdr:cNvCxnSpPr/>
      </xdr:nvCxnSpPr>
      <xdr:spPr>
        <a:xfrm>
          <a:off x="4546600" y="7214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152417</xdr:rowOff>
    </xdr:from>
    <xdr:ext cx="405111" cy="259045"/>
    <xdr:sp macro="" textlink="">
      <xdr:nvSpPr>
        <xdr:cNvPr id="60" name="【道路】&#10;有形固定資産減価償却率最大値テキスト">
          <a:extLst>
            <a:ext uri="{FF2B5EF4-FFF2-40B4-BE49-F238E27FC236}">
              <a16:creationId xmlns:a16="http://schemas.microsoft.com/office/drawing/2014/main" id="{F488F6F3-1127-4647-B55B-0CF802011A94}"/>
            </a:ext>
          </a:extLst>
        </xdr:cNvPr>
        <xdr:cNvSpPr txBox="1"/>
      </xdr:nvSpPr>
      <xdr:spPr>
        <a:xfrm>
          <a:off x="4673600" y="5638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34290</xdr:rowOff>
    </xdr:from>
    <xdr:to>
      <xdr:col>24</xdr:col>
      <xdr:colOff>152400</xdr:colOff>
      <xdr:row>34</xdr:row>
      <xdr:rowOff>34290</xdr:rowOff>
    </xdr:to>
    <xdr:cxnSp macro="">
      <xdr:nvCxnSpPr>
        <xdr:cNvPr id="61" name="直線コネクタ 60">
          <a:extLst>
            <a:ext uri="{FF2B5EF4-FFF2-40B4-BE49-F238E27FC236}">
              <a16:creationId xmlns:a16="http://schemas.microsoft.com/office/drawing/2014/main" id="{365FF122-1CA6-4F9E-9B90-D28E592C8BED}"/>
            </a:ext>
          </a:extLst>
        </xdr:cNvPr>
        <xdr:cNvCxnSpPr/>
      </xdr:nvCxnSpPr>
      <xdr:spPr>
        <a:xfrm>
          <a:off x="4546600" y="5863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21607</xdr:rowOff>
    </xdr:from>
    <xdr:ext cx="405111" cy="259045"/>
    <xdr:sp macro="" textlink="">
      <xdr:nvSpPr>
        <xdr:cNvPr id="62" name="【道路】&#10;有形固定資産減価償却率平均値テキスト">
          <a:extLst>
            <a:ext uri="{FF2B5EF4-FFF2-40B4-BE49-F238E27FC236}">
              <a16:creationId xmlns:a16="http://schemas.microsoft.com/office/drawing/2014/main" id="{4BC4C5EE-342E-4ABA-BF66-E72D9DC380CE}"/>
            </a:ext>
          </a:extLst>
        </xdr:cNvPr>
        <xdr:cNvSpPr txBox="1"/>
      </xdr:nvSpPr>
      <xdr:spPr>
        <a:xfrm>
          <a:off x="4673600" y="63652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170180</xdr:rowOff>
    </xdr:from>
    <xdr:to>
      <xdr:col>24</xdr:col>
      <xdr:colOff>114300</xdr:colOff>
      <xdr:row>38</xdr:row>
      <xdr:rowOff>100330</xdr:rowOff>
    </xdr:to>
    <xdr:sp macro="" textlink="">
      <xdr:nvSpPr>
        <xdr:cNvPr id="63" name="フローチャート: 判断 62">
          <a:extLst>
            <a:ext uri="{FF2B5EF4-FFF2-40B4-BE49-F238E27FC236}">
              <a16:creationId xmlns:a16="http://schemas.microsoft.com/office/drawing/2014/main" id="{9C506A36-1113-4EB4-87C0-FC606A2A8E55}"/>
            </a:ext>
          </a:extLst>
        </xdr:cNvPr>
        <xdr:cNvSpPr/>
      </xdr:nvSpPr>
      <xdr:spPr>
        <a:xfrm>
          <a:off x="4584700" y="6513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10160</xdr:rowOff>
    </xdr:from>
    <xdr:to>
      <xdr:col>20</xdr:col>
      <xdr:colOff>38100</xdr:colOff>
      <xdr:row>38</xdr:row>
      <xdr:rowOff>111760</xdr:rowOff>
    </xdr:to>
    <xdr:sp macro="" textlink="">
      <xdr:nvSpPr>
        <xdr:cNvPr id="64" name="フローチャート: 判断 63">
          <a:extLst>
            <a:ext uri="{FF2B5EF4-FFF2-40B4-BE49-F238E27FC236}">
              <a16:creationId xmlns:a16="http://schemas.microsoft.com/office/drawing/2014/main" id="{1A6CFD62-C621-4FFD-AB23-6730E198DAA8}"/>
            </a:ext>
          </a:extLst>
        </xdr:cNvPr>
        <xdr:cNvSpPr/>
      </xdr:nvSpPr>
      <xdr:spPr>
        <a:xfrm>
          <a:off x="3746500" y="652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149225</xdr:rowOff>
    </xdr:from>
    <xdr:to>
      <xdr:col>15</xdr:col>
      <xdr:colOff>101600</xdr:colOff>
      <xdr:row>38</xdr:row>
      <xdr:rowOff>79375</xdr:rowOff>
    </xdr:to>
    <xdr:sp macro="" textlink="">
      <xdr:nvSpPr>
        <xdr:cNvPr id="65" name="フローチャート: 判断 64">
          <a:extLst>
            <a:ext uri="{FF2B5EF4-FFF2-40B4-BE49-F238E27FC236}">
              <a16:creationId xmlns:a16="http://schemas.microsoft.com/office/drawing/2014/main" id="{B2290908-4BCF-4967-B2DD-37A8BB6C7999}"/>
            </a:ext>
          </a:extLst>
        </xdr:cNvPr>
        <xdr:cNvSpPr/>
      </xdr:nvSpPr>
      <xdr:spPr>
        <a:xfrm>
          <a:off x="2857500" y="6492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147320</xdr:rowOff>
    </xdr:from>
    <xdr:to>
      <xdr:col>10</xdr:col>
      <xdr:colOff>165100</xdr:colOff>
      <xdr:row>38</xdr:row>
      <xdr:rowOff>77470</xdr:rowOff>
    </xdr:to>
    <xdr:sp macro="" textlink="">
      <xdr:nvSpPr>
        <xdr:cNvPr id="66" name="フローチャート: 判断 65">
          <a:extLst>
            <a:ext uri="{FF2B5EF4-FFF2-40B4-BE49-F238E27FC236}">
              <a16:creationId xmlns:a16="http://schemas.microsoft.com/office/drawing/2014/main" id="{DC7BC0EE-9807-463A-BE59-90003C73488F}"/>
            </a:ext>
          </a:extLst>
        </xdr:cNvPr>
        <xdr:cNvSpPr/>
      </xdr:nvSpPr>
      <xdr:spPr>
        <a:xfrm>
          <a:off x="1968500" y="649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61595</xdr:rowOff>
    </xdr:from>
    <xdr:to>
      <xdr:col>6</xdr:col>
      <xdr:colOff>38100</xdr:colOff>
      <xdr:row>37</xdr:row>
      <xdr:rowOff>163195</xdr:rowOff>
    </xdr:to>
    <xdr:sp macro="" textlink="">
      <xdr:nvSpPr>
        <xdr:cNvPr id="67" name="フローチャート: 判断 66">
          <a:extLst>
            <a:ext uri="{FF2B5EF4-FFF2-40B4-BE49-F238E27FC236}">
              <a16:creationId xmlns:a16="http://schemas.microsoft.com/office/drawing/2014/main" id="{8183ACF3-CF8E-4A1B-8E49-DB6D9263128B}"/>
            </a:ext>
          </a:extLst>
        </xdr:cNvPr>
        <xdr:cNvSpPr/>
      </xdr:nvSpPr>
      <xdr:spPr>
        <a:xfrm>
          <a:off x="1079500" y="640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702F9AA0-7C5A-4391-B472-2F7FAF573427}"/>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43F7B21F-C673-4745-9B26-B9AB7631B5E2}"/>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6921C9D4-1DCF-4E74-ADA0-838B988A493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69AA3A0F-253E-41B6-AAE1-B340F38D979A}"/>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8542F17A-811A-4776-B593-04B559936EB6}"/>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80645</xdr:rowOff>
    </xdr:from>
    <xdr:to>
      <xdr:col>24</xdr:col>
      <xdr:colOff>114300</xdr:colOff>
      <xdr:row>39</xdr:row>
      <xdr:rowOff>10795</xdr:rowOff>
    </xdr:to>
    <xdr:sp macro="" textlink="">
      <xdr:nvSpPr>
        <xdr:cNvPr id="73" name="楕円 72">
          <a:extLst>
            <a:ext uri="{FF2B5EF4-FFF2-40B4-BE49-F238E27FC236}">
              <a16:creationId xmlns:a16="http://schemas.microsoft.com/office/drawing/2014/main" id="{C4C3A6CF-E8A5-4F2A-A35C-980AF4EEC03E}"/>
            </a:ext>
          </a:extLst>
        </xdr:cNvPr>
        <xdr:cNvSpPr/>
      </xdr:nvSpPr>
      <xdr:spPr>
        <a:xfrm>
          <a:off x="4584700" y="6595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59072</xdr:rowOff>
    </xdr:from>
    <xdr:ext cx="405111" cy="259045"/>
    <xdr:sp macro="" textlink="">
      <xdr:nvSpPr>
        <xdr:cNvPr id="74" name="【道路】&#10;有形固定資産減価償却率該当値テキスト">
          <a:extLst>
            <a:ext uri="{FF2B5EF4-FFF2-40B4-BE49-F238E27FC236}">
              <a16:creationId xmlns:a16="http://schemas.microsoft.com/office/drawing/2014/main" id="{F8135458-19C5-45D0-AA43-A352C5441C39}"/>
            </a:ext>
          </a:extLst>
        </xdr:cNvPr>
        <xdr:cNvSpPr txBox="1"/>
      </xdr:nvSpPr>
      <xdr:spPr>
        <a:xfrm>
          <a:off x="4673600" y="6574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114935</xdr:rowOff>
    </xdr:from>
    <xdr:to>
      <xdr:col>20</xdr:col>
      <xdr:colOff>38100</xdr:colOff>
      <xdr:row>39</xdr:row>
      <xdr:rowOff>45085</xdr:rowOff>
    </xdr:to>
    <xdr:sp macro="" textlink="">
      <xdr:nvSpPr>
        <xdr:cNvPr id="75" name="楕円 74">
          <a:extLst>
            <a:ext uri="{FF2B5EF4-FFF2-40B4-BE49-F238E27FC236}">
              <a16:creationId xmlns:a16="http://schemas.microsoft.com/office/drawing/2014/main" id="{72F61F55-40AD-43FE-8223-E31135DAD197}"/>
            </a:ext>
          </a:extLst>
        </xdr:cNvPr>
        <xdr:cNvSpPr/>
      </xdr:nvSpPr>
      <xdr:spPr>
        <a:xfrm>
          <a:off x="3746500" y="6630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131445</xdr:rowOff>
    </xdr:from>
    <xdr:to>
      <xdr:col>24</xdr:col>
      <xdr:colOff>63500</xdr:colOff>
      <xdr:row>38</xdr:row>
      <xdr:rowOff>165735</xdr:rowOff>
    </xdr:to>
    <xdr:cxnSp macro="">
      <xdr:nvCxnSpPr>
        <xdr:cNvPr id="76" name="直線コネクタ 75">
          <a:extLst>
            <a:ext uri="{FF2B5EF4-FFF2-40B4-BE49-F238E27FC236}">
              <a16:creationId xmlns:a16="http://schemas.microsoft.com/office/drawing/2014/main" id="{21FAD6A5-34F5-4ADC-9C40-36D454E282A3}"/>
            </a:ext>
          </a:extLst>
        </xdr:cNvPr>
        <xdr:cNvCxnSpPr/>
      </xdr:nvCxnSpPr>
      <xdr:spPr>
        <a:xfrm flipV="1">
          <a:off x="3797300" y="6646545"/>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122555</xdr:rowOff>
    </xdr:from>
    <xdr:to>
      <xdr:col>15</xdr:col>
      <xdr:colOff>101600</xdr:colOff>
      <xdr:row>39</xdr:row>
      <xdr:rowOff>52705</xdr:rowOff>
    </xdr:to>
    <xdr:sp macro="" textlink="">
      <xdr:nvSpPr>
        <xdr:cNvPr id="77" name="楕円 76">
          <a:extLst>
            <a:ext uri="{FF2B5EF4-FFF2-40B4-BE49-F238E27FC236}">
              <a16:creationId xmlns:a16="http://schemas.microsoft.com/office/drawing/2014/main" id="{77F22694-6C55-4B43-9085-8E41A571C700}"/>
            </a:ext>
          </a:extLst>
        </xdr:cNvPr>
        <xdr:cNvSpPr/>
      </xdr:nvSpPr>
      <xdr:spPr>
        <a:xfrm>
          <a:off x="2857500" y="6637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165735</xdr:rowOff>
    </xdr:from>
    <xdr:to>
      <xdr:col>19</xdr:col>
      <xdr:colOff>177800</xdr:colOff>
      <xdr:row>39</xdr:row>
      <xdr:rowOff>1905</xdr:rowOff>
    </xdr:to>
    <xdr:cxnSp macro="">
      <xdr:nvCxnSpPr>
        <xdr:cNvPr id="78" name="直線コネクタ 77">
          <a:extLst>
            <a:ext uri="{FF2B5EF4-FFF2-40B4-BE49-F238E27FC236}">
              <a16:creationId xmlns:a16="http://schemas.microsoft.com/office/drawing/2014/main" id="{D57A81FE-B039-411E-9041-C463F25182BB}"/>
            </a:ext>
          </a:extLst>
        </xdr:cNvPr>
        <xdr:cNvCxnSpPr/>
      </xdr:nvCxnSpPr>
      <xdr:spPr>
        <a:xfrm flipV="1">
          <a:off x="2908300" y="6680835"/>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113030</xdr:rowOff>
    </xdr:from>
    <xdr:to>
      <xdr:col>10</xdr:col>
      <xdr:colOff>165100</xdr:colOff>
      <xdr:row>39</xdr:row>
      <xdr:rowOff>43180</xdr:rowOff>
    </xdr:to>
    <xdr:sp macro="" textlink="">
      <xdr:nvSpPr>
        <xdr:cNvPr id="79" name="楕円 78">
          <a:extLst>
            <a:ext uri="{FF2B5EF4-FFF2-40B4-BE49-F238E27FC236}">
              <a16:creationId xmlns:a16="http://schemas.microsoft.com/office/drawing/2014/main" id="{79608A96-7EF0-4C07-B1EB-1490DCDE7808}"/>
            </a:ext>
          </a:extLst>
        </xdr:cNvPr>
        <xdr:cNvSpPr/>
      </xdr:nvSpPr>
      <xdr:spPr>
        <a:xfrm>
          <a:off x="1968500" y="662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163830</xdr:rowOff>
    </xdr:from>
    <xdr:to>
      <xdr:col>15</xdr:col>
      <xdr:colOff>50800</xdr:colOff>
      <xdr:row>39</xdr:row>
      <xdr:rowOff>1905</xdr:rowOff>
    </xdr:to>
    <xdr:cxnSp macro="">
      <xdr:nvCxnSpPr>
        <xdr:cNvPr id="80" name="直線コネクタ 79">
          <a:extLst>
            <a:ext uri="{FF2B5EF4-FFF2-40B4-BE49-F238E27FC236}">
              <a16:creationId xmlns:a16="http://schemas.microsoft.com/office/drawing/2014/main" id="{ED9B8206-144B-4792-8730-A6230D47B71C}"/>
            </a:ext>
          </a:extLst>
        </xdr:cNvPr>
        <xdr:cNvCxnSpPr/>
      </xdr:nvCxnSpPr>
      <xdr:spPr>
        <a:xfrm>
          <a:off x="2019300" y="667893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116840</xdr:rowOff>
    </xdr:from>
    <xdr:to>
      <xdr:col>6</xdr:col>
      <xdr:colOff>38100</xdr:colOff>
      <xdr:row>39</xdr:row>
      <xdr:rowOff>46990</xdr:rowOff>
    </xdr:to>
    <xdr:sp macro="" textlink="">
      <xdr:nvSpPr>
        <xdr:cNvPr id="81" name="楕円 80">
          <a:extLst>
            <a:ext uri="{FF2B5EF4-FFF2-40B4-BE49-F238E27FC236}">
              <a16:creationId xmlns:a16="http://schemas.microsoft.com/office/drawing/2014/main" id="{8A290DD6-4964-4350-AD8E-0E5E3EA11324}"/>
            </a:ext>
          </a:extLst>
        </xdr:cNvPr>
        <xdr:cNvSpPr/>
      </xdr:nvSpPr>
      <xdr:spPr>
        <a:xfrm>
          <a:off x="1079500" y="663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163830</xdr:rowOff>
    </xdr:from>
    <xdr:to>
      <xdr:col>10</xdr:col>
      <xdr:colOff>114300</xdr:colOff>
      <xdr:row>38</xdr:row>
      <xdr:rowOff>167640</xdr:rowOff>
    </xdr:to>
    <xdr:cxnSp macro="">
      <xdr:nvCxnSpPr>
        <xdr:cNvPr id="82" name="直線コネクタ 81">
          <a:extLst>
            <a:ext uri="{FF2B5EF4-FFF2-40B4-BE49-F238E27FC236}">
              <a16:creationId xmlns:a16="http://schemas.microsoft.com/office/drawing/2014/main" id="{5B853671-CCB8-42B9-9B45-E157F5FF78D5}"/>
            </a:ext>
          </a:extLst>
        </xdr:cNvPr>
        <xdr:cNvCxnSpPr/>
      </xdr:nvCxnSpPr>
      <xdr:spPr>
        <a:xfrm flipV="1">
          <a:off x="1130300" y="667893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128287</xdr:rowOff>
    </xdr:from>
    <xdr:ext cx="405111" cy="259045"/>
    <xdr:sp macro="" textlink="">
      <xdr:nvSpPr>
        <xdr:cNvPr id="83" name="n_1aveValue【道路】&#10;有形固定資産減価償却率">
          <a:extLst>
            <a:ext uri="{FF2B5EF4-FFF2-40B4-BE49-F238E27FC236}">
              <a16:creationId xmlns:a16="http://schemas.microsoft.com/office/drawing/2014/main" id="{65A1690D-0B44-450C-9CE1-C3E7C717F839}"/>
            </a:ext>
          </a:extLst>
        </xdr:cNvPr>
        <xdr:cNvSpPr txBox="1"/>
      </xdr:nvSpPr>
      <xdr:spPr>
        <a:xfrm>
          <a:off x="3582044" y="6300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95902</xdr:rowOff>
    </xdr:from>
    <xdr:ext cx="405111" cy="259045"/>
    <xdr:sp macro="" textlink="">
      <xdr:nvSpPr>
        <xdr:cNvPr id="84" name="n_2aveValue【道路】&#10;有形固定資産減価償却率">
          <a:extLst>
            <a:ext uri="{FF2B5EF4-FFF2-40B4-BE49-F238E27FC236}">
              <a16:creationId xmlns:a16="http://schemas.microsoft.com/office/drawing/2014/main" id="{957276DD-01E4-4F86-A175-1BE9EB94153A}"/>
            </a:ext>
          </a:extLst>
        </xdr:cNvPr>
        <xdr:cNvSpPr txBox="1"/>
      </xdr:nvSpPr>
      <xdr:spPr>
        <a:xfrm>
          <a:off x="2705744" y="6268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93997</xdr:rowOff>
    </xdr:from>
    <xdr:ext cx="405111" cy="259045"/>
    <xdr:sp macro="" textlink="">
      <xdr:nvSpPr>
        <xdr:cNvPr id="85" name="n_3aveValue【道路】&#10;有形固定資産減価償却率">
          <a:extLst>
            <a:ext uri="{FF2B5EF4-FFF2-40B4-BE49-F238E27FC236}">
              <a16:creationId xmlns:a16="http://schemas.microsoft.com/office/drawing/2014/main" id="{DECD7290-0E57-4087-929A-EAF251727675}"/>
            </a:ext>
          </a:extLst>
        </xdr:cNvPr>
        <xdr:cNvSpPr txBox="1"/>
      </xdr:nvSpPr>
      <xdr:spPr>
        <a:xfrm>
          <a:off x="1816744" y="6266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8272</xdr:rowOff>
    </xdr:from>
    <xdr:ext cx="405111" cy="259045"/>
    <xdr:sp macro="" textlink="">
      <xdr:nvSpPr>
        <xdr:cNvPr id="86" name="n_4aveValue【道路】&#10;有形固定資産減価償却率">
          <a:extLst>
            <a:ext uri="{FF2B5EF4-FFF2-40B4-BE49-F238E27FC236}">
              <a16:creationId xmlns:a16="http://schemas.microsoft.com/office/drawing/2014/main" id="{2432395B-F888-4DFC-A1D2-C76CF1C1C995}"/>
            </a:ext>
          </a:extLst>
        </xdr:cNvPr>
        <xdr:cNvSpPr txBox="1"/>
      </xdr:nvSpPr>
      <xdr:spPr>
        <a:xfrm>
          <a:off x="927744" y="6180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36212</xdr:rowOff>
    </xdr:from>
    <xdr:ext cx="405111" cy="259045"/>
    <xdr:sp macro="" textlink="">
      <xdr:nvSpPr>
        <xdr:cNvPr id="87" name="n_1mainValue【道路】&#10;有形固定資産減価償却率">
          <a:extLst>
            <a:ext uri="{FF2B5EF4-FFF2-40B4-BE49-F238E27FC236}">
              <a16:creationId xmlns:a16="http://schemas.microsoft.com/office/drawing/2014/main" id="{662FD8E2-47C2-4805-8661-168782B47C87}"/>
            </a:ext>
          </a:extLst>
        </xdr:cNvPr>
        <xdr:cNvSpPr txBox="1"/>
      </xdr:nvSpPr>
      <xdr:spPr>
        <a:xfrm>
          <a:off x="3582044" y="6722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43832</xdr:rowOff>
    </xdr:from>
    <xdr:ext cx="405111" cy="259045"/>
    <xdr:sp macro="" textlink="">
      <xdr:nvSpPr>
        <xdr:cNvPr id="88" name="n_2mainValue【道路】&#10;有形固定資産減価償却率">
          <a:extLst>
            <a:ext uri="{FF2B5EF4-FFF2-40B4-BE49-F238E27FC236}">
              <a16:creationId xmlns:a16="http://schemas.microsoft.com/office/drawing/2014/main" id="{AFBA12D9-DB6E-40AF-84CA-35CB82A97B98}"/>
            </a:ext>
          </a:extLst>
        </xdr:cNvPr>
        <xdr:cNvSpPr txBox="1"/>
      </xdr:nvSpPr>
      <xdr:spPr>
        <a:xfrm>
          <a:off x="2705744" y="6730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34307</xdr:rowOff>
    </xdr:from>
    <xdr:ext cx="405111" cy="259045"/>
    <xdr:sp macro="" textlink="">
      <xdr:nvSpPr>
        <xdr:cNvPr id="89" name="n_3mainValue【道路】&#10;有形固定資産減価償却率">
          <a:extLst>
            <a:ext uri="{FF2B5EF4-FFF2-40B4-BE49-F238E27FC236}">
              <a16:creationId xmlns:a16="http://schemas.microsoft.com/office/drawing/2014/main" id="{500118B1-852A-4E50-8383-7FAA3358F095}"/>
            </a:ext>
          </a:extLst>
        </xdr:cNvPr>
        <xdr:cNvSpPr txBox="1"/>
      </xdr:nvSpPr>
      <xdr:spPr>
        <a:xfrm>
          <a:off x="1816744" y="6720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38117</xdr:rowOff>
    </xdr:from>
    <xdr:ext cx="405111" cy="259045"/>
    <xdr:sp macro="" textlink="">
      <xdr:nvSpPr>
        <xdr:cNvPr id="90" name="n_4mainValue【道路】&#10;有形固定資産減価償却率">
          <a:extLst>
            <a:ext uri="{FF2B5EF4-FFF2-40B4-BE49-F238E27FC236}">
              <a16:creationId xmlns:a16="http://schemas.microsoft.com/office/drawing/2014/main" id="{9347460F-2848-49E8-BBF5-E3EDC1C53F0D}"/>
            </a:ext>
          </a:extLst>
        </xdr:cNvPr>
        <xdr:cNvSpPr txBox="1"/>
      </xdr:nvSpPr>
      <xdr:spPr>
        <a:xfrm>
          <a:off x="927744" y="672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78A08482-AB25-48A4-9254-5FA55F25860D}"/>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76D551B3-7B08-4585-AAE5-4876FE3FB8BE}"/>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C717EE77-50EC-4543-987A-A080978BC126}"/>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FBE48BB3-D190-4480-8797-6D1A275A10FC}"/>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DCA57443-99C7-42C3-8ACB-744E304ECBAD}"/>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E38DD270-A7B2-4DE1-B660-345FE0B916A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D7E529AF-B8E3-40AE-8D02-2F9202B231BE}"/>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9B43E385-881B-499A-B8E9-EC2084C30621}"/>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736399A2-F20D-490C-B44D-E4AFA80AEA32}"/>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64BD4601-8C0F-4CED-97EA-4837703627D9}"/>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9896BED9-3B9D-415B-BAEC-95E26C61B44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AE527708-EEA6-49C0-99BE-E389F48BF96C}"/>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86CE00D1-E449-4BD5-9F29-B8AD35DAA4C5}"/>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EE1135F8-2469-4D00-9EE6-068C17C70EF4}"/>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6B8A08C6-438C-4CD7-A84E-1A1F013A921E}"/>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53E58A46-D126-48CD-A18A-99F8E63DBF43}"/>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AC62CDD7-A73A-4AD9-AEC0-CCAA95A8FFEF}"/>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FAE7383D-A5E5-4A03-9FF9-7BA789BC2955}"/>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9A8DDBF8-2A3B-4099-A221-71A784CDF0FD}"/>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a:extLst>
            <a:ext uri="{FF2B5EF4-FFF2-40B4-BE49-F238E27FC236}">
              <a16:creationId xmlns:a16="http://schemas.microsoft.com/office/drawing/2014/main" id="{87163A4B-D3FE-4C94-B1D1-CCAB0D04C506}"/>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ED19C1C6-1E1C-44BD-B106-ED39D10BA95C}"/>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a:extLst>
            <a:ext uri="{FF2B5EF4-FFF2-40B4-BE49-F238E27FC236}">
              <a16:creationId xmlns:a16="http://schemas.microsoft.com/office/drawing/2014/main" id="{2D311D6C-0DD1-4DFF-8AC9-B847E20FF1FB}"/>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7FCB6B8E-03D3-410A-B4F4-95B6BD884CA9}"/>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42253</xdr:rowOff>
    </xdr:from>
    <xdr:to>
      <xdr:col>54</xdr:col>
      <xdr:colOff>189865</xdr:colOff>
      <xdr:row>40</xdr:row>
      <xdr:rowOff>163868</xdr:rowOff>
    </xdr:to>
    <xdr:cxnSp macro="">
      <xdr:nvCxnSpPr>
        <xdr:cNvPr id="114" name="直線コネクタ 113">
          <a:extLst>
            <a:ext uri="{FF2B5EF4-FFF2-40B4-BE49-F238E27FC236}">
              <a16:creationId xmlns:a16="http://schemas.microsoft.com/office/drawing/2014/main" id="{6FC6A636-9DC6-497F-872A-DCA6799EF595}"/>
            </a:ext>
          </a:extLst>
        </xdr:cNvPr>
        <xdr:cNvCxnSpPr/>
      </xdr:nvCxnSpPr>
      <xdr:spPr>
        <a:xfrm flipV="1">
          <a:off x="10476865" y="5871553"/>
          <a:ext cx="0" cy="1150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167695</xdr:rowOff>
    </xdr:from>
    <xdr:ext cx="534377" cy="259045"/>
    <xdr:sp macro="" textlink="">
      <xdr:nvSpPr>
        <xdr:cNvPr id="115" name="【道路】&#10;一人当たり延長最小値テキスト">
          <a:extLst>
            <a:ext uri="{FF2B5EF4-FFF2-40B4-BE49-F238E27FC236}">
              <a16:creationId xmlns:a16="http://schemas.microsoft.com/office/drawing/2014/main" id="{FD4D12E2-9709-4322-AA1E-26F04A8BFFEA}"/>
            </a:ext>
          </a:extLst>
        </xdr:cNvPr>
        <xdr:cNvSpPr txBox="1"/>
      </xdr:nvSpPr>
      <xdr:spPr>
        <a:xfrm>
          <a:off x="10515600" y="7025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163868</xdr:rowOff>
    </xdr:from>
    <xdr:to>
      <xdr:col>55</xdr:col>
      <xdr:colOff>88900</xdr:colOff>
      <xdr:row>40</xdr:row>
      <xdr:rowOff>163868</xdr:rowOff>
    </xdr:to>
    <xdr:cxnSp macro="">
      <xdr:nvCxnSpPr>
        <xdr:cNvPr id="116" name="直線コネクタ 115">
          <a:extLst>
            <a:ext uri="{FF2B5EF4-FFF2-40B4-BE49-F238E27FC236}">
              <a16:creationId xmlns:a16="http://schemas.microsoft.com/office/drawing/2014/main" id="{B76978F9-ABFC-492B-8EA3-CA3444F3F2A0}"/>
            </a:ext>
          </a:extLst>
        </xdr:cNvPr>
        <xdr:cNvCxnSpPr/>
      </xdr:nvCxnSpPr>
      <xdr:spPr>
        <a:xfrm>
          <a:off x="10388600" y="7021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160380</xdr:rowOff>
    </xdr:from>
    <xdr:ext cx="534377" cy="259045"/>
    <xdr:sp macro="" textlink="">
      <xdr:nvSpPr>
        <xdr:cNvPr id="117" name="【道路】&#10;一人当たり延長最大値テキスト">
          <a:extLst>
            <a:ext uri="{FF2B5EF4-FFF2-40B4-BE49-F238E27FC236}">
              <a16:creationId xmlns:a16="http://schemas.microsoft.com/office/drawing/2014/main" id="{36655B2F-6D48-401C-8D16-B23B3409C7D3}"/>
            </a:ext>
          </a:extLst>
        </xdr:cNvPr>
        <xdr:cNvSpPr txBox="1"/>
      </xdr:nvSpPr>
      <xdr:spPr>
        <a:xfrm>
          <a:off x="10515600" y="5646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42253</xdr:rowOff>
    </xdr:from>
    <xdr:to>
      <xdr:col>55</xdr:col>
      <xdr:colOff>88900</xdr:colOff>
      <xdr:row>34</xdr:row>
      <xdr:rowOff>42253</xdr:rowOff>
    </xdr:to>
    <xdr:cxnSp macro="">
      <xdr:nvCxnSpPr>
        <xdr:cNvPr id="118" name="直線コネクタ 117">
          <a:extLst>
            <a:ext uri="{FF2B5EF4-FFF2-40B4-BE49-F238E27FC236}">
              <a16:creationId xmlns:a16="http://schemas.microsoft.com/office/drawing/2014/main" id="{3B0A61F7-7C14-40CC-9A75-86BEADA1839B}"/>
            </a:ext>
          </a:extLst>
        </xdr:cNvPr>
        <xdr:cNvCxnSpPr/>
      </xdr:nvCxnSpPr>
      <xdr:spPr>
        <a:xfrm>
          <a:off x="10388600" y="58715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106665</xdr:rowOff>
    </xdr:from>
    <xdr:ext cx="534377" cy="259045"/>
    <xdr:sp macro="" textlink="">
      <xdr:nvSpPr>
        <xdr:cNvPr id="119" name="【道路】&#10;一人当たり延長平均値テキスト">
          <a:extLst>
            <a:ext uri="{FF2B5EF4-FFF2-40B4-BE49-F238E27FC236}">
              <a16:creationId xmlns:a16="http://schemas.microsoft.com/office/drawing/2014/main" id="{19DEC3FD-5CC3-4477-A6C3-8D5A11E01FD4}"/>
            </a:ext>
          </a:extLst>
        </xdr:cNvPr>
        <xdr:cNvSpPr txBox="1"/>
      </xdr:nvSpPr>
      <xdr:spPr>
        <a:xfrm>
          <a:off x="10515600" y="64503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83788</xdr:rowOff>
    </xdr:from>
    <xdr:to>
      <xdr:col>55</xdr:col>
      <xdr:colOff>50800</xdr:colOff>
      <xdr:row>39</xdr:row>
      <xdr:rowOff>13938</xdr:rowOff>
    </xdr:to>
    <xdr:sp macro="" textlink="">
      <xdr:nvSpPr>
        <xdr:cNvPr id="120" name="フローチャート: 判断 119">
          <a:extLst>
            <a:ext uri="{FF2B5EF4-FFF2-40B4-BE49-F238E27FC236}">
              <a16:creationId xmlns:a16="http://schemas.microsoft.com/office/drawing/2014/main" id="{7026FD59-855C-47A0-8E74-7342D5F2E1E6}"/>
            </a:ext>
          </a:extLst>
        </xdr:cNvPr>
        <xdr:cNvSpPr/>
      </xdr:nvSpPr>
      <xdr:spPr>
        <a:xfrm>
          <a:off x="10426700" y="6598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66853</xdr:rowOff>
    </xdr:from>
    <xdr:to>
      <xdr:col>50</xdr:col>
      <xdr:colOff>165100</xdr:colOff>
      <xdr:row>38</xdr:row>
      <xdr:rowOff>168453</xdr:rowOff>
    </xdr:to>
    <xdr:sp macro="" textlink="">
      <xdr:nvSpPr>
        <xdr:cNvPr id="121" name="フローチャート: 判断 120">
          <a:extLst>
            <a:ext uri="{FF2B5EF4-FFF2-40B4-BE49-F238E27FC236}">
              <a16:creationId xmlns:a16="http://schemas.microsoft.com/office/drawing/2014/main" id="{3900E23A-7154-430F-8840-112245CF2E27}"/>
            </a:ext>
          </a:extLst>
        </xdr:cNvPr>
        <xdr:cNvSpPr/>
      </xdr:nvSpPr>
      <xdr:spPr>
        <a:xfrm>
          <a:off x="9588500" y="6581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86284</xdr:rowOff>
    </xdr:from>
    <xdr:to>
      <xdr:col>46</xdr:col>
      <xdr:colOff>38100</xdr:colOff>
      <xdr:row>39</xdr:row>
      <xdr:rowOff>16434</xdr:rowOff>
    </xdr:to>
    <xdr:sp macro="" textlink="">
      <xdr:nvSpPr>
        <xdr:cNvPr id="122" name="フローチャート: 判断 121">
          <a:extLst>
            <a:ext uri="{FF2B5EF4-FFF2-40B4-BE49-F238E27FC236}">
              <a16:creationId xmlns:a16="http://schemas.microsoft.com/office/drawing/2014/main" id="{B14300F9-0DA1-4CDF-9626-953EAB4E4DCA}"/>
            </a:ext>
          </a:extLst>
        </xdr:cNvPr>
        <xdr:cNvSpPr/>
      </xdr:nvSpPr>
      <xdr:spPr>
        <a:xfrm>
          <a:off x="8699500" y="6601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90418</xdr:rowOff>
    </xdr:from>
    <xdr:to>
      <xdr:col>41</xdr:col>
      <xdr:colOff>101600</xdr:colOff>
      <xdr:row>39</xdr:row>
      <xdr:rowOff>20568</xdr:rowOff>
    </xdr:to>
    <xdr:sp macro="" textlink="">
      <xdr:nvSpPr>
        <xdr:cNvPr id="123" name="フローチャート: 判断 122">
          <a:extLst>
            <a:ext uri="{FF2B5EF4-FFF2-40B4-BE49-F238E27FC236}">
              <a16:creationId xmlns:a16="http://schemas.microsoft.com/office/drawing/2014/main" id="{D49C7701-4702-4191-AE29-5370EF96A7B1}"/>
            </a:ext>
          </a:extLst>
        </xdr:cNvPr>
        <xdr:cNvSpPr/>
      </xdr:nvSpPr>
      <xdr:spPr>
        <a:xfrm>
          <a:off x="7810500" y="6605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105810</xdr:rowOff>
    </xdr:from>
    <xdr:to>
      <xdr:col>36</xdr:col>
      <xdr:colOff>165100</xdr:colOff>
      <xdr:row>39</xdr:row>
      <xdr:rowOff>35960</xdr:rowOff>
    </xdr:to>
    <xdr:sp macro="" textlink="">
      <xdr:nvSpPr>
        <xdr:cNvPr id="124" name="フローチャート: 判断 123">
          <a:extLst>
            <a:ext uri="{FF2B5EF4-FFF2-40B4-BE49-F238E27FC236}">
              <a16:creationId xmlns:a16="http://schemas.microsoft.com/office/drawing/2014/main" id="{5F7ED9C6-4FBE-4974-966D-0FD884F4A0CA}"/>
            </a:ext>
          </a:extLst>
        </xdr:cNvPr>
        <xdr:cNvSpPr/>
      </xdr:nvSpPr>
      <xdr:spPr>
        <a:xfrm>
          <a:off x="6921500" y="6620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A1F71148-2670-49BB-A468-C5DBFAB1ED7C}"/>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E66BB408-E92E-46A1-8F52-947689671CA4}"/>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B677E939-2D99-4840-96F8-A4D897C26AD4}"/>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AFD69114-8439-4302-B2A1-B8E6774E4B8D}"/>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C4F802-A933-4609-B37C-1059762FB625}"/>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56814</xdr:rowOff>
    </xdr:from>
    <xdr:to>
      <xdr:col>55</xdr:col>
      <xdr:colOff>50800</xdr:colOff>
      <xdr:row>40</xdr:row>
      <xdr:rowOff>158414</xdr:rowOff>
    </xdr:to>
    <xdr:sp macro="" textlink="">
      <xdr:nvSpPr>
        <xdr:cNvPr id="130" name="楕円 129">
          <a:extLst>
            <a:ext uri="{FF2B5EF4-FFF2-40B4-BE49-F238E27FC236}">
              <a16:creationId xmlns:a16="http://schemas.microsoft.com/office/drawing/2014/main" id="{B7E2C949-2560-435C-849B-2F9B02BE8379}"/>
            </a:ext>
          </a:extLst>
        </xdr:cNvPr>
        <xdr:cNvSpPr/>
      </xdr:nvSpPr>
      <xdr:spPr>
        <a:xfrm>
          <a:off x="10426700" y="6914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143191</xdr:rowOff>
    </xdr:from>
    <xdr:ext cx="534377" cy="259045"/>
    <xdr:sp macro="" textlink="">
      <xdr:nvSpPr>
        <xdr:cNvPr id="131" name="【道路】&#10;一人当たり延長該当値テキスト">
          <a:extLst>
            <a:ext uri="{FF2B5EF4-FFF2-40B4-BE49-F238E27FC236}">
              <a16:creationId xmlns:a16="http://schemas.microsoft.com/office/drawing/2014/main" id="{4BFEA36B-7E9C-49CC-98A6-4D8B0C60012F}"/>
            </a:ext>
          </a:extLst>
        </xdr:cNvPr>
        <xdr:cNvSpPr txBox="1"/>
      </xdr:nvSpPr>
      <xdr:spPr>
        <a:xfrm>
          <a:off x="10515600" y="6829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137509</xdr:rowOff>
    </xdr:from>
    <xdr:to>
      <xdr:col>50</xdr:col>
      <xdr:colOff>165100</xdr:colOff>
      <xdr:row>41</xdr:row>
      <xdr:rowOff>67659</xdr:rowOff>
    </xdr:to>
    <xdr:sp macro="" textlink="">
      <xdr:nvSpPr>
        <xdr:cNvPr id="132" name="楕円 131">
          <a:extLst>
            <a:ext uri="{FF2B5EF4-FFF2-40B4-BE49-F238E27FC236}">
              <a16:creationId xmlns:a16="http://schemas.microsoft.com/office/drawing/2014/main" id="{0B59918E-973C-4622-A6DB-F0D3587F34F7}"/>
            </a:ext>
          </a:extLst>
        </xdr:cNvPr>
        <xdr:cNvSpPr/>
      </xdr:nvSpPr>
      <xdr:spPr>
        <a:xfrm>
          <a:off x="9588500" y="6995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107614</xdr:rowOff>
    </xdr:from>
    <xdr:to>
      <xdr:col>55</xdr:col>
      <xdr:colOff>0</xdr:colOff>
      <xdr:row>41</xdr:row>
      <xdr:rowOff>16859</xdr:rowOff>
    </xdr:to>
    <xdr:cxnSp macro="">
      <xdr:nvCxnSpPr>
        <xdr:cNvPr id="133" name="直線コネクタ 132">
          <a:extLst>
            <a:ext uri="{FF2B5EF4-FFF2-40B4-BE49-F238E27FC236}">
              <a16:creationId xmlns:a16="http://schemas.microsoft.com/office/drawing/2014/main" id="{586EB98D-8371-4ABC-ADD0-FECE2DB01B7C}"/>
            </a:ext>
          </a:extLst>
        </xdr:cNvPr>
        <xdr:cNvCxnSpPr/>
      </xdr:nvCxnSpPr>
      <xdr:spPr>
        <a:xfrm flipV="1">
          <a:off x="9639300" y="6965614"/>
          <a:ext cx="838200" cy="80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140481</xdr:rowOff>
    </xdr:from>
    <xdr:to>
      <xdr:col>46</xdr:col>
      <xdr:colOff>38100</xdr:colOff>
      <xdr:row>41</xdr:row>
      <xdr:rowOff>70631</xdr:rowOff>
    </xdr:to>
    <xdr:sp macro="" textlink="">
      <xdr:nvSpPr>
        <xdr:cNvPr id="134" name="楕円 133">
          <a:extLst>
            <a:ext uri="{FF2B5EF4-FFF2-40B4-BE49-F238E27FC236}">
              <a16:creationId xmlns:a16="http://schemas.microsoft.com/office/drawing/2014/main" id="{94178E53-58AF-49C7-85CD-F1601D509C26}"/>
            </a:ext>
          </a:extLst>
        </xdr:cNvPr>
        <xdr:cNvSpPr/>
      </xdr:nvSpPr>
      <xdr:spPr>
        <a:xfrm>
          <a:off x="8699500" y="6998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16859</xdr:rowOff>
    </xdr:from>
    <xdr:to>
      <xdr:col>50</xdr:col>
      <xdr:colOff>114300</xdr:colOff>
      <xdr:row>41</xdr:row>
      <xdr:rowOff>19831</xdr:rowOff>
    </xdr:to>
    <xdr:cxnSp macro="">
      <xdr:nvCxnSpPr>
        <xdr:cNvPr id="135" name="直線コネクタ 134">
          <a:extLst>
            <a:ext uri="{FF2B5EF4-FFF2-40B4-BE49-F238E27FC236}">
              <a16:creationId xmlns:a16="http://schemas.microsoft.com/office/drawing/2014/main" id="{92C4558F-4971-43DF-92E5-638936C4BE96}"/>
            </a:ext>
          </a:extLst>
        </xdr:cNvPr>
        <xdr:cNvCxnSpPr/>
      </xdr:nvCxnSpPr>
      <xdr:spPr>
        <a:xfrm flipV="1">
          <a:off x="8750300" y="7046309"/>
          <a:ext cx="889000" cy="2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142463</xdr:rowOff>
    </xdr:from>
    <xdr:to>
      <xdr:col>41</xdr:col>
      <xdr:colOff>101600</xdr:colOff>
      <xdr:row>41</xdr:row>
      <xdr:rowOff>72613</xdr:rowOff>
    </xdr:to>
    <xdr:sp macro="" textlink="">
      <xdr:nvSpPr>
        <xdr:cNvPr id="136" name="楕円 135">
          <a:extLst>
            <a:ext uri="{FF2B5EF4-FFF2-40B4-BE49-F238E27FC236}">
              <a16:creationId xmlns:a16="http://schemas.microsoft.com/office/drawing/2014/main" id="{25A8874F-8EE8-43A0-BFA4-CDF2FEEF2DA6}"/>
            </a:ext>
          </a:extLst>
        </xdr:cNvPr>
        <xdr:cNvSpPr/>
      </xdr:nvSpPr>
      <xdr:spPr>
        <a:xfrm>
          <a:off x="7810500" y="7000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19831</xdr:rowOff>
    </xdr:from>
    <xdr:to>
      <xdr:col>45</xdr:col>
      <xdr:colOff>177800</xdr:colOff>
      <xdr:row>41</xdr:row>
      <xdr:rowOff>21813</xdr:rowOff>
    </xdr:to>
    <xdr:cxnSp macro="">
      <xdr:nvCxnSpPr>
        <xdr:cNvPr id="137" name="直線コネクタ 136">
          <a:extLst>
            <a:ext uri="{FF2B5EF4-FFF2-40B4-BE49-F238E27FC236}">
              <a16:creationId xmlns:a16="http://schemas.microsoft.com/office/drawing/2014/main" id="{B382AB8C-4E29-4342-8472-5E23375A997F}"/>
            </a:ext>
          </a:extLst>
        </xdr:cNvPr>
        <xdr:cNvCxnSpPr/>
      </xdr:nvCxnSpPr>
      <xdr:spPr>
        <a:xfrm flipV="1">
          <a:off x="7861300" y="7049281"/>
          <a:ext cx="889000" cy="1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144272</xdr:rowOff>
    </xdr:from>
    <xdr:to>
      <xdr:col>36</xdr:col>
      <xdr:colOff>165100</xdr:colOff>
      <xdr:row>41</xdr:row>
      <xdr:rowOff>74422</xdr:rowOff>
    </xdr:to>
    <xdr:sp macro="" textlink="">
      <xdr:nvSpPr>
        <xdr:cNvPr id="138" name="楕円 137">
          <a:extLst>
            <a:ext uri="{FF2B5EF4-FFF2-40B4-BE49-F238E27FC236}">
              <a16:creationId xmlns:a16="http://schemas.microsoft.com/office/drawing/2014/main" id="{60279F38-FE1B-4B55-B833-5A510567FC0D}"/>
            </a:ext>
          </a:extLst>
        </xdr:cNvPr>
        <xdr:cNvSpPr/>
      </xdr:nvSpPr>
      <xdr:spPr>
        <a:xfrm>
          <a:off x="6921500" y="7002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21813</xdr:rowOff>
    </xdr:from>
    <xdr:to>
      <xdr:col>41</xdr:col>
      <xdr:colOff>50800</xdr:colOff>
      <xdr:row>41</xdr:row>
      <xdr:rowOff>23622</xdr:rowOff>
    </xdr:to>
    <xdr:cxnSp macro="">
      <xdr:nvCxnSpPr>
        <xdr:cNvPr id="139" name="直線コネクタ 138">
          <a:extLst>
            <a:ext uri="{FF2B5EF4-FFF2-40B4-BE49-F238E27FC236}">
              <a16:creationId xmlns:a16="http://schemas.microsoft.com/office/drawing/2014/main" id="{79261981-F09D-4B61-9D71-E62F1D54471F}"/>
            </a:ext>
          </a:extLst>
        </xdr:cNvPr>
        <xdr:cNvCxnSpPr/>
      </xdr:nvCxnSpPr>
      <xdr:spPr>
        <a:xfrm flipV="1">
          <a:off x="6972300" y="7051263"/>
          <a:ext cx="889000" cy="1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37</xdr:row>
      <xdr:rowOff>13530</xdr:rowOff>
    </xdr:from>
    <xdr:ext cx="534377" cy="259045"/>
    <xdr:sp macro="" textlink="">
      <xdr:nvSpPr>
        <xdr:cNvPr id="140" name="n_1aveValue【道路】&#10;一人当たり延長">
          <a:extLst>
            <a:ext uri="{FF2B5EF4-FFF2-40B4-BE49-F238E27FC236}">
              <a16:creationId xmlns:a16="http://schemas.microsoft.com/office/drawing/2014/main" id="{91360CCA-3FCE-4149-9C18-F6B9CC7E8B19}"/>
            </a:ext>
          </a:extLst>
        </xdr:cNvPr>
        <xdr:cNvSpPr txBox="1"/>
      </xdr:nvSpPr>
      <xdr:spPr>
        <a:xfrm>
          <a:off x="9359411" y="6357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32961</xdr:rowOff>
    </xdr:from>
    <xdr:ext cx="534377" cy="259045"/>
    <xdr:sp macro="" textlink="">
      <xdr:nvSpPr>
        <xdr:cNvPr id="141" name="n_2aveValue【道路】&#10;一人当たり延長">
          <a:extLst>
            <a:ext uri="{FF2B5EF4-FFF2-40B4-BE49-F238E27FC236}">
              <a16:creationId xmlns:a16="http://schemas.microsoft.com/office/drawing/2014/main" id="{94258FD4-70FB-46B5-8C2E-234F3AA98C7C}"/>
            </a:ext>
          </a:extLst>
        </xdr:cNvPr>
        <xdr:cNvSpPr txBox="1"/>
      </xdr:nvSpPr>
      <xdr:spPr>
        <a:xfrm>
          <a:off x="8483111" y="6376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37095</xdr:rowOff>
    </xdr:from>
    <xdr:ext cx="534377" cy="259045"/>
    <xdr:sp macro="" textlink="">
      <xdr:nvSpPr>
        <xdr:cNvPr id="142" name="n_3aveValue【道路】&#10;一人当たり延長">
          <a:extLst>
            <a:ext uri="{FF2B5EF4-FFF2-40B4-BE49-F238E27FC236}">
              <a16:creationId xmlns:a16="http://schemas.microsoft.com/office/drawing/2014/main" id="{7E460EA6-C5A7-4CA7-86E5-95FD81F7C23D}"/>
            </a:ext>
          </a:extLst>
        </xdr:cNvPr>
        <xdr:cNvSpPr txBox="1"/>
      </xdr:nvSpPr>
      <xdr:spPr>
        <a:xfrm>
          <a:off x="7594111" y="6380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37</xdr:row>
      <xdr:rowOff>52487</xdr:rowOff>
    </xdr:from>
    <xdr:ext cx="534377" cy="259045"/>
    <xdr:sp macro="" textlink="">
      <xdr:nvSpPr>
        <xdr:cNvPr id="143" name="n_4aveValue【道路】&#10;一人当たり延長">
          <a:extLst>
            <a:ext uri="{FF2B5EF4-FFF2-40B4-BE49-F238E27FC236}">
              <a16:creationId xmlns:a16="http://schemas.microsoft.com/office/drawing/2014/main" id="{22AB2F7F-8874-4C50-B553-C9AEE61BF485}"/>
            </a:ext>
          </a:extLst>
        </xdr:cNvPr>
        <xdr:cNvSpPr txBox="1"/>
      </xdr:nvSpPr>
      <xdr:spPr>
        <a:xfrm>
          <a:off x="6705111" y="6396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58786</xdr:rowOff>
    </xdr:from>
    <xdr:ext cx="534377" cy="259045"/>
    <xdr:sp macro="" textlink="">
      <xdr:nvSpPr>
        <xdr:cNvPr id="144" name="n_1mainValue【道路】&#10;一人当たり延長">
          <a:extLst>
            <a:ext uri="{FF2B5EF4-FFF2-40B4-BE49-F238E27FC236}">
              <a16:creationId xmlns:a16="http://schemas.microsoft.com/office/drawing/2014/main" id="{73327B59-4033-4205-9CF5-ABEC3BD3384E}"/>
            </a:ext>
          </a:extLst>
        </xdr:cNvPr>
        <xdr:cNvSpPr txBox="1"/>
      </xdr:nvSpPr>
      <xdr:spPr>
        <a:xfrm>
          <a:off x="9359411" y="7088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61758</xdr:rowOff>
    </xdr:from>
    <xdr:ext cx="469744" cy="259045"/>
    <xdr:sp macro="" textlink="">
      <xdr:nvSpPr>
        <xdr:cNvPr id="145" name="n_2mainValue【道路】&#10;一人当たり延長">
          <a:extLst>
            <a:ext uri="{FF2B5EF4-FFF2-40B4-BE49-F238E27FC236}">
              <a16:creationId xmlns:a16="http://schemas.microsoft.com/office/drawing/2014/main" id="{9330A405-03EE-452A-BD73-D2A81DE04808}"/>
            </a:ext>
          </a:extLst>
        </xdr:cNvPr>
        <xdr:cNvSpPr txBox="1"/>
      </xdr:nvSpPr>
      <xdr:spPr>
        <a:xfrm>
          <a:off x="8515427" y="7091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63740</xdr:rowOff>
    </xdr:from>
    <xdr:ext cx="469744" cy="259045"/>
    <xdr:sp macro="" textlink="">
      <xdr:nvSpPr>
        <xdr:cNvPr id="146" name="n_3mainValue【道路】&#10;一人当たり延長">
          <a:extLst>
            <a:ext uri="{FF2B5EF4-FFF2-40B4-BE49-F238E27FC236}">
              <a16:creationId xmlns:a16="http://schemas.microsoft.com/office/drawing/2014/main" id="{E1510781-96E6-458A-B711-C8383563AC73}"/>
            </a:ext>
          </a:extLst>
        </xdr:cNvPr>
        <xdr:cNvSpPr txBox="1"/>
      </xdr:nvSpPr>
      <xdr:spPr>
        <a:xfrm>
          <a:off x="7626427" y="7093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65549</xdr:rowOff>
    </xdr:from>
    <xdr:ext cx="469744" cy="259045"/>
    <xdr:sp macro="" textlink="">
      <xdr:nvSpPr>
        <xdr:cNvPr id="147" name="n_4mainValue【道路】&#10;一人当たり延長">
          <a:extLst>
            <a:ext uri="{FF2B5EF4-FFF2-40B4-BE49-F238E27FC236}">
              <a16:creationId xmlns:a16="http://schemas.microsoft.com/office/drawing/2014/main" id="{861FCB9E-8967-4B33-8831-83D7E0F5C950}"/>
            </a:ext>
          </a:extLst>
        </xdr:cNvPr>
        <xdr:cNvSpPr txBox="1"/>
      </xdr:nvSpPr>
      <xdr:spPr>
        <a:xfrm>
          <a:off x="6737427" y="7094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6264E32F-8207-4036-848C-3E1455A9FAB7}"/>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E665B2AD-4098-4254-955F-29D01C9A08A9}"/>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ECFC64FB-F396-499B-8D37-0CE66CB05635}"/>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2C2452C3-7748-4EA3-B0EE-7A698406BB8F}"/>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73B2FE94-1571-4F5B-8DFC-0489FFBE367F}"/>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12CB7B35-92C6-4A70-80C0-2218371D469F}"/>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B506BBFE-1137-4FD0-84CE-16F13E081458}"/>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8658243A-7D4B-44CD-B07F-C79CBDA75D9A}"/>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2DF6855A-36DC-4B62-963D-408355361B4A}"/>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A0633FBA-A71B-4F83-BC72-908F0B327068}"/>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F5D7623B-8FB2-400A-8234-27BD5DD727B1}"/>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169B4765-69C3-4A18-8591-6B4287E9DEDD}"/>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8F281154-C24E-4FDA-BE0C-6D09340A1481}"/>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E6A0A9F1-A4EE-48DA-8CA9-E891EB2BDDFE}"/>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E0412C15-8D32-45B1-810E-691F93EB9057}"/>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D89464BC-5AAB-4B9D-830A-8105B3966CF2}"/>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7D50B336-B9F6-4FF8-94F6-6A1A9BF3E1EE}"/>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F1F03737-1473-4184-A0F7-8688802EB83C}"/>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0DD4732F-9A90-491A-92A3-88BB6CCDBCC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F2DEB651-C9AD-4A67-A529-0CEE0A204659}"/>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CC3581C1-7242-4B41-A5BB-D5A9B290D072}"/>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B14DDC04-2C18-4B37-933E-6E4D914701E4}"/>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7EDA2C06-06F6-4228-9F80-2C7B4877F383}"/>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26820943-DA36-4C82-9F1D-CC955ECD5CC1}"/>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501529E2-07D8-4A10-9896-622DF2442C6E}"/>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153488</xdr:rowOff>
    </xdr:from>
    <xdr:to>
      <xdr:col>24</xdr:col>
      <xdr:colOff>62865</xdr:colOff>
      <xdr:row>64</xdr:row>
      <xdr:rowOff>130628</xdr:rowOff>
    </xdr:to>
    <xdr:cxnSp macro="">
      <xdr:nvCxnSpPr>
        <xdr:cNvPr id="173" name="直線コネクタ 172">
          <a:extLst>
            <a:ext uri="{FF2B5EF4-FFF2-40B4-BE49-F238E27FC236}">
              <a16:creationId xmlns:a16="http://schemas.microsoft.com/office/drawing/2014/main" id="{43B3C875-75F9-42F6-9B81-E809C28544C0}"/>
            </a:ext>
          </a:extLst>
        </xdr:cNvPr>
        <xdr:cNvCxnSpPr/>
      </xdr:nvCxnSpPr>
      <xdr:spPr>
        <a:xfrm flipV="1">
          <a:off x="4634865" y="9583238"/>
          <a:ext cx="0" cy="15201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74" name="【橋りょう・トンネル】&#10;有形固定資産減価償却率最小値テキスト">
          <a:extLst>
            <a:ext uri="{FF2B5EF4-FFF2-40B4-BE49-F238E27FC236}">
              <a16:creationId xmlns:a16="http://schemas.microsoft.com/office/drawing/2014/main" id="{CA9111AF-7193-45CA-87E9-7491705E82DE}"/>
            </a:ext>
          </a:extLst>
        </xdr:cNvPr>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75" name="直線コネクタ 174">
          <a:extLst>
            <a:ext uri="{FF2B5EF4-FFF2-40B4-BE49-F238E27FC236}">
              <a16:creationId xmlns:a16="http://schemas.microsoft.com/office/drawing/2014/main" id="{4E322598-9CEC-44AA-97E6-8BBCD816E442}"/>
            </a:ext>
          </a:extLst>
        </xdr:cNvPr>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100165</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E98443CA-A8B2-43BC-B5FF-5CA38952D23C}"/>
            </a:ext>
          </a:extLst>
        </xdr:cNvPr>
        <xdr:cNvSpPr txBox="1"/>
      </xdr:nvSpPr>
      <xdr:spPr>
        <a:xfrm>
          <a:off x="4673600" y="93584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153488</xdr:rowOff>
    </xdr:from>
    <xdr:to>
      <xdr:col>24</xdr:col>
      <xdr:colOff>152400</xdr:colOff>
      <xdr:row>55</xdr:row>
      <xdr:rowOff>153488</xdr:rowOff>
    </xdr:to>
    <xdr:cxnSp macro="">
      <xdr:nvCxnSpPr>
        <xdr:cNvPr id="177" name="直線コネクタ 176">
          <a:extLst>
            <a:ext uri="{FF2B5EF4-FFF2-40B4-BE49-F238E27FC236}">
              <a16:creationId xmlns:a16="http://schemas.microsoft.com/office/drawing/2014/main" id="{74B27DC0-6B65-43CC-BFF7-85AEA434AE9A}"/>
            </a:ext>
          </a:extLst>
        </xdr:cNvPr>
        <xdr:cNvCxnSpPr/>
      </xdr:nvCxnSpPr>
      <xdr:spPr>
        <a:xfrm>
          <a:off x="4546600" y="9583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167657</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F20174C1-A63A-47D8-ABD2-1A05C722E856}"/>
            </a:ext>
          </a:extLst>
        </xdr:cNvPr>
        <xdr:cNvSpPr txBox="1"/>
      </xdr:nvSpPr>
      <xdr:spPr>
        <a:xfrm>
          <a:off x="4673600" y="104546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17780</xdr:rowOff>
    </xdr:from>
    <xdr:to>
      <xdr:col>24</xdr:col>
      <xdr:colOff>114300</xdr:colOff>
      <xdr:row>61</xdr:row>
      <xdr:rowOff>119380</xdr:rowOff>
    </xdr:to>
    <xdr:sp macro="" textlink="">
      <xdr:nvSpPr>
        <xdr:cNvPr id="179" name="フローチャート: 判断 178">
          <a:extLst>
            <a:ext uri="{FF2B5EF4-FFF2-40B4-BE49-F238E27FC236}">
              <a16:creationId xmlns:a16="http://schemas.microsoft.com/office/drawing/2014/main" id="{C06E611B-B478-4BED-BFD7-70D754456D05}"/>
            </a:ext>
          </a:extLst>
        </xdr:cNvPr>
        <xdr:cNvSpPr/>
      </xdr:nvSpPr>
      <xdr:spPr>
        <a:xfrm>
          <a:off x="4584700" y="1047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168003</xdr:rowOff>
    </xdr:from>
    <xdr:to>
      <xdr:col>20</xdr:col>
      <xdr:colOff>38100</xdr:colOff>
      <xdr:row>61</xdr:row>
      <xdr:rowOff>98153</xdr:rowOff>
    </xdr:to>
    <xdr:sp macro="" textlink="">
      <xdr:nvSpPr>
        <xdr:cNvPr id="180" name="フローチャート: 判断 179">
          <a:extLst>
            <a:ext uri="{FF2B5EF4-FFF2-40B4-BE49-F238E27FC236}">
              <a16:creationId xmlns:a16="http://schemas.microsoft.com/office/drawing/2014/main" id="{B8FB2CE2-E04A-438A-8B6C-356E1A60120A}"/>
            </a:ext>
          </a:extLst>
        </xdr:cNvPr>
        <xdr:cNvSpPr/>
      </xdr:nvSpPr>
      <xdr:spPr>
        <a:xfrm>
          <a:off x="3746500" y="1045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132080</xdr:rowOff>
    </xdr:from>
    <xdr:to>
      <xdr:col>15</xdr:col>
      <xdr:colOff>101600</xdr:colOff>
      <xdr:row>61</xdr:row>
      <xdr:rowOff>62230</xdr:rowOff>
    </xdr:to>
    <xdr:sp macro="" textlink="">
      <xdr:nvSpPr>
        <xdr:cNvPr id="181" name="フローチャート: 判断 180">
          <a:extLst>
            <a:ext uri="{FF2B5EF4-FFF2-40B4-BE49-F238E27FC236}">
              <a16:creationId xmlns:a16="http://schemas.microsoft.com/office/drawing/2014/main" id="{54C069E6-39F4-4CB0-9E3F-D12A21B6042C}"/>
            </a:ext>
          </a:extLst>
        </xdr:cNvPr>
        <xdr:cNvSpPr/>
      </xdr:nvSpPr>
      <xdr:spPr>
        <a:xfrm>
          <a:off x="2857500" y="1041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130447</xdr:rowOff>
    </xdr:from>
    <xdr:to>
      <xdr:col>10</xdr:col>
      <xdr:colOff>165100</xdr:colOff>
      <xdr:row>61</xdr:row>
      <xdr:rowOff>60597</xdr:rowOff>
    </xdr:to>
    <xdr:sp macro="" textlink="">
      <xdr:nvSpPr>
        <xdr:cNvPr id="182" name="フローチャート: 判断 181">
          <a:extLst>
            <a:ext uri="{FF2B5EF4-FFF2-40B4-BE49-F238E27FC236}">
              <a16:creationId xmlns:a16="http://schemas.microsoft.com/office/drawing/2014/main" id="{838E0D92-FD62-4D37-A1A2-D36FC2E5AC4D}"/>
            </a:ext>
          </a:extLst>
        </xdr:cNvPr>
        <xdr:cNvSpPr/>
      </xdr:nvSpPr>
      <xdr:spPr>
        <a:xfrm>
          <a:off x="1968500" y="1041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135346</xdr:rowOff>
    </xdr:from>
    <xdr:to>
      <xdr:col>6</xdr:col>
      <xdr:colOff>38100</xdr:colOff>
      <xdr:row>61</xdr:row>
      <xdr:rowOff>65496</xdr:rowOff>
    </xdr:to>
    <xdr:sp macro="" textlink="">
      <xdr:nvSpPr>
        <xdr:cNvPr id="183" name="フローチャート: 判断 182">
          <a:extLst>
            <a:ext uri="{FF2B5EF4-FFF2-40B4-BE49-F238E27FC236}">
              <a16:creationId xmlns:a16="http://schemas.microsoft.com/office/drawing/2014/main" id="{08B40007-1E4A-4411-AB5E-BB8B9667FE62}"/>
            </a:ext>
          </a:extLst>
        </xdr:cNvPr>
        <xdr:cNvSpPr/>
      </xdr:nvSpPr>
      <xdr:spPr>
        <a:xfrm>
          <a:off x="1079500" y="1042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CACC67E-ACF9-41CC-A39B-A24FDBC93FD1}"/>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182C9414-8B5D-4043-A9B3-0A16D67BF35C}"/>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2F11ED1B-C1D9-49A9-95CD-D0CF234CF585}"/>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17E9535A-AE6C-4601-932C-FFFBB7A42145}"/>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EDA57AD9-F818-4BA9-B8AF-D17CFDD20FC4}"/>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159838</xdr:rowOff>
    </xdr:from>
    <xdr:to>
      <xdr:col>24</xdr:col>
      <xdr:colOff>114300</xdr:colOff>
      <xdr:row>61</xdr:row>
      <xdr:rowOff>89988</xdr:rowOff>
    </xdr:to>
    <xdr:sp macro="" textlink="">
      <xdr:nvSpPr>
        <xdr:cNvPr id="189" name="楕円 188">
          <a:extLst>
            <a:ext uri="{FF2B5EF4-FFF2-40B4-BE49-F238E27FC236}">
              <a16:creationId xmlns:a16="http://schemas.microsoft.com/office/drawing/2014/main" id="{6CAD1D20-32F5-4E3F-B3B3-87C16CCC4710}"/>
            </a:ext>
          </a:extLst>
        </xdr:cNvPr>
        <xdr:cNvSpPr/>
      </xdr:nvSpPr>
      <xdr:spPr>
        <a:xfrm>
          <a:off x="4584700" y="10446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11265</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0CB4E986-FCA7-4AD8-B530-F0D94860580A}"/>
            </a:ext>
          </a:extLst>
        </xdr:cNvPr>
        <xdr:cNvSpPr txBox="1"/>
      </xdr:nvSpPr>
      <xdr:spPr>
        <a:xfrm>
          <a:off x="4673600" y="102982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138612</xdr:rowOff>
    </xdr:from>
    <xdr:to>
      <xdr:col>20</xdr:col>
      <xdr:colOff>38100</xdr:colOff>
      <xdr:row>61</xdr:row>
      <xdr:rowOff>68762</xdr:rowOff>
    </xdr:to>
    <xdr:sp macro="" textlink="">
      <xdr:nvSpPr>
        <xdr:cNvPr id="191" name="楕円 190">
          <a:extLst>
            <a:ext uri="{FF2B5EF4-FFF2-40B4-BE49-F238E27FC236}">
              <a16:creationId xmlns:a16="http://schemas.microsoft.com/office/drawing/2014/main" id="{2069D324-80DC-4343-86CA-05F7A9FEFC03}"/>
            </a:ext>
          </a:extLst>
        </xdr:cNvPr>
        <xdr:cNvSpPr/>
      </xdr:nvSpPr>
      <xdr:spPr>
        <a:xfrm>
          <a:off x="3746500" y="10425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17962</xdr:rowOff>
    </xdr:from>
    <xdr:to>
      <xdr:col>24</xdr:col>
      <xdr:colOff>63500</xdr:colOff>
      <xdr:row>61</xdr:row>
      <xdr:rowOff>39188</xdr:rowOff>
    </xdr:to>
    <xdr:cxnSp macro="">
      <xdr:nvCxnSpPr>
        <xdr:cNvPr id="192" name="直線コネクタ 191">
          <a:extLst>
            <a:ext uri="{FF2B5EF4-FFF2-40B4-BE49-F238E27FC236}">
              <a16:creationId xmlns:a16="http://schemas.microsoft.com/office/drawing/2014/main" id="{6E43B9A6-94A7-4CC8-87FE-2C323B68F21F}"/>
            </a:ext>
          </a:extLst>
        </xdr:cNvPr>
        <xdr:cNvCxnSpPr/>
      </xdr:nvCxnSpPr>
      <xdr:spPr>
        <a:xfrm>
          <a:off x="3797300" y="10476412"/>
          <a:ext cx="838200" cy="21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123916</xdr:rowOff>
    </xdr:from>
    <xdr:to>
      <xdr:col>15</xdr:col>
      <xdr:colOff>101600</xdr:colOff>
      <xdr:row>61</xdr:row>
      <xdr:rowOff>54066</xdr:rowOff>
    </xdr:to>
    <xdr:sp macro="" textlink="">
      <xdr:nvSpPr>
        <xdr:cNvPr id="193" name="楕円 192">
          <a:extLst>
            <a:ext uri="{FF2B5EF4-FFF2-40B4-BE49-F238E27FC236}">
              <a16:creationId xmlns:a16="http://schemas.microsoft.com/office/drawing/2014/main" id="{A5CE80F6-D7F0-4F9A-8ACE-1BCA961A394F}"/>
            </a:ext>
          </a:extLst>
        </xdr:cNvPr>
        <xdr:cNvSpPr/>
      </xdr:nvSpPr>
      <xdr:spPr>
        <a:xfrm>
          <a:off x="2857500" y="10410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3266</xdr:rowOff>
    </xdr:from>
    <xdr:to>
      <xdr:col>19</xdr:col>
      <xdr:colOff>177800</xdr:colOff>
      <xdr:row>61</xdr:row>
      <xdr:rowOff>17962</xdr:rowOff>
    </xdr:to>
    <xdr:cxnSp macro="">
      <xdr:nvCxnSpPr>
        <xdr:cNvPr id="194" name="直線コネクタ 193">
          <a:extLst>
            <a:ext uri="{FF2B5EF4-FFF2-40B4-BE49-F238E27FC236}">
              <a16:creationId xmlns:a16="http://schemas.microsoft.com/office/drawing/2014/main" id="{88DCAEFA-C0D0-4155-A35B-F3B33540C188}"/>
            </a:ext>
          </a:extLst>
        </xdr:cNvPr>
        <xdr:cNvCxnSpPr/>
      </xdr:nvCxnSpPr>
      <xdr:spPr>
        <a:xfrm>
          <a:off x="2908300" y="10461716"/>
          <a:ext cx="8890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105954</xdr:rowOff>
    </xdr:from>
    <xdr:to>
      <xdr:col>10</xdr:col>
      <xdr:colOff>165100</xdr:colOff>
      <xdr:row>61</xdr:row>
      <xdr:rowOff>36104</xdr:rowOff>
    </xdr:to>
    <xdr:sp macro="" textlink="">
      <xdr:nvSpPr>
        <xdr:cNvPr id="195" name="楕円 194">
          <a:extLst>
            <a:ext uri="{FF2B5EF4-FFF2-40B4-BE49-F238E27FC236}">
              <a16:creationId xmlns:a16="http://schemas.microsoft.com/office/drawing/2014/main" id="{EB7B8F26-F898-45EF-9EEA-36B7F1C2CD17}"/>
            </a:ext>
          </a:extLst>
        </xdr:cNvPr>
        <xdr:cNvSpPr/>
      </xdr:nvSpPr>
      <xdr:spPr>
        <a:xfrm>
          <a:off x="1968500" y="10392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156754</xdr:rowOff>
    </xdr:from>
    <xdr:to>
      <xdr:col>15</xdr:col>
      <xdr:colOff>50800</xdr:colOff>
      <xdr:row>61</xdr:row>
      <xdr:rowOff>3266</xdr:rowOff>
    </xdr:to>
    <xdr:cxnSp macro="">
      <xdr:nvCxnSpPr>
        <xdr:cNvPr id="196" name="直線コネクタ 195">
          <a:extLst>
            <a:ext uri="{FF2B5EF4-FFF2-40B4-BE49-F238E27FC236}">
              <a16:creationId xmlns:a16="http://schemas.microsoft.com/office/drawing/2014/main" id="{987EAC00-855E-45FD-90B7-5F51F96E7C86}"/>
            </a:ext>
          </a:extLst>
        </xdr:cNvPr>
        <xdr:cNvCxnSpPr/>
      </xdr:nvCxnSpPr>
      <xdr:spPr>
        <a:xfrm>
          <a:off x="2019300" y="10443754"/>
          <a:ext cx="88900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112485</xdr:rowOff>
    </xdr:from>
    <xdr:to>
      <xdr:col>6</xdr:col>
      <xdr:colOff>38100</xdr:colOff>
      <xdr:row>61</xdr:row>
      <xdr:rowOff>42635</xdr:rowOff>
    </xdr:to>
    <xdr:sp macro="" textlink="">
      <xdr:nvSpPr>
        <xdr:cNvPr id="197" name="楕円 196">
          <a:extLst>
            <a:ext uri="{FF2B5EF4-FFF2-40B4-BE49-F238E27FC236}">
              <a16:creationId xmlns:a16="http://schemas.microsoft.com/office/drawing/2014/main" id="{361A73BF-8761-49F7-A4E4-EF2448620605}"/>
            </a:ext>
          </a:extLst>
        </xdr:cNvPr>
        <xdr:cNvSpPr/>
      </xdr:nvSpPr>
      <xdr:spPr>
        <a:xfrm>
          <a:off x="1079500" y="1039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156754</xdr:rowOff>
    </xdr:from>
    <xdr:to>
      <xdr:col>10</xdr:col>
      <xdr:colOff>114300</xdr:colOff>
      <xdr:row>60</xdr:row>
      <xdr:rowOff>163285</xdr:rowOff>
    </xdr:to>
    <xdr:cxnSp macro="">
      <xdr:nvCxnSpPr>
        <xdr:cNvPr id="198" name="直線コネクタ 197">
          <a:extLst>
            <a:ext uri="{FF2B5EF4-FFF2-40B4-BE49-F238E27FC236}">
              <a16:creationId xmlns:a16="http://schemas.microsoft.com/office/drawing/2014/main" id="{2B878CCD-1B19-4D13-B558-F900739A1369}"/>
            </a:ext>
          </a:extLst>
        </xdr:cNvPr>
        <xdr:cNvCxnSpPr/>
      </xdr:nvCxnSpPr>
      <xdr:spPr>
        <a:xfrm flipV="1">
          <a:off x="1130300" y="10443754"/>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89280</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5E70D62E-7273-4176-901B-B6314A37A0FA}"/>
            </a:ext>
          </a:extLst>
        </xdr:cNvPr>
        <xdr:cNvSpPr txBox="1"/>
      </xdr:nvSpPr>
      <xdr:spPr>
        <a:xfrm>
          <a:off x="3582044" y="105477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53357</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08A86A64-A1D6-4294-837A-E0E1EA15240A}"/>
            </a:ext>
          </a:extLst>
        </xdr:cNvPr>
        <xdr:cNvSpPr txBox="1"/>
      </xdr:nvSpPr>
      <xdr:spPr>
        <a:xfrm>
          <a:off x="2705744" y="1051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51724</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5A810F28-904F-4398-A673-14CE913C1FCC}"/>
            </a:ext>
          </a:extLst>
        </xdr:cNvPr>
        <xdr:cNvSpPr txBox="1"/>
      </xdr:nvSpPr>
      <xdr:spPr>
        <a:xfrm>
          <a:off x="1816744" y="105101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56623</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43DB9772-FC42-4065-A490-DB51B04DC18C}"/>
            </a:ext>
          </a:extLst>
        </xdr:cNvPr>
        <xdr:cNvSpPr txBox="1"/>
      </xdr:nvSpPr>
      <xdr:spPr>
        <a:xfrm>
          <a:off x="927744" y="10515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85289</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89722B71-3624-4915-BE94-75C84C6A0E36}"/>
            </a:ext>
          </a:extLst>
        </xdr:cNvPr>
        <xdr:cNvSpPr txBox="1"/>
      </xdr:nvSpPr>
      <xdr:spPr>
        <a:xfrm>
          <a:off x="3582044" y="102008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70593</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B1CF5A59-D993-4FDE-BCB1-559AF549FDDD}"/>
            </a:ext>
          </a:extLst>
        </xdr:cNvPr>
        <xdr:cNvSpPr txBox="1"/>
      </xdr:nvSpPr>
      <xdr:spPr>
        <a:xfrm>
          <a:off x="2705744" y="101861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52631</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4A51FD60-2011-468E-86B7-06199774D0AB}"/>
            </a:ext>
          </a:extLst>
        </xdr:cNvPr>
        <xdr:cNvSpPr txBox="1"/>
      </xdr:nvSpPr>
      <xdr:spPr>
        <a:xfrm>
          <a:off x="1816744" y="10168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59162</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EF92CA25-179D-4FF5-B88E-2E1E0C1B02EF}"/>
            </a:ext>
          </a:extLst>
        </xdr:cNvPr>
        <xdr:cNvSpPr txBox="1"/>
      </xdr:nvSpPr>
      <xdr:spPr>
        <a:xfrm>
          <a:off x="927744" y="10174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B03BCD84-2106-40AB-8311-0A9F62DB221B}"/>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952ED77D-D59B-4B02-BE70-8E6ADC6E005C}"/>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F692C885-3101-4DDD-A697-A23D0ABABC0F}"/>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40C87710-7C6C-4829-A8D1-E2ECF09D1CA1}"/>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9F55B3A6-87DE-403F-BBCE-37F8C0F7EC64}"/>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BB9ADC10-326E-4850-8028-0E80D910C2CA}"/>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432CE3E1-E1D4-400E-ABB0-F7E020DAB413}"/>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1E3F7B40-D13D-4E74-8F7C-BBFC86E29FCD}"/>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7FD1F66A-BB8D-4C2A-A7EA-EEE71244FFF1}"/>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A3A7E77A-28CE-4ECB-9C81-D0771C5647E8}"/>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7" name="直線コネクタ 216">
          <a:extLst>
            <a:ext uri="{FF2B5EF4-FFF2-40B4-BE49-F238E27FC236}">
              <a16:creationId xmlns:a16="http://schemas.microsoft.com/office/drawing/2014/main" id="{17DC4C17-2114-4DCD-AA6F-35178800B0DD}"/>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18" name="テキスト ボックス 217">
          <a:extLst>
            <a:ext uri="{FF2B5EF4-FFF2-40B4-BE49-F238E27FC236}">
              <a16:creationId xmlns:a16="http://schemas.microsoft.com/office/drawing/2014/main" id="{B9D90614-ED47-461B-9253-29C46734BCE6}"/>
            </a:ext>
          </a:extLst>
        </xdr:cNvPr>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9" name="直線コネクタ 218">
          <a:extLst>
            <a:ext uri="{FF2B5EF4-FFF2-40B4-BE49-F238E27FC236}">
              <a16:creationId xmlns:a16="http://schemas.microsoft.com/office/drawing/2014/main" id="{43A77A36-EFA0-4EF5-98BD-C640CC7ECCDD}"/>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20" name="テキスト ボックス 219">
          <a:extLst>
            <a:ext uri="{FF2B5EF4-FFF2-40B4-BE49-F238E27FC236}">
              <a16:creationId xmlns:a16="http://schemas.microsoft.com/office/drawing/2014/main" id="{C6974704-A308-49D3-B4A3-0F18C5D3542A}"/>
            </a:ext>
          </a:extLst>
        </xdr:cNvPr>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1" name="直線コネクタ 220">
          <a:extLst>
            <a:ext uri="{FF2B5EF4-FFF2-40B4-BE49-F238E27FC236}">
              <a16:creationId xmlns:a16="http://schemas.microsoft.com/office/drawing/2014/main" id="{B4BF0EDE-2448-475A-8A38-E5B62ABB07B8}"/>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22" name="テキスト ボックス 221">
          <a:extLst>
            <a:ext uri="{FF2B5EF4-FFF2-40B4-BE49-F238E27FC236}">
              <a16:creationId xmlns:a16="http://schemas.microsoft.com/office/drawing/2014/main" id="{44F39B93-1362-4034-8718-27C2C3C70764}"/>
            </a:ext>
          </a:extLst>
        </xdr:cNvPr>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3" name="直線コネクタ 222">
          <a:extLst>
            <a:ext uri="{FF2B5EF4-FFF2-40B4-BE49-F238E27FC236}">
              <a16:creationId xmlns:a16="http://schemas.microsoft.com/office/drawing/2014/main" id="{CE79A2FC-2B88-4679-93F2-B02BB9242CB9}"/>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4" name="テキスト ボックス 223">
          <a:extLst>
            <a:ext uri="{FF2B5EF4-FFF2-40B4-BE49-F238E27FC236}">
              <a16:creationId xmlns:a16="http://schemas.microsoft.com/office/drawing/2014/main" id="{F4A8AD15-04EF-4AD8-9C77-FD6224A861FF}"/>
            </a:ext>
          </a:extLst>
        </xdr:cNvPr>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5" name="直線コネクタ 224">
          <a:extLst>
            <a:ext uri="{FF2B5EF4-FFF2-40B4-BE49-F238E27FC236}">
              <a16:creationId xmlns:a16="http://schemas.microsoft.com/office/drawing/2014/main" id="{8059E081-B7D0-4BB0-97FB-CA2F3116EA84}"/>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53720</xdr:rowOff>
    </xdr:from>
    <xdr:ext cx="685572" cy="259045"/>
    <xdr:sp macro="" textlink="">
      <xdr:nvSpPr>
        <xdr:cNvPr id="226" name="テキスト ボックス 225">
          <a:extLst>
            <a:ext uri="{FF2B5EF4-FFF2-40B4-BE49-F238E27FC236}">
              <a16:creationId xmlns:a16="http://schemas.microsoft.com/office/drawing/2014/main" id="{895010D6-4438-4696-8B03-A718C2022884}"/>
            </a:ext>
          </a:extLst>
        </xdr:cNvPr>
        <xdr:cNvSpPr txBox="1"/>
      </xdr:nvSpPr>
      <xdr:spPr>
        <a:xfrm>
          <a:off x="5918428" y="965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7" name="直線コネクタ 226">
          <a:extLst>
            <a:ext uri="{FF2B5EF4-FFF2-40B4-BE49-F238E27FC236}">
              <a16:creationId xmlns:a16="http://schemas.microsoft.com/office/drawing/2014/main" id="{544F7F19-9738-4E2C-A9F7-3C4974D44776}"/>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70049</xdr:rowOff>
    </xdr:from>
    <xdr:ext cx="685572" cy="259045"/>
    <xdr:sp macro="" textlink="">
      <xdr:nvSpPr>
        <xdr:cNvPr id="228" name="テキスト ボックス 227">
          <a:extLst>
            <a:ext uri="{FF2B5EF4-FFF2-40B4-BE49-F238E27FC236}">
              <a16:creationId xmlns:a16="http://schemas.microsoft.com/office/drawing/2014/main" id="{522882EB-6FD7-43D8-9F2D-0E92F4B0F172}"/>
            </a:ext>
          </a:extLst>
        </xdr:cNvPr>
        <xdr:cNvSpPr txBox="1"/>
      </xdr:nvSpPr>
      <xdr:spPr>
        <a:xfrm>
          <a:off x="5918428" y="932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56F1FD54-5F8F-47D6-80F9-F476717E67DA}"/>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30" name="テキスト ボックス 229">
          <a:extLst>
            <a:ext uri="{FF2B5EF4-FFF2-40B4-BE49-F238E27FC236}">
              <a16:creationId xmlns:a16="http://schemas.microsoft.com/office/drawing/2014/main" id="{54269B33-CFFA-4144-ACBD-AC05C8E63CAE}"/>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橋りょう・トンネル】&#10;一人当たり有形固定資産（償却資産）額グラフ枠">
          <a:extLst>
            <a:ext uri="{FF2B5EF4-FFF2-40B4-BE49-F238E27FC236}">
              <a16:creationId xmlns:a16="http://schemas.microsoft.com/office/drawing/2014/main" id="{BB3448E1-FD7F-44DB-A48C-58B4483A6D43}"/>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116222</xdr:rowOff>
    </xdr:from>
    <xdr:to>
      <xdr:col>54</xdr:col>
      <xdr:colOff>189865</xdr:colOff>
      <xdr:row>64</xdr:row>
      <xdr:rowOff>124581</xdr:rowOff>
    </xdr:to>
    <xdr:cxnSp macro="">
      <xdr:nvCxnSpPr>
        <xdr:cNvPr id="232" name="直線コネクタ 231">
          <a:extLst>
            <a:ext uri="{FF2B5EF4-FFF2-40B4-BE49-F238E27FC236}">
              <a16:creationId xmlns:a16="http://schemas.microsoft.com/office/drawing/2014/main" id="{0B64CAAA-65F1-4A20-827F-DEECC892536F}"/>
            </a:ext>
          </a:extLst>
        </xdr:cNvPr>
        <xdr:cNvCxnSpPr/>
      </xdr:nvCxnSpPr>
      <xdr:spPr>
        <a:xfrm flipV="1">
          <a:off x="10476865" y="9545972"/>
          <a:ext cx="0" cy="15514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128408</xdr:rowOff>
    </xdr:from>
    <xdr:ext cx="469744" cy="259045"/>
    <xdr:sp macro="" textlink="">
      <xdr:nvSpPr>
        <xdr:cNvPr id="233" name="【橋りょう・トンネル】&#10;一人当たり有形固定資産（償却資産）額最小値テキスト">
          <a:extLst>
            <a:ext uri="{FF2B5EF4-FFF2-40B4-BE49-F238E27FC236}">
              <a16:creationId xmlns:a16="http://schemas.microsoft.com/office/drawing/2014/main" id="{2F6E1C1E-8CF2-4A53-B2FE-DF199C51439D}"/>
            </a:ext>
          </a:extLst>
        </xdr:cNvPr>
        <xdr:cNvSpPr txBox="1"/>
      </xdr:nvSpPr>
      <xdr:spPr>
        <a:xfrm>
          <a:off x="10515600" y="11101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124581</xdr:rowOff>
    </xdr:from>
    <xdr:to>
      <xdr:col>55</xdr:col>
      <xdr:colOff>88900</xdr:colOff>
      <xdr:row>64</xdr:row>
      <xdr:rowOff>124581</xdr:rowOff>
    </xdr:to>
    <xdr:cxnSp macro="">
      <xdr:nvCxnSpPr>
        <xdr:cNvPr id="234" name="直線コネクタ 233">
          <a:extLst>
            <a:ext uri="{FF2B5EF4-FFF2-40B4-BE49-F238E27FC236}">
              <a16:creationId xmlns:a16="http://schemas.microsoft.com/office/drawing/2014/main" id="{4C77717E-3397-42C5-B8E4-A7A81B90568A}"/>
            </a:ext>
          </a:extLst>
        </xdr:cNvPr>
        <xdr:cNvCxnSpPr/>
      </xdr:nvCxnSpPr>
      <xdr:spPr>
        <a:xfrm>
          <a:off x="10388600" y="110973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62899</xdr:rowOff>
    </xdr:from>
    <xdr:ext cx="690189" cy="259045"/>
    <xdr:sp macro="" textlink="">
      <xdr:nvSpPr>
        <xdr:cNvPr id="235" name="【橋りょう・トンネル】&#10;一人当たり有形固定資産（償却資産）額最大値テキスト">
          <a:extLst>
            <a:ext uri="{FF2B5EF4-FFF2-40B4-BE49-F238E27FC236}">
              <a16:creationId xmlns:a16="http://schemas.microsoft.com/office/drawing/2014/main" id="{A7095CB3-8E53-410E-9731-B850C6B69B3B}"/>
            </a:ext>
          </a:extLst>
        </xdr:cNvPr>
        <xdr:cNvSpPr txBox="1"/>
      </xdr:nvSpPr>
      <xdr:spPr>
        <a:xfrm>
          <a:off x="10515600" y="932119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1,430,735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116222</xdr:rowOff>
    </xdr:from>
    <xdr:to>
      <xdr:col>55</xdr:col>
      <xdr:colOff>88900</xdr:colOff>
      <xdr:row>55</xdr:row>
      <xdr:rowOff>116222</xdr:rowOff>
    </xdr:to>
    <xdr:cxnSp macro="">
      <xdr:nvCxnSpPr>
        <xdr:cNvPr id="236" name="直線コネクタ 235">
          <a:extLst>
            <a:ext uri="{FF2B5EF4-FFF2-40B4-BE49-F238E27FC236}">
              <a16:creationId xmlns:a16="http://schemas.microsoft.com/office/drawing/2014/main" id="{DEE2CC8B-A0C8-4F13-B035-552A60D122C0}"/>
            </a:ext>
          </a:extLst>
        </xdr:cNvPr>
        <xdr:cNvCxnSpPr/>
      </xdr:nvCxnSpPr>
      <xdr:spPr>
        <a:xfrm>
          <a:off x="10388600" y="9545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163232</xdr:rowOff>
    </xdr:from>
    <xdr:ext cx="599010" cy="259045"/>
    <xdr:sp macro="" textlink="">
      <xdr:nvSpPr>
        <xdr:cNvPr id="237" name="【橋りょう・トンネル】&#10;一人当たり有形固定資産（償却資産）額平均値テキスト">
          <a:extLst>
            <a:ext uri="{FF2B5EF4-FFF2-40B4-BE49-F238E27FC236}">
              <a16:creationId xmlns:a16="http://schemas.microsoft.com/office/drawing/2014/main" id="{DA1E514C-DC68-44A2-81E4-E25119104235}"/>
            </a:ext>
          </a:extLst>
        </xdr:cNvPr>
        <xdr:cNvSpPr txBox="1"/>
      </xdr:nvSpPr>
      <xdr:spPr>
        <a:xfrm>
          <a:off x="10515600" y="1062168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376,065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13355</xdr:rowOff>
    </xdr:from>
    <xdr:to>
      <xdr:col>55</xdr:col>
      <xdr:colOff>50800</xdr:colOff>
      <xdr:row>62</xdr:row>
      <xdr:rowOff>114955</xdr:rowOff>
    </xdr:to>
    <xdr:sp macro="" textlink="">
      <xdr:nvSpPr>
        <xdr:cNvPr id="238" name="フローチャート: 判断 237">
          <a:extLst>
            <a:ext uri="{FF2B5EF4-FFF2-40B4-BE49-F238E27FC236}">
              <a16:creationId xmlns:a16="http://schemas.microsoft.com/office/drawing/2014/main" id="{9AC4FC8B-68D0-41A9-BDBF-7E73CB7CCE48}"/>
            </a:ext>
          </a:extLst>
        </xdr:cNvPr>
        <xdr:cNvSpPr/>
      </xdr:nvSpPr>
      <xdr:spPr>
        <a:xfrm>
          <a:off x="10426700" y="10643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166759</xdr:rowOff>
    </xdr:from>
    <xdr:to>
      <xdr:col>50</xdr:col>
      <xdr:colOff>165100</xdr:colOff>
      <xdr:row>62</xdr:row>
      <xdr:rowOff>96909</xdr:rowOff>
    </xdr:to>
    <xdr:sp macro="" textlink="">
      <xdr:nvSpPr>
        <xdr:cNvPr id="239" name="フローチャート: 判断 238">
          <a:extLst>
            <a:ext uri="{FF2B5EF4-FFF2-40B4-BE49-F238E27FC236}">
              <a16:creationId xmlns:a16="http://schemas.microsoft.com/office/drawing/2014/main" id="{436B2F00-F4C2-447B-9AFC-1DD089ECC788}"/>
            </a:ext>
          </a:extLst>
        </xdr:cNvPr>
        <xdr:cNvSpPr/>
      </xdr:nvSpPr>
      <xdr:spPr>
        <a:xfrm>
          <a:off x="9588500" y="10625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17485</xdr:rowOff>
    </xdr:from>
    <xdr:to>
      <xdr:col>46</xdr:col>
      <xdr:colOff>38100</xdr:colOff>
      <xdr:row>62</xdr:row>
      <xdr:rowOff>119085</xdr:rowOff>
    </xdr:to>
    <xdr:sp macro="" textlink="">
      <xdr:nvSpPr>
        <xdr:cNvPr id="240" name="フローチャート: 判断 239">
          <a:extLst>
            <a:ext uri="{FF2B5EF4-FFF2-40B4-BE49-F238E27FC236}">
              <a16:creationId xmlns:a16="http://schemas.microsoft.com/office/drawing/2014/main" id="{D764DA41-FF19-4335-B668-0B840716AEF8}"/>
            </a:ext>
          </a:extLst>
        </xdr:cNvPr>
        <xdr:cNvSpPr/>
      </xdr:nvSpPr>
      <xdr:spPr>
        <a:xfrm>
          <a:off x="8699500" y="1064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10806</xdr:rowOff>
    </xdr:from>
    <xdr:to>
      <xdr:col>41</xdr:col>
      <xdr:colOff>101600</xdr:colOff>
      <xdr:row>62</xdr:row>
      <xdr:rowOff>112406</xdr:rowOff>
    </xdr:to>
    <xdr:sp macro="" textlink="">
      <xdr:nvSpPr>
        <xdr:cNvPr id="241" name="フローチャート: 判断 240">
          <a:extLst>
            <a:ext uri="{FF2B5EF4-FFF2-40B4-BE49-F238E27FC236}">
              <a16:creationId xmlns:a16="http://schemas.microsoft.com/office/drawing/2014/main" id="{3E148B09-62B7-4795-9A50-6806432A54B7}"/>
            </a:ext>
          </a:extLst>
        </xdr:cNvPr>
        <xdr:cNvSpPr/>
      </xdr:nvSpPr>
      <xdr:spPr>
        <a:xfrm>
          <a:off x="7810500" y="10640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163160</xdr:rowOff>
    </xdr:from>
    <xdr:to>
      <xdr:col>36</xdr:col>
      <xdr:colOff>165100</xdr:colOff>
      <xdr:row>62</xdr:row>
      <xdr:rowOff>93310</xdr:rowOff>
    </xdr:to>
    <xdr:sp macro="" textlink="">
      <xdr:nvSpPr>
        <xdr:cNvPr id="242" name="フローチャート: 判断 241">
          <a:extLst>
            <a:ext uri="{FF2B5EF4-FFF2-40B4-BE49-F238E27FC236}">
              <a16:creationId xmlns:a16="http://schemas.microsoft.com/office/drawing/2014/main" id="{9ABADC6B-F64C-48B1-B904-DCE7C547A1C1}"/>
            </a:ext>
          </a:extLst>
        </xdr:cNvPr>
        <xdr:cNvSpPr/>
      </xdr:nvSpPr>
      <xdr:spPr>
        <a:xfrm>
          <a:off x="6921500" y="10621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38656EC5-EE85-41DF-845B-81F4184B1532}"/>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181F0691-1FFC-40F2-9579-DD5555046EA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9C133DDA-9229-49E4-AC56-A5638ED00709}"/>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978BDF64-F824-4B15-A5B4-C221CA1693E1}"/>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46A72E72-BDA7-4D8C-95BD-690A756C75B1}"/>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66843</xdr:rowOff>
    </xdr:from>
    <xdr:to>
      <xdr:col>55</xdr:col>
      <xdr:colOff>50800</xdr:colOff>
      <xdr:row>61</xdr:row>
      <xdr:rowOff>168443</xdr:rowOff>
    </xdr:to>
    <xdr:sp macro="" textlink="">
      <xdr:nvSpPr>
        <xdr:cNvPr id="248" name="楕円 247">
          <a:extLst>
            <a:ext uri="{FF2B5EF4-FFF2-40B4-BE49-F238E27FC236}">
              <a16:creationId xmlns:a16="http://schemas.microsoft.com/office/drawing/2014/main" id="{1826E65C-0728-41AB-BD6B-9D3D56211E06}"/>
            </a:ext>
          </a:extLst>
        </xdr:cNvPr>
        <xdr:cNvSpPr/>
      </xdr:nvSpPr>
      <xdr:spPr>
        <a:xfrm>
          <a:off x="10426700" y="10525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89720</xdr:rowOff>
    </xdr:from>
    <xdr:ext cx="599010" cy="259045"/>
    <xdr:sp macro="" textlink="">
      <xdr:nvSpPr>
        <xdr:cNvPr id="249" name="【橋りょう・トンネル】&#10;一人当たり有形固定資産（償却資産）額該当値テキスト">
          <a:extLst>
            <a:ext uri="{FF2B5EF4-FFF2-40B4-BE49-F238E27FC236}">
              <a16:creationId xmlns:a16="http://schemas.microsoft.com/office/drawing/2014/main" id="{9A2F713B-4317-45FC-8127-8C79A469B855}"/>
            </a:ext>
          </a:extLst>
        </xdr:cNvPr>
        <xdr:cNvSpPr txBox="1"/>
      </xdr:nvSpPr>
      <xdr:spPr>
        <a:xfrm>
          <a:off x="10515600" y="103767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484,429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74783</xdr:rowOff>
    </xdr:from>
    <xdr:to>
      <xdr:col>50</xdr:col>
      <xdr:colOff>165100</xdr:colOff>
      <xdr:row>62</xdr:row>
      <xdr:rowOff>4933</xdr:rowOff>
    </xdr:to>
    <xdr:sp macro="" textlink="">
      <xdr:nvSpPr>
        <xdr:cNvPr id="250" name="楕円 249">
          <a:extLst>
            <a:ext uri="{FF2B5EF4-FFF2-40B4-BE49-F238E27FC236}">
              <a16:creationId xmlns:a16="http://schemas.microsoft.com/office/drawing/2014/main" id="{6A7E6310-29A9-4B85-B37D-7A5DA47A64A5}"/>
            </a:ext>
          </a:extLst>
        </xdr:cNvPr>
        <xdr:cNvSpPr/>
      </xdr:nvSpPr>
      <xdr:spPr>
        <a:xfrm>
          <a:off x="9588500" y="10533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117643</xdr:rowOff>
    </xdr:from>
    <xdr:to>
      <xdr:col>55</xdr:col>
      <xdr:colOff>0</xdr:colOff>
      <xdr:row>61</xdr:row>
      <xdr:rowOff>125583</xdr:rowOff>
    </xdr:to>
    <xdr:cxnSp macro="">
      <xdr:nvCxnSpPr>
        <xdr:cNvPr id="251" name="直線コネクタ 250">
          <a:extLst>
            <a:ext uri="{FF2B5EF4-FFF2-40B4-BE49-F238E27FC236}">
              <a16:creationId xmlns:a16="http://schemas.microsoft.com/office/drawing/2014/main" id="{D806796B-AE7D-48F7-9E52-4CD4A390DDC9}"/>
            </a:ext>
          </a:extLst>
        </xdr:cNvPr>
        <xdr:cNvCxnSpPr/>
      </xdr:nvCxnSpPr>
      <xdr:spPr>
        <a:xfrm flipV="1">
          <a:off x="9639300" y="10576093"/>
          <a:ext cx="838200" cy="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88740</xdr:rowOff>
    </xdr:from>
    <xdr:to>
      <xdr:col>46</xdr:col>
      <xdr:colOff>38100</xdr:colOff>
      <xdr:row>62</xdr:row>
      <xdr:rowOff>18890</xdr:rowOff>
    </xdr:to>
    <xdr:sp macro="" textlink="">
      <xdr:nvSpPr>
        <xdr:cNvPr id="252" name="楕円 251">
          <a:extLst>
            <a:ext uri="{FF2B5EF4-FFF2-40B4-BE49-F238E27FC236}">
              <a16:creationId xmlns:a16="http://schemas.microsoft.com/office/drawing/2014/main" id="{20ECEC92-021B-4F67-A782-3984617516B6}"/>
            </a:ext>
          </a:extLst>
        </xdr:cNvPr>
        <xdr:cNvSpPr/>
      </xdr:nvSpPr>
      <xdr:spPr>
        <a:xfrm>
          <a:off x="8699500" y="10547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125583</xdr:rowOff>
    </xdr:from>
    <xdr:to>
      <xdr:col>50</xdr:col>
      <xdr:colOff>114300</xdr:colOff>
      <xdr:row>61</xdr:row>
      <xdr:rowOff>139540</xdr:rowOff>
    </xdr:to>
    <xdr:cxnSp macro="">
      <xdr:nvCxnSpPr>
        <xdr:cNvPr id="253" name="直線コネクタ 252">
          <a:extLst>
            <a:ext uri="{FF2B5EF4-FFF2-40B4-BE49-F238E27FC236}">
              <a16:creationId xmlns:a16="http://schemas.microsoft.com/office/drawing/2014/main" id="{6F565580-62BD-4A1C-991F-AF5B171A1ECC}"/>
            </a:ext>
          </a:extLst>
        </xdr:cNvPr>
        <xdr:cNvCxnSpPr/>
      </xdr:nvCxnSpPr>
      <xdr:spPr>
        <a:xfrm flipV="1">
          <a:off x="8750300" y="10584033"/>
          <a:ext cx="889000" cy="13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98469</xdr:rowOff>
    </xdr:from>
    <xdr:to>
      <xdr:col>41</xdr:col>
      <xdr:colOff>101600</xdr:colOff>
      <xdr:row>62</xdr:row>
      <xdr:rowOff>28619</xdr:rowOff>
    </xdr:to>
    <xdr:sp macro="" textlink="">
      <xdr:nvSpPr>
        <xdr:cNvPr id="254" name="楕円 253">
          <a:extLst>
            <a:ext uri="{FF2B5EF4-FFF2-40B4-BE49-F238E27FC236}">
              <a16:creationId xmlns:a16="http://schemas.microsoft.com/office/drawing/2014/main" id="{A2891AAD-1AAB-4A91-B542-549EAFC660E0}"/>
            </a:ext>
          </a:extLst>
        </xdr:cNvPr>
        <xdr:cNvSpPr/>
      </xdr:nvSpPr>
      <xdr:spPr>
        <a:xfrm>
          <a:off x="7810500" y="10556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139540</xdr:rowOff>
    </xdr:from>
    <xdr:to>
      <xdr:col>45</xdr:col>
      <xdr:colOff>177800</xdr:colOff>
      <xdr:row>61</xdr:row>
      <xdr:rowOff>149269</xdr:rowOff>
    </xdr:to>
    <xdr:cxnSp macro="">
      <xdr:nvCxnSpPr>
        <xdr:cNvPr id="255" name="直線コネクタ 254">
          <a:extLst>
            <a:ext uri="{FF2B5EF4-FFF2-40B4-BE49-F238E27FC236}">
              <a16:creationId xmlns:a16="http://schemas.microsoft.com/office/drawing/2014/main" id="{8B443450-EAA8-4A19-A1F0-4F9B0EA3F9C4}"/>
            </a:ext>
          </a:extLst>
        </xdr:cNvPr>
        <xdr:cNvCxnSpPr/>
      </xdr:nvCxnSpPr>
      <xdr:spPr>
        <a:xfrm flipV="1">
          <a:off x="7861300" y="10597990"/>
          <a:ext cx="889000" cy="9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120404</xdr:rowOff>
    </xdr:from>
    <xdr:to>
      <xdr:col>36</xdr:col>
      <xdr:colOff>165100</xdr:colOff>
      <xdr:row>62</xdr:row>
      <xdr:rowOff>50554</xdr:rowOff>
    </xdr:to>
    <xdr:sp macro="" textlink="">
      <xdr:nvSpPr>
        <xdr:cNvPr id="256" name="楕円 255">
          <a:extLst>
            <a:ext uri="{FF2B5EF4-FFF2-40B4-BE49-F238E27FC236}">
              <a16:creationId xmlns:a16="http://schemas.microsoft.com/office/drawing/2014/main" id="{93347828-C1CF-451D-9D6B-6B32BD26D2AC}"/>
            </a:ext>
          </a:extLst>
        </xdr:cNvPr>
        <xdr:cNvSpPr/>
      </xdr:nvSpPr>
      <xdr:spPr>
        <a:xfrm>
          <a:off x="6921500" y="10578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149269</xdr:rowOff>
    </xdr:from>
    <xdr:to>
      <xdr:col>41</xdr:col>
      <xdr:colOff>50800</xdr:colOff>
      <xdr:row>61</xdr:row>
      <xdr:rowOff>171204</xdr:rowOff>
    </xdr:to>
    <xdr:cxnSp macro="">
      <xdr:nvCxnSpPr>
        <xdr:cNvPr id="257" name="直線コネクタ 256">
          <a:extLst>
            <a:ext uri="{FF2B5EF4-FFF2-40B4-BE49-F238E27FC236}">
              <a16:creationId xmlns:a16="http://schemas.microsoft.com/office/drawing/2014/main" id="{315D826C-6059-45C3-BE6B-BAB1B62660ED}"/>
            </a:ext>
          </a:extLst>
        </xdr:cNvPr>
        <xdr:cNvCxnSpPr/>
      </xdr:nvCxnSpPr>
      <xdr:spPr>
        <a:xfrm flipV="1">
          <a:off x="6972300" y="10607719"/>
          <a:ext cx="889000" cy="21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88036</xdr:rowOff>
    </xdr:from>
    <xdr:ext cx="599010" cy="259045"/>
    <xdr:sp macro="" textlink="">
      <xdr:nvSpPr>
        <xdr:cNvPr id="258" name="n_1aveValue【橋りょう・トンネル】&#10;一人当たり有形固定資産（償却資産）額">
          <a:extLst>
            <a:ext uri="{FF2B5EF4-FFF2-40B4-BE49-F238E27FC236}">
              <a16:creationId xmlns:a16="http://schemas.microsoft.com/office/drawing/2014/main" id="{595ED6F5-7CC6-4103-A8DD-3FAB44FD83C1}"/>
            </a:ext>
          </a:extLst>
        </xdr:cNvPr>
        <xdr:cNvSpPr txBox="1"/>
      </xdr:nvSpPr>
      <xdr:spPr>
        <a:xfrm>
          <a:off x="9327095" y="107179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110212</xdr:rowOff>
    </xdr:from>
    <xdr:ext cx="599010" cy="259045"/>
    <xdr:sp macro="" textlink="">
      <xdr:nvSpPr>
        <xdr:cNvPr id="259" name="n_2aveValue【橋りょう・トンネル】&#10;一人当たり有形固定資産（償却資産）額">
          <a:extLst>
            <a:ext uri="{FF2B5EF4-FFF2-40B4-BE49-F238E27FC236}">
              <a16:creationId xmlns:a16="http://schemas.microsoft.com/office/drawing/2014/main" id="{66AD64F5-8771-4E42-ACFF-B5FF90798AF3}"/>
            </a:ext>
          </a:extLst>
        </xdr:cNvPr>
        <xdr:cNvSpPr txBox="1"/>
      </xdr:nvSpPr>
      <xdr:spPr>
        <a:xfrm>
          <a:off x="8450795" y="107401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103533</xdr:rowOff>
    </xdr:from>
    <xdr:ext cx="599010" cy="259045"/>
    <xdr:sp macro="" textlink="">
      <xdr:nvSpPr>
        <xdr:cNvPr id="260" name="n_3aveValue【橋りょう・トンネル】&#10;一人当たり有形固定資産（償却資産）額">
          <a:extLst>
            <a:ext uri="{FF2B5EF4-FFF2-40B4-BE49-F238E27FC236}">
              <a16:creationId xmlns:a16="http://schemas.microsoft.com/office/drawing/2014/main" id="{4DB4BCED-9496-4EE7-A4E3-59780A34188B}"/>
            </a:ext>
          </a:extLst>
        </xdr:cNvPr>
        <xdr:cNvSpPr txBox="1"/>
      </xdr:nvSpPr>
      <xdr:spPr>
        <a:xfrm>
          <a:off x="7561795" y="10733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84437</xdr:rowOff>
    </xdr:from>
    <xdr:ext cx="599010" cy="259045"/>
    <xdr:sp macro="" textlink="">
      <xdr:nvSpPr>
        <xdr:cNvPr id="261" name="n_4aveValue【橋りょう・トンネル】&#10;一人当たり有形固定資産（償却資産）額">
          <a:extLst>
            <a:ext uri="{FF2B5EF4-FFF2-40B4-BE49-F238E27FC236}">
              <a16:creationId xmlns:a16="http://schemas.microsoft.com/office/drawing/2014/main" id="{21D3E81D-AF0A-44E9-82C0-02D93C96DF72}"/>
            </a:ext>
          </a:extLst>
        </xdr:cNvPr>
        <xdr:cNvSpPr txBox="1"/>
      </xdr:nvSpPr>
      <xdr:spPr>
        <a:xfrm>
          <a:off x="6672795" y="107143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60</xdr:row>
      <xdr:rowOff>21460</xdr:rowOff>
    </xdr:from>
    <xdr:ext cx="599010" cy="259045"/>
    <xdr:sp macro="" textlink="">
      <xdr:nvSpPr>
        <xdr:cNvPr id="262" name="n_1mainValue【橋りょう・トンネル】&#10;一人当たり有形固定資産（償却資産）額">
          <a:extLst>
            <a:ext uri="{FF2B5EF4-FFF2-40B4-BE49-F238E27FC236}">
              <a16:creationId xmlns:a16="http://schemas.microsoft.com/office/drawing/2014/main" id="{E79C6497-2692-4E50-B982-9284057BA084}"/>
            </a:ext>
          </a:extLst>
        </xdr:cNvPr>
        <xdr:cNvSpPr txBox="1"/>
      </xdr:nvSpPr>
      <xdr:spPr>
        <a:xfrm>
          <a:off x="9327095" y="10308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35417</xdr:rowOff>
    </xdr:from>
    <xdr:ext cx="599010" cy="259045"/>
    <xdr:sp macro="" textlink="">
      <xdr:nvSpPr>
        <xdr:cNvPr id="263" name="n_2mainValue【橋りょう・トンネル】&#10;一人当たり有形固定資産（償却資産）額">
          <a:extLst>
            <a:ext uri="{FF2B5EF4-FFF2-40B4-BE49-F238E27FC236}">
              <a16:creationId xmlns:a16="http://schemas.microsoft.com/office/drawing/2014/main" id="{593669D0-437D-43F7-9C08-FD249D9A0B85}"/>
            </a:ext>
          </a:extLst>
        </xdr:cNvPr>
        <xdr:cNvSpPr txBox="1"/>
      </xdr:nvSpPr>
      <xdr:spPr>
        <a:xfrm>
          <a:off x="8450795" y="103224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45146</xdr:rowOff>
    </xdr:from>
    <xdr:ext cx="599010" cy="259045"/>
    <xdr:sp macro="" textlink="">
      <xdr:nvSpPr>
        <xdr:cNvPr id="264" name="n_3mainValue【橋りょう・トンネル】&#10;一人当たり有形固定資産（償却資産）額">
          <a:extLst>
            <a:ext uri="{FF2B5EF4-FFF2-40B4-BE49-F238E27FC236}">
              <a16:creationId xmlns:a16="http://schemas.microsoft.com/office/drawing/2014/main" id="{7803A6B4-D863-4A0B-9FB2-96FE5886F673}"/>
            </a:ext>
          </a:extLst>
        </xdr:cNvPr>
        <xdr:cNvSpPr txBox="1"/>
      </xdr:nvSpPr>
      <xdr:spPr>
        <a:xfrm>
          <a:off x="7561795" y="10332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67081</xdr:rowOff>
    </xdr:from>
    <xdr:ext cx="599010" cy="259045"/>
    <xdr:sp macro="" textlink="">
      <xdr:nvSpPr>
        <xdr:cNvPr id="265" name="n_4mainValue【橋りょう・トンネル】&#10;一人当たり有形固定資産（償却資産）額">
          <a:extLst>
            <a:ext uri="{FF2B5EF4-FFF2-40B4-BE49-F238E27FC236}">
              <a16:creationId xmlns:a16="http://schemas.microsoft.com/office/drawing/2014/main" id="{CE502871-7287-406C-B0FD-6BDB4C5AF965}"/>
            </a:ext>
          </a:extLst>
        </xdr:cNvPr>
        <xdr:cNvSpPr txBox="1"/>
      </xdr:nvSpPr>
      <xdr:spPr>
        <a:xfrm>
          <a:off x="6672795" y="103540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1E5F680C-7354-429E-A4F4-F4967833062E}"/>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D1360356-08E1-47FA-B6D7-0B5F75732D94}"/>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64CC93F1-C363-4C4F-9DB4-883F43EFC92B}"/>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B75CE85A-86DF-4E34-AB39-9840AE926601}"/>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5D3A37C5-7541-4ACE-965C-5085DDA72B02}"/>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0EA408DD-6165-47A6-922E-6B5500557A6E}"/>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FFC540C3-60F3-4330-9760-B169AD2592F1}"/>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3D514EA9-0B9C-40FE-A98C-69196A2FEBFE}"/>
            </a:ext>
          </a:extLst>
        </xdr:cNvPr>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4" name="正方形/長方形 273">
          <a:extLst>
            <a:ext uri="{FF2B5EF4-FFF2-40B4-BE49-F238E27FC236}">
              <a16:creationId xmlns:a16="http://schemas.microsoft.com/office/drawing/2014/main" id="{2CFC8D84-54F4-4348-BB26-EA9C8C8810EC}"/>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5" name="正方形/長方形 274">
          <a:extLst>
            <a:ext uri="{FF2B5EF4-FFF2-40B4-BE49-F238E27FC236}">
              <a16:creationId xmlns:a16="http://schemas.microsoft.com/office/drawing/2014/main" id="{2177EA3B-5151-41E6-9FEE-E0BC717ED869}"/>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6" name="正方形/長方形 275">
          <a:extLst>
            <a:ext uri="{FF2B5EF4-FFF2-40B4-BE49-F238E27FC236}">
              <a16:creationId xmlns:a16="http://schemas.microsoft.com/office/drawing/2014/main" id="{5EFF6FEA-2A1F-4F09-B88D-28CB617DB98F}"/>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7" name="正方形/長方形 276">
          <a:extLst>
            <a:ext uri="{FF2B5EF4-FFF2-40B4-BE49-F238E27FC236}">
              <a16:creationId xmlns:a16="http://schemas.microsoft.com/office/drawing/2014/main" id="{F306523F-C402-40BA-8F57-E7B7B3957025}"/>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8" name="正方形/長方形 277">
          <a:extLst>
            <a:ext uri="{FF2B5EF4-FFF2-40B4-BE49-F238E27FC236}">
              <a16:creationId xmlns:a16="http://schemas.microsoft.com/office/drawing/2014/main" id="{92D526C3-7151-43E2-B3BB-670BAD365504}"/>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9" name="正方形/長方形 278">
          <a:extLst>
            <a:ext uri="{FF2B5EF4-FFF2-40B4-BE49-F238E27FC236}">
              <a16:creationId xmlns:a16="http://schemas.microsoft.com/office/drawing/2014/main" id="{B3E56298-46FE-4D9B-B8F4-6DDCEF23C4E3}"/>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80" name="正方形/長方形 279">
          <a:extLst>
            <a:ext uri="{FF2B5EF4-FFF2-40B4-BE49-F238E27FC236}">
              <a16:creationId xmlns:a16="http://schemas.microsoft.com/office/drawing/2014/main" id="{07347958-2D92-4E06-B17C-F005ECED07EC}"/>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1" name="正方形/長方形 280">
          <a:extLst>
            <a:ext uri="{FF2B5EF4-FFF2-40B4-BE49-F238E27FC236}">
              <a16:creationId xmlns:a16="http://schemas.microsoft.com/office/drawing/2014/main" id="{FC73DC16-0B79-4EB8-8A76-2DD15FA08ADF}"/>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82" name="正方形/長方形 281">
          <a:extLst>
            <a:ext uri="{FF2B5EF4-FFF2-40B4-BE49-F238E27FC236}">
              <a16:creationId xmlns:a16="http://schemas.microsoft.com/office/drawing/2014/main" id="{C1065408-D18C-4C5F-87C0-8CC63C52D45E}"/>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3" name="正方形/長方形 282">
          <a:extLst>
            <a:ext uri="{FF2B5EF4-FFF2-40B4-BE49-F238E27FC236}">
              <a16:creationId xmlns:a16="http://schemas.microsoft.com/office/drawing/2014/main" id="{593AB3CC-1E64-4B98-A03E-723AF0B098C1}"/>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4" name="正方形/長方形 283">
          <a:extLst>
            <a:ext uri="{FF2B5EF4-FFF2-40B4-BE49-F238E27FC236}">
              <a16:creationId xmlns:a16="http://schemas.microsoft.com/office/drawing/2014/main" id="{0DE64552-EE08-46AB-9F00-583764D6DC9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5" name="正方形/長方形 284">
          <a:extLst>
            <a:ext uri="{FF2B5EF4-FFF2-40B4-BE49-F238E27FC236}">
              <a16:creationId xmlns:a16="http://schemas.microsoft.com/office/drawing/2014/main" id="{1A185532-AD74-4CF5-9EE4-845CF42B86EB}"/>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6" name="正方形/長方形 285">
          <a:extLst>
            <a:ext uri="{FF2B5EF4-FFF2-40B4-BE49-F238E27FC236}">
              <a16:creationId xmlns:a16="http://schemas.microsoft.com/office/drawing/2014/main" id="{2D0BBCD7-9A1E-48B4-BD22-2FE9A69311AD}"/>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7" name="正方形/長方形 286">
          <a:extLst>
            <a:ext uri="{FF2B5EF4-FFF2-40B4-BE49-F238E27FC236}">
              <a16:creationId xmlns:a16="http://schemas.microsoft.com/office/drawing/2014/main" id="{34A81692-903A-47F5-B27B-98DE044C1BF2}"/>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8" name="正方形/長方形 287">
          <a:extLst>
            <a:ext uri="{FF2B5EF4-FFF2-40B4-BE49-F238E27FC236}">
              <a16:creationId xmlns:a16="http://schemas.microsoft.com/office/drawing/2014/main" id="{779DFB2C-3E72-4134-907C-6A239EF39AAD}"/>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9" name="正方形/長方形 288">
          <a:extLst>
            <a:ext uri="{FF2B5EF4-FFF2-40B4-BE49-F238E27FC236}">
              <a16:creationId xmlns:a16="http://schemas.microsoft.com/office/drawing/2014/main" id="{45B3129E-AA98-4C80-93D3-D074FAE67006}"/>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90" name="正方形/長方形 289">
          <a:extLst>
            <a:ext uri="{FF2B5EF4-FFF2-40B4-BE49-F238E27FC236}">
              <a16:creationId xmlns:a16="http://schemas.microsoft.com/office/drawing/2014/main" id="{A106E0BC-D2AF-4873-BDA8-152D1593F0C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91" name="正方形/長方形 290">
          <a:extLst>
            <a:ext uri="{FF2B5EF4-FFF2-40B4-BE49-F238E27FC236}">
              <a16:creationId xmlns:a16="http://schemas.microsoft.com/office/drawing/2014/main" id="{789BAA04-848C-402F-865B-E3E0532ED8AD}"/>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92" name="正方形/長方形 291">
          <a:extLst>
            <a:ext uri="{FF2B5EF4-FFF2-40B4-BE49-F238E27FC236}">
              <a16:creationId xmlns:a16="http://schemas.microsoft.com/office/drawing/2014/main" id="{C041D7C4-7691-4DDD-B8A9-D6591E5C8189}"/>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93" name="正方形/長方形 292">
          <a:extLst>
            <a:ext uri="{FF2B5EF4-FFF2-40B4-BE49-F238E27FC236}">
              <a16:creationId xmlns:a16="http://schemas.microsoft.com/office/drawing/2014/main" id="{EBA1DA09-7566-4837-A6D8-25D58370807B}"/>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4" name="正方形/長方形 293">
          <a:extLst>
            <a:ext uri="{FF2B5EF4-FFF2-40B4-BE49-F238E27FC236}">
              <a16:creationId xmlns:a16="http://schemas.microsoft.com/office/drawing/2014/main" id="{AE72F92F-82D4-4AC5-A6F3-CA48A071A876}"/>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5" name="正方形/長方形 294">
          <a:extLst>
            <a:ext uri="{FF2B5EF4-FFF2-40B4-BE49-F238E27FC236}">
              <a16:creationId xmlns:a16="http://schemas.microsoft.com/office/drawing/2014/main" id="{CEA8810E-D7C3-4801-8B08-86D6BFB788D8}"/>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6" name="正方形/長方形 295">
          <a:extLst>
            <a:ext uri="{FF2B5EF4-FFF2-40B4-BE49-F238E27FC236}">
              <a16:creationId xmlns:a16="http://schemas.microsoft.com/office/drawing/2014/main" id="{BDC7B574-16C1-4F31-A000-95916D5D174D}"/>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7" name="正方形/長方形 296">
          <a:extLst>
            <a:ext uri="{FF2B5EF4-FFF2-40B4-BE49-F238E27FC236}">
              <a16:creationId xmlns:a16="http://schemas.microsoft.com/office/drawing/2014/main" id="{AC7A6E2C-6FC8-44D6-93AD-3DC5494FD415}"/>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8" name="正方形/長方形 297">
          <a:extLst>
            <a:ext uri="{FF2B5EF4-FFF2-40B4-BE49-F238E27FC236}">
              <a16:creationId xmlns:a16="http://schemas.microsoft.com/office/drawing/2014/main" id="{63AFFA0F-9A24-4E61-9FF3-8764FD34D978}"/>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9" name="正方形/長方形 298">
          <a:extLst>
            <a:ext uri="{FF2B5EF4-FFF2-40B4-BE49-F238E27FC236}">
              <a16:creationId xmlns:a16="http://schemas.microsoft.com/office/drawing/2014/main" id="{70C65BD1-4FCD-445D-BEED-FB83F524D507}"/>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00" name="正方形/長方形 299">
          <a:extLst>
            <a:ext uri="{FF2B5EF4-FFF2-40B4-BE49-F238E27FC236}">
              <a16:creationId xmlns:a16="http://schemas.microsoft.com/office/drawing/2014/main" id="{9F01A432-C152-454D-B0A4-132581A686FF}"/>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01" name="正方形/長方形 300">
          <a:extLst>
            <a:ext uri="{FF2B5EF4-FFF2-40B4-BE49-F238E27FC236}">
              <a16:creationId xmlns:a16="http://schemas.microsoft.com/office/drawing/2014/main" id="{0C590C60-2966-426B-B207-AC216CD2A7D4}"/>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02" name="正方形/長方形 301">
          <a:extLst>
            <a:ext uri="{FF2B5EF4-FFF2-40B4-BE49-F238E27FC236}">
              <a16:creationId xmlns:a16="http://schemas.microsoft.com/office/drawing/2014/main" id="{D341DC67-661E-48B5-BB0A-01F80B2F0073}"/>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03" name="正方形/長方形 302">
          <a:extLst>
            <a:ext uri="{FF2B5EF4-FFF2-40B4-BE49-F238E27FC236}">
              <a16:creationId xmlns:a16="http://schemas.microsoft.com/office/drawing/2014/main" id="{8E29C4F4-A003-465D-82C2-68BDC24DCB55}"/>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4" name="正方形/長方形 303">
          <a:extLst>
            <a:ext uri="{FF2B5EF4-FFF2-40B4-BE49-F238E27FC236}">
              <a16:creationId xmlns:a16="http://schemas.microsoft.com/office/drawing/2014/main" id="{9369942B-A73A-46D3-8B81-E48399BC1A81}"/>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5" name="正方形/長方形 304">
          <a:extLst>
            <a:ext uri="{FF2B5EF4-FFF2-40B4-BE49-F238E27FC236}">
              <a16:creationId xmlns:a16="http://schemas.microsoft.com/office/drawing/2014/main" id="{25FA403E-C707-49B8-9CA9-6E7CF80D877A}"/>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6" name="テキスト ボックス 305">
          <a:extLst>
            <a:ext uri="{FF2B5EF4-FFF2-40B4-BE49-F238E27FC236}">
              <a16:creationId xmlns:a16="http://schemas.microsoft.com/office/drawing/2014/main" id="{B5DC8D77-BA0A-4CD2-A7EB-531F8816244B}"/>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7" name="直線コネクタ 306">
          <a:extLst>
            <a:ext uri="{FF2B5EF4-FFF2-40B4-BE49-F238E27FC236}">
              <a16:creationId xmlns:a16="http://schemas.microsoft.com/office/drawing/2014/main" id="{125F706C-AF6C-4E9E-9E40-AA8B6CACCA41}"/>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8" name="テキスト ボックス 307">
          <a:extLst>
            <a:ext uri="{FF2B5EF4-FFF2-40B4-BE49-F238E27FC236}">
              <a16:creationId xmlns:a16="http://schemas.microsoft.com/office/drawing/2014/main" id="{E710AACC-119B-438B-95E2-010CD5B41F7B}"/>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09" name="直線コネクタ 308">
          <a:extLst>
            <a:ext uri="{FF2B5EF4-FFF2-40B4-BE49-F238E27FC236}">
              <a16:creationId xmlns:a16="http://schemas.microsoft.com/office/drawing/2014/main" id="{D6317117-7663-46FA-8B90-175B0279E95C}"/>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310" name="テキスト ボックス 309">
          <a:extLst>
            <a:ext uri="{FF2B5EF4-FFF2-40B4-BE49-F238E27FC236}">
              <a16:creationId xmlns:a16="http://schemas.microsoft.com/office/drawing/2014/main" id="{98D81679-D254-46E5-9B79-4E28D0543F8D}"/>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11" name="直線コネクタ 310">
          <a:extLst>
            <a:ext uri="{FF2B5EF4-FFF2-40B4-BE49-F238E27FC236}">
              <a16:creationId xmlns:a16="http://schemas.microsoft.com/office/drawing/2014/main" id="{83A04886-C8B4-407E-8042-B21401CD4632}"/>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12" name="テキスト ボックス 311">
          <a:extLst>
            <a:ext uri="{FF2B5EF4-FFF2-40B4-BE49-F238E27FC236}">
              <a16:creationId xmlns:a16="http://schemas.microsoft.com/office/drawing/2014/main" id="{5B7F3D2B-29C7-4696-BB16-0A27BEF392E1}"/>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13" name="直線コネクタ 312">
          <a:extLst>
            <a:ext uri="{FF2B5EF4-FFF2-40B4-BE49-F238E27FC236}">
              <a16:creationId xmlns:a16="http://schemas.microsoft.com/office/drawing/2014/main" id="{3182BAA0-00DB-4E46-A732-75734AF1F42B}"/>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14" name="テキスト ボックス 313">
          <a:extLst>
            <a:ext uri="{FF2B5EF4-FFF2-40B4-BE49-F238E27FC236}">
              <a16:creationId xmlns:a16="http://schemas.microsoft.com/office/drawing/2014/main" id="{F4DDAE44-5F59-4497-9A50-871675348CBA}"/>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15" name="直線コネクタ 314">
          <a:extLst>
            <a:ext uri="{FF2B5EF4-FFF2-40B4-BE49-F238E27FC236}">
              <a16:creationId xmlns:a16="http://schemas.microsoft.com/office/drawing/2014/main" id="{7E0C6C33-4F13-4635-895D-A0996BE2A615}"/>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16" name="テキスト ボックス 315">
          <a:extLst>
            <a:ext uri="{FF2B5EF4-FFF2-40B4-BE49-F238E27FC236}">
              <a16:creationId xmlns:a16="http://schemas.microsoft.com/office/drawing/2014/main" id="{53CE0989-992A-416A-AB65-69BD34C6EF54}"/>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17" name="直線コネクタ 316">
          <a:extLst>
            <a:ext uri="{FF2B5EF4-FFF2-40B4-BE49-F238E27FC236}">
              <a16:creationId xmlns:a16="http://schemas.microsoft.com/office/drawing/2014/main" id="{8E474359-EA10-48EA-9F83-5F7C14D94AD6}"/>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18" name="テキスト ボックス 317">
          <a:extLst>
            <a:ext uri="{FF2B5EF4-FFF2-40B4-BE49-F238E27FC236}">
              <a16:creationId xmlns:a16="http://schemas.microsoft.com/office/drawing/2014/main" id="{AAE6AED7-7718-4ABB-83E9-0FA44127421A}"/>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19" name="直線コネクタ 318">
          <a:extLst>
            <a:ext uri="{FF2B5EF4-FFF2-40B4-BE49-F238E27FC236}">
              <a16:creationId xmlns:a16="http://schemas.microsoft.com/office/drawing/2014/main" id="{DE57827C-135F-4863-B0A8-2D9D25EF442E}"/>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20" name="テキスト ボックス 319">
          <a:extLst>
            <a:ext uri="{FF2B5EF4-FFF2-40B4-BE49-F238E27FC236}">
              <a16:creationId xmlns:a16="http://schemas.microsoft.com/office/drawing/2014/main" id="{98DED371-FF2F-46BB-8FB4-D6A6E0F09CF7}"/>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21" name="直線コネクタ 320">
          <a:extLst>
            <a:ext uri="{FF2B5EF4-FFF2-40B4-BE49-F238E27FC236}">
              <a16:creationId xmlns:a16="http://schemas.microsoft.com/office/drawing/2014/main" id="{848C4304-00E6-4331-B6FD-BC6E3BC1FCD1}"/>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22" name="【認定こども園・幼稚園・保育所】&#10;有形固定資産減価償却率グラフ枠">
          <a:extLst>
            <a:ext uri="{FF2B5EF4-FFF2-40B4-BE49-F238E27FC236}">
              <a16:creationId xmlns:a16="http://schemas.microsoft.com/office/drawing/2014/main" id="{C7E0DEBE-E0C8-455D-85F0-ABE27119D3B9}"/>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166007</xdr:rowOff>
    </xdr:from>
    <xdr:to>
      <xdr:col>85</xdr:col>
      <xdr:colOff>126364</xdr:colOff>
      <xdr:row>42</xdr:row>
      <xdr:rowOff>92528</xdr:rowOff>
    </xdr:to>
    <xdr:cxnSp macro="">
      <xdr:nvCxnSpPr>
        <xdr:cNvPr id="323" name="直線コネクタ 322">
          <a:extLst>
            <a:ext uri="{FF2B5EF4-FFF2-40B4-BE49-F238E27FC236}">
              <a16:creationId xmlns:a16="http://schemas.microsoft.com/office/drawing/2014/main" id="{58B424B9-4653-426B-9F96-BBBFC9F1956B}"/>
            </a:ext>
          </a:extLst>
        </xdr:cNvPr>
        <xdr:cNvCxnSpPr/>
      </xdr:nvCxnSpPr>
      <xdr:spPr>
        <a:xfrm flipV="1">
          <a:off x="16318864" y="5823857"/>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324" name="【認定こども園・幼稚園・保育所】&#10;有形固定資産減価償却率最小値テキスト">
          <a:extLst>
            <a:ext uri="{FF2B5EF4-FFF2-40B4-BE49-F238E27FC236}">
              <a16:creationId xmlns:a16="http://schemas.microsoft.com/office/drawing/2014/main" id="{543D5E43-92F7-419C-890F-9580FEE959E2}"/>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325" name="直線コネクタ 324">
          <a:extLst>
            <a:ext uri="{FF2B5EF4-FFF2-40B4-BE49-F238E27FC236}">
              <a16:creationId xmlns:a16="http://schemas.microsoft.com/office/drawing/2014/main" id="{BEDD105F-82D3-4DA6-B4E8-CEE4F7D589D8}"/>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112684</xdr:rowOff>
    </xdr:from>
    <xdr:ext cx="405111" cy="259045"/>
    <xdr:sp macro="" textlink="">
      <xdr:nvSpPr>
        <xdr:cNvPr id="326" name="【認定こども園・幼稚園・保育所】&#10;有形固定資産減価償却率最大値テキスト">
          <a:extLst>
            <a:ext uri="{FF2B5EF4-FFF2-40B4-BE49-F238E27FC236}">
              <a16:creationId xmlns:a16="http://schemas.microsoft.com/office/drawing/2014/main" id="{321B3C88-2281-4319-B323-A2F86C1F1D41}"/>
            </a:ext>
          </a:extLst>
        </xdr:cNvPr>
        <xdr:cNvSpPr txBox="1"/>
      </xdr:nvSpPr>
      <xdr:spPr>
        <a:xfrm>
          <a:off x="16357600" y="5599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166007</xdr:rowOff>
    </xdr:from>
    <xdr:to>
      <xdr:col>86</xdr:col>
      <xdr:colOff>25400</xdr:colOff>
      <xdr:row>33</xdr:row>
      <xdr:rowOff>166007</xdr:rowOff>
    </xdr:to>
    <xdr:cxnSp macro="">
      <xdr:nvCxnSpPr>
        <xdr:cNvPr id="327" name="直線コネクタ 326">
          <a:extLst>
            <a:ext uri="{FF2B5EF4-FFF2-40B4-BE49-F238E27FC236}">
              <a16:creationId xmlns:a16="http://schemas.microsoft.com/office/drawing/2014/main" id="{803E981A-93DB-40F5-B116-D322B20020EE}"/>
            </a:ext>
          </a:extLst>
        </xdr:cNvPr>
        <xdr:cNvCxnSpPr/>
      </xdr:nvCxnSpPr>
      <xdr:spPr>
        <a:xfrm>
          <a:off x="16230600" y="5823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93997</xdr:rowOff>
    </xdr:from>
    <xdr:ext cx="405111" cy="259045"/>
    <xdr:sp macro="" textlink="">
      <xdr:nvSpPr>
        <xdr:cNvPr id="328" name="【認定こども園・幼稚園・保育所】&#10;有形固定資産減価償却率平均値テキスト">
          <a:extLst>
            <a:ext uri="{FF2B5EF4-FFF2-40B4-BE49-F238E27FC236}">
              <a16:creationId xmlns:a16="http://schemas.microsoft.com/office/drawing/2014/main" id="{BB3AE5A8-EC21-4378-B3C7-C7C80959CA8A}"/>
            </a:ext>
          </a:extLst>
        </xdr:cNvPr>
        <xdr:cNvSpPr txBox="1"/>
      </xdr:nvSpPr>
      <xdr:spPr>
        <a:xfrm>
          <a:off x="16357600" y="64376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71120</xdr:rowOff>
    </xdr:from>
    <xdr:to>
      <xdr:col>85</xdr:col>
      <xdr:colOff>177800</xdr:colOff>
      <xdr:row>39</xdr:row>
      <xdr:rowOff>1270</xdr:rowOff>
    </xdr:to>
    <xdr:sp macro="" textlink="">
      <xdr:nvSpPr>
        <xdr:cNvPr id="329" name="フローチャート: 判断 328">
          <a:extLst>
            <a:ext uri="{FF2B5EF4-FFF2-40B4-BE49-F238E27FC236}">
              <a16:creationId xmlns:a16="http://schemas.microsoft.com/office/drawing/2014/main" id="{4E5B65D2-1648-4F4E-B1E1-1E6755890125}"/>
            </a:ext>
          </a:extLst>
        </xdr:cNvPr>
        <xdr:cNvSpPr/>
      </xdr:nvSpPr>
      <xdr:spPr>
        <a:xfrm>
          <a:off x="16268700" y="658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72753</xdr:rowOff>
    </xdr:from>
    <xdr:to>
      <xdr:col>81</xdr:col>
      <xdr:colOff>101600</xdr:colOff>
      <xdr:row>39</xdr:row>
      <xdr:rowOff>2903</xdr:rowOff>
    </xdr:to>
    <xdr:sp macro="" textlink="">
      <xdr:nvSpPr>
        <xdr:cNvPr id="330" name="フローチャート: 判断 329">
          <a:extLst>
            <a:ext uri="{FF2B5EF4-FFF2-40B4-BE49-F238E27FC236}">
              <a16:creationId xmlns:a16="http://schemas.microsoft.com/office/drawing/2014/main" id="{94B6D6D6-E7C1-4EEA-82BF-9FC58C3D99F1}"/>
            </a:ext>
          </a:extLst>
        </xdr:cNvPr>
        <xdr:cNvSpPr/>
      </xdr:nvSpPr>
      <xdr:spPr>
        <a:xfrm>
          <a:off x="15430500" y="658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67854</xdr:rowOff>
    </xdr:from>
    <xdr:to>
      <xdr:col>76</xdr:col>
      <xdr:colOff>165100</xdr:colOff>
      <xdr:row>38</xdr:row>
      <xdr:rowOff>169454</xdr:rowOff>
    </xdr:to>
    <xdr:sp macro="" textlink="">
      <xdr:nvSpPr>
        <xdr:cNvPr id="331" name="フローチャート: 判断 330">
          <a:extLst>
            <a:ext uri="{FF2B5EF4-FFF2-40B4-BE49-F238E27FC236}">
              <a16:creationId xmlns:a16="http://schemas.microsoft.com/office/drawing/2014/main" id="{443A7EE4-5FD9-48E1-B8A0-4DADD150E522}"/>
            </a:ext>
          </a:extLst>
        </xdr:cNvPr>
        <xdr:cNvSpPr/>
      </xdr:nvSpPr>
      <xdr:spPr>
        <a:xfrm>
          <a:off x="14541500" y="658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102144</xdr:rowOff>
    </xdr:from>
    <xdr:to>
      <xdr:col>72</xdr:col>
      <xdr:colOff>38100</xdr:colOff>
      <xdr:row>39</xdr:row>
      <xdr:rowOff>32294</xdr:rowOff>
    </xdr:to>
    <xdr:sp macro="" textlink="">
      <xdr:nvSpPr>
        <xdr:cNvPr id="332" name="フローチャート: 判断 331">
          <a:extLst>
            <a:ext uri="{FF2B5EF4-FFF2-40B4-BE49-F238E27FC236}">
              <a16:creationId xmlns:a16="http://schemas.microsoft.com/office/drawing/2014/main" id="{133150BA-0D6E-4511-9437-89D8E4F55EB2}"/>
            </a:ext>
          </a:extLst>
        </xdr:cNvPr>
        <xdr:cNvSpPr/>
      </xdr:nvSpPr>
      <xdr:spPr>
        <a:xfrm>
          <a:off x="13652500" y="661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25400</xdr:rowOff>
    </xdr:from>
    <xdr:to>
      <xdr:col>67</xdr:col>
      <xdr:colOff>101600</xdr:colOff>
      <xdr:row>38</xdr:row>
      <xdr:rowOff>127000</xdr:rowOff>
    </xdr:to>
    <xdr:sp macro="" textlink="">
      <xdr:nvSpPr>
        <xdr:cNvPr id="333" name="フローチャート: 判断 332">
          <a:extLst>
            <a:ext uri="{FF2B5EF4-FFF2-40B4-BE49-F238E27FC236}">
              <a16:creationId xmlns:a16="http://schemas.microsoft.com/office/drawing/2014/main" id="{FD3A5B96-84F5-43D5-9C36-92CAD506298F}"/>
            </a:ext>
          </a:extLst>
        </xdr:cNvPr>
        <xdr:cNvSpPr/>
      </xdr:nvSpPr>
      <xdr:spPr>
        <a:xfrm>
          <a:off x="12763500" y="654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34" name="テキスト ボックス 333">
          <a:extLst>
            <a:ext uri="{FF2B5EF4-FFF2-40B4-BE49-F238E27FC236}">
              <a16:creationId xmlns:a16="http://schemas.microsoft.com/office/drawing/2014/main" id="{5DF9CEF8-8C97-4D5A-A40D-34D718AF9C63}"/>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5" name="テキスト ボックス 334">
          <a:extLst>
            <a:ext uri="{FF2B5EF4-FFF2-40B4-BE49-F238E27FC236}">
              <a16:creationId xmlns:a16="http://schemas.microsoft.com/office/drawing/2014/main" id="{4F4CFF1D-BE56-4305-9952-C4CBE0E5A9B2}"/>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6" name="テキスト ボックス 335">
          <a:extLst>
            <a:ext uri="{FF2B5EF4-FFF2-40B4-BE49-F238E27FC236}">
              <a16:creationId xmlns:a16="http://schemas.microsoft.com/office/drawing/2014/main" id="{DA80C364-63BA-495C-97CE-80E4A3089F56}"/>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7" name="テキスト ボックス 336">
          <a:extLst>
            <a:ext uri="{FF2B5EF4-FFF2-40B4-BE49-F238E27FC236}">
              <a16:creationId xmlns:a16="http://schemas.microsoft.com/office/drawing/2014/main" id="{AC64E00C-BCA2-4D04-A38A-8576820E5FBF}"/>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8" name="テキスト ボックス 337">
          <a:extLst>
            <a:ext uri="{FF2B5EF4-FFF2-40B4-BE49-F238E27FC236}">
              <a16:creationId xmlns:a16="http://schemas.microsoft.com/office/drawing/2014/main" id="{4D096B5F-6CC8-4C88-A374-82E5E7F630D8}"/>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42</xdr:row>
      <xdr:rowOff>31931</xdr:rowOff>
    </xdr:from>
    <xdr:to>
      <xdr:col>85</xdr:col>
      <xdr:colOff>177800</xdr:colOff>
      <xdr:row>42</xdr:row>
      <xdr:rowOff>133531</xdr:rowOff>
    </xdr:to>
    <xdr:sp macro="" textlink="">
      <xdr:nvSpPr>
        <xdr:cNvPr id="339" name="楕円 338">
          <a:extLst>
            <a:ext uri="{FF2B5EF4-FFF2-40B4-BE49-F238E27FC236}">
              <a16:creationId xmlns:a16="http://schemas.microsoft.com/office/drawing/2014/main" id="{C2E44464-2E26-49EA-936C-486B051627E2}"/>
            </a:ext>
          </a:extLst>
        </xdr:cNvPr>
        <xdr:cNvSpPr/>
      </xdr:nvSpPr>
      <xdr:spPr>
        <a:xfrm>
          <a:off x="16268700" y="7232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118308</xdr:rowOff>
    </xdr:from>
    <xdr:ext cx="405111" cy="259045"/>
    <xdr:sp macro="" textlink="">
      <xdr:nvSpPr>
        <xdr:cNvPr id="340" name="【認定こども園・幼稚園・保育所】&#10;有形固定資産減価償却率該当値テキスト">
          <a:extLst>
            <a:ext uri="{FF2B5EF4-FFF2-40B4-BE49-F238E27FC236}">
              <a16:creationId xmlns:a16="http://schemas.microsoft.com/office/drawing/2014/main" id="{B6B7B326-2B17-4C04-B34C-95D3C2EDC55B}"/>
            </a:ext>
          </a:extLst>
        </xdr:cNvPr>
        <xdr:cNvSpPr txBox="1"/>
      </xdr:nvSpPr>
      <xdr:spPr>
        <a:xfrm>
          <a:off x="16357600" y="7147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42</xdr:row>
      <xdr:rowOff>27033</xdr:rowOff>
    </xdr:from>
    <xdr:to>
      <xdr:col>81</xdr:col>
      <xdr:colOff>101600</xdr:colOff>
      <xdr:row>42</xdr:row>
      <xdr:rowOff>128633</xdr:rowOff>
    </xdr:to>
    <xdr:sp macro="" textlink="">
      <xdr:nvSpPr>
        <xdr:cNvPr id="341" name="楕円 340">
          <a:extLst>
            <a:ext uri="{FF2B5EF4-FFF2-40B4-BE49-F238E27FC236}">
              <a16:creationId xmlns:a16="http://schemas.microsoft.com/office/drawing/2014/main" id="{64D23F39-3690-4F3B-BF34-4CB2D49B6622}"/>
            </a:ext>
          </a:extLst>
        </xdr:cNvPr>
        <xdr:cNvSpPr/>
      </xdr:nvSpPr>
      <xdr:spPr>
        <a:xfrm>
          <a:off x="15430500" y="7227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42</xdr:row>
      <xdr:rowOff>77833</xdr:rowOff>
    </xdr:from>
    <xdr:to>
      <xdr:col>85</xdr:col>
      <xdr:colOff>127000</xdr:colOff>
      <xdr:row>42</xdr:row>
      <xdr:rowOff>82731</xdr:rowOff>
    </xdr:to>
    <xdr:cxnSp macro="">
      <xdr:nvCxnSpPr>
        <xdr:cNvPr id="342" name="直線コネクタ 341">
          <a:extLst>
            <a:ext uri="{FF2B5EF4-FFF2-40B4-BE49-F238E27FC236}">
              <a16:creationId xmlns:a16="http://schemas.microsoft.com/office/drawing/2014/main" id="{0FF65591-6637-46E7-B726-CE21CD944DFA}"/>
            </a:ext>
          </a:extLst>
        </xdr:cNvPr>
        <xdr:cNvCxnSpPr/>
      </xdr:nvCxnSpPr>
      <xdr:spPr>
        <a:xfrm>
          <a:off x="15481300" y="7278733"/>
          <a:ext cx="8382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42</xdr:row>
      <xdr:rowOff>9072</xdr:rowOff>
    </xdr:from>
    <xdr:to>
      <xdr:col>76</xdr:col>
      <xdr:colOff>165100</xdr:colOff>
      <xdr:row>42</xdr:row>
      <xdr:rowOff>110672</xdr:rowOff>
    </xdr:to>
    <xdr:sp macro="" textlink="">
      <xdr:nvSpPr>
        <xdr:cNvPr id="343" name="楕円 342">
          <a:extLst>
            <a:ext uri="{FF2B5EF4-FFF2-40B4-BE49-F238E27FC236}">
              <a16:creationId xmlns:a16="http://schemas.microsoft.com/office/drawing/2014/main" id="{2D781B74-ABC8-4821-AC6A-8EFA8A7D8A0F}"/>
            </a:ext>
          </a:extLst>
        </xdr:cNvPr>
        <xdr:cNvSpPr/>
      </xdr:nvSpPr>
      <xdr:spPr>
        <a:xfrm>
          <a:off x="145415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42</xdr:row>
      <xdr:rowOff>59872</xdr:rowOff>
    </xdr:from>
    <xdr:to>
      <xdr:col>81</xdr:col>
      <xdr:colOff>50800</xdr:colOff>
      <xdr:row>42</xdr:row>
      <xdr:rowOff>77833</xdr:rowOff>
    </xdr:to>
    <xdr:cxnSp macro="">
      <xdr:nvCxnSpPr>
        <xdr:cNvPr id="344" name="直線コネクタ 343">
          <a:extLst>
            <a:ext uri="{FF2B5EF4-FFF2-40B4-BE49-F238E27FC236}">
              <a16:creationId xmlns:a16="http://schemas.microsoft.com/office/drawing/2014/main" id="{87298D93-8D6E-47EA-B521-842A724592C0}"/>
            </a:ext>
          </a:extLst>
        </xdr:cNvPr>
        <xdr:cNvCxnSpPr/>
      </xdr:nvCxnSpPr>
      <xdr:spPr>
        <a:xfrm>
          <a:off x="14592300" y="7260772"/>
          <a:ext cx="8890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41</xdr:row>
      <xdr:rowOff>156028</xdr:rowOff>
    </xdr:from>
    <xdr:to>
      <xdr:col>72</xdr:col>
      <xdr:colOff>38100</xdr:colOff>
      <xdr:row>42</xdr:row>
      <xdr:rowOff>86178</xdr:rowOff>
    </xdr:to>
    <xdr:sp macro="" textlink="">
      <xdr:nvSpPr>
        <xdr:cNvPr id="345" name="楕円 344">
          <a:extLst>
            <a:ext uri="{FF2B5EF4-FFF2-40B4-BE49-F238E27FC236}">
              <a16:creationId xmlns:a16="http://schemas.microsoft.com/office/drawing/2014/main" id="{AD31FBB6-08B3-43F0-9487-A36282DCB521}"/>
            </a:ext>
          </a:extLst>
        </xdr:cNvPr>
        <xdr:cNvSpPr/>
      </xdr:nvSpPr>
      <xdr:spPr>
        <a:xfrm>
          <a:off x="13652500" y="7185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42</xdr:row>
      <xdr:rowOff>35378</xdr:rowOff>
    </xdr:from>
    <xdr:to>
      <xdr:col>76</xdr:col>
      <xdr:colOff>114300</xdr:colOff>
      <xdr:row>42</xdr:row>
      <xdr:rowOff>59872</xdr:rowOff>
    </xdr:to>
    <xdr:cxnSp macro="">
      <xdr:nvCxnSpPr>
        <xdr:cNvPr id="346" name="直線コネクタ 345">
          <a:extLst>
            <a:ext uri="{FF2B5EF4-FFF2-40B4-BE49-F238E27FC236}">
              <a16:creationId xmlns:a16="http://schemas.microsoft.com/office/drawing/2014/main" id="{ED4562D1-EDB4-4B90-ADFF-6B86E4E1A761}"/>
            </a:ext>
          </a:extLst>
        </xdr:cNvPr>
        <xdr:cNvCxnSpPr/>
      </xdr:nvCxnSpPr>
      <xdr:spPr>
        <a:xfrm>
          <a:off x="13703300" y="7236278"/>
          <a:ext cx="889000" cy="24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41</xdr:row>
      <xdr:rowOff>125004</xdr:rowOff>
    </xdr:from>
    <xdr:to>
      <xdr:col>67</xdr:col>
      <xdr:colOff>101600</xdr:colOff>
      <xdr:row>42</xdr:row>
      <xdr:rowOff>55154</xdr:rowOff>
    </xdr:to>
    <xdr:sp macro="" textlink="">
      <xdr:nvSpPr>
        <xdr:cNvPr id="347" name="楕円 346">
          <a:extLst>
            <a:ext uri="{FF2B5EF4-FFF2-40B4-BE49-F238E27FC236}">
              <a16:creationId xmlns:a16="http://schemas.microsoft.com/office/drawing/2014/main" id="{B990E9C0-51FE-463B-A49E-E7BE27D9ABD4}"/>
            </a:ext>
          </a:extLst>
        </xdr:cNvPr>
        <xdr:cNvSpPr/>
      </xdr:nvSpPr>
      <xdr:spPr>
        <a:xfrm>
          <a:off x="12763500" y="7154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42</xdr:row>
      <xdr:rowOff>4354</xdr:rowOff>
    </xdr:from>
    <xdr:to>
      <xdr:col>71</xdr:col>
      <xdr:colOff>177800</xdr:colOff>
      <xdr:row>42</xdr:row>
      <xdr:rowOff>35378</xdr:rowOff>
    </xdr:to>
    <xdr:cxnSp macro="">
      <xdr:nvCxnSpPr>
        <xdr:cNvPr id="348" name="直線コネクタ 347">
          <a:extLst>
            <a:ext uri="{FF2B5EF4-FFF2-40B4-BE49-F238E27FC236}">
              <a16:creationId xmlns:a16="http://schemas.microsoft.com/office/drawing/2014/main" id="{91678A3E-9730-4AD2-A33B-C3C617EFAB3C}"/>
            </a:ext>
          </a:extLst>
        </xdr:cNvPr>
        <xdr:cNvCxnSpPr/>
      </xdr:nvCxnSpPr>
      <xdr:spPr>
        <a:xfrm>
          <a:off x="12814300" y="7205254"/>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19430</xdr:rowOff>
    </xdr:from>
    <xdr:ext cx="405111" cy="259045"/>
    <xdr:sp macro="" textlink="">
      <xdr:nvSpPr>
        <xdr:cNvPr id="349" name="n_1aveValue【認定こども園・幼稚園・保育所】&#10;有形固定資産減価償却率">
          <a:extLst>
            <a:ext uri="{FF2B5EF4-FFF2-40B4-BE49-F238E27FC236}">
              <a16:creationId xmlns:a16="http://schemas.microsoft.com/office/drawing/2014/main" id="{901644EE-B2D3-4AA9-97F8-1FCBFB4EDA04}"/>
            </a:ext>
          </a:extLst>
        </xdr:cNvPr>
        <xdr:cNvSpPr txBox="1"/>
      </xdr:nvSpPr>
      <xdr:spPr>
        <a:xfrm>
          <a:off x="15266044" y="63630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14531</xdr:rowOff>
    </xdr:from>
    <xdr:ext cx="405111" cy="259045"/>
    <xdr:sp macro="" textlink="">
      <xdr:nvSpPr>
        <xdr:cNvPr id="350" name="n_2aveValue【認定こども園・幼稚園・保育所】&#10;有形固定資産減価償却率">
          <a:extLst>
            <a:ext uri="{FF2B5EF4-FFF2-40B4-BE49-F238E27FC236}">
              <a16:creationId xmlns:a16="http://schemas.microsoft.com/office/drawing/2014/main" id="{C89FF77B-17A0-4CB5-A518-5BE197D6005F}"/>
            </a:ext>
          </a:extLst>
        </xdr:cNvPr>
        <xdr:cNvSpPr txBox="1"/>
      </xdr:nvSpPr>
      <xdr:spPr>
        <a:xfrm>
          <a:off x="14389744" y="6358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48821</xdr:rowOff>
    </xdr:from>
    <xdr:ext cx="405111" cy="259045"/>
    <xdr:sp macro="" textlink="">
      <xdr:nvSpPr>
        <xdr:cNvPr id="351" name="n_3aveValue【認定こども園・幼稚園・保育所】&#10;有形固定資産減価償却率">
          <a:extLst>
            <a:ext uri="{FF2B5EF4-FFF2-40B4-BE49-F238E27FC236}">
              <a16:creationId xmlns:a16="http://schemas.microsoft.com/office/drawing/2014/main" id="{F0EEAA08-B2F3-4EB8-AFA5-588221ACC961}"/>
            </a:ext>
          </a:extLst>
        </xdr:cNvPr>
        <xdr:cNvSpPr txBox="1"/>
      </xdr:nvSpPr>
      <xdr:spPr>
        <a:xfrm>
          <a:off x="13500744" y="6392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143527</xdr:rowOff>
    </xdr:from>
    <xdr:ext cx="405111" cy="259045"/>
    <xdr:sp macro="" textlink="">
      <xdr:nvSpPr>
        <xdr:cNvPr id="352" name="n_4aveValue【認定こども園・幼稚園・保育所】&#10;有形固定資産減価償却率">
          <a:extLst>
            <a:ext uri="{FF2B5EF4-FFF2-40B4-BE49-F238E27FC236}">
              <a16:creationId xmlns:a16="http://schemas.microsoft.com/office/drawing/2014/main" id="{54A3907F-EFFB-4944-B9BD-F7D7BE1772D3}"/>
            </a:ext>
          </a:extLst>
        </xdr:cNvPr>
        <xdr:cNvSpPr txBox="1"/>
      </xdr:nvSpPr>
      <xdr:spPr>
        <a:xfrm>
          <a:off x="12611744" y="631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42</xdr:row>
      <xdr:rowOff>119760</xdr:rowOff>
    </xdr:from>
    <xdr:ext cx="405111" cy="259045"/>
    <xdr:sp macro="" textlink="">
      <xdr:nvSpPr>
        <xdr:cNvPr id="353" name="n_1mainValue【認定こども園・幼稚園・保育所】&#10;有形固定資産減価償却率">
          <a:extLst>
            <a:ext uri="{FF2B5EF4-FFF2-40B4-BE49-F238E27FC236}">
              <a16:creationId xmlns:a16="http://schemas.microsoft.com/office/drawing/2014/main" id="{6CC16C39-C728-4D2E-81A1-F2E4123603BF}"/>
            </a:ext>
          </a:extLst>
        </xdr:cNvPr>
        <xdr:cNvSpPr txBox="1"/>
      </xdr:nvSpPr>
      <xdr:spPr>
        <a:xfrm>
          <a:off x="15266044" y="73206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42</xdr:row>
      <xdr:rowOff>101799</xdr:rowOff>
    </xdr:from>
    <xdr:ext cx="405111" cy="259045"/>
    <xdr:sp macro="" textlink="">
      <xdr:nvSpPr>
        <xdr:cNvPr id="354" name="n_2mainValue【認定こども園・幼稚園・保育所】&#10;有形固定資産減価償却率">
          <a:extLst>
            <a:ext uri="{FF2B5EF4-FFF2-40B4-BE49-F238E27FC236}">
              <a16:creationId xmlns:a16="http://schemas.microsoft.com/office/drawing/2014/main" id="{12157F8F-C729-4CD8-A36E-D72660D03957}"/>
            </a:ext>
          </a:extLst>
        </xdr:cNvPr>
        <xdr:cNvSpPr txBox="1"/>
      </xdr:nvSpPr>
      <xdr:spPr>
        <a:xfrm>
          <a:off x="14389744" y="7302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42</xdr:row>
      <xdr:rowOff>77305</xdr:rowOff>
    </xdr:from>
    <xdr:ext cx="405111" cy="259045"/>
    <xdr:sp macro="" textlink="">
      <xdr:nvSpPr>
        <xdr:cNvPr id="355" name="n_3mainValue【認定こども園・幼稚園・保育所】&#10;有形固定資産減価償却率">
          <a:extLst>
            <a:ext uri="{FF2B5EF4-FFF2-40B4-BE49-F238E27FC236}">
              <a16:creationId xmlns:a16="http://schemas.microsoft.com/office/drawing/2014/main" id="{A4B0FE7F-480D-4483-ACE7-C2DE75EF86D1}"/>
            </a:ext>
          </a:extLst>
        </xdr:cNvPr>
        <xdr:cNvSpPr txBox="1"/>
      </xdr:nvSpPr>
      <xdr:spPr>
        <a:xfrm>
          <a:off x="13500744" y="72782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42</xdr:row>
      <xdr:rowOff>46281</xdr:rowOff>
    </xdr:from>
    <xdr:ext cx="405111" cy="259045"/>
    <xdr:sp macro="" textlink="">
      <xdr:nvSpPr>
        <xdr:cNvPr id="356" name="n_4mainValue【認定こども園・幼稚園・保育所】&#10;有形固定資産減価償却率">
          <a:extLst>
            <a:ext uri="{FF2B5EF4-FFF2-40B4-BE49-F238E27FC236}">
              <a16:creationId xmlns:a16="http://schemas.microsoft.com/office/drawing/2014/main" id="{77520327-4A9F-4CFF-8B58-E02C8F966012}"/>
            </a:ext>
          </a:extLst>
        </xdr:cNvPr>
        <xdr:cNvSpPr txBox="1"/>
      </xdr:nvSpPr>
      <xdr:spPr>
        <a:xfrm>
          <a:off x="12611744" y="7247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7" name="正方形/長方形 356">
          <a:extLst>
            <a:ext uri="{FF2B5EF4-FFF2-40B4-BE49-F238E27FC236}">
              <a16:creationId xmlns:a16="http://schemas.microsoft.com/office/drawing/2014/main" id="{42E7E8B7-D273-451A-BBD4-EFCF48558ACB}"/>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8" name="正方形/長方形 357">
          <a:extLst>
            <a:ext uri="{FF2B5EF4-FFF2-40B4-BE49-F238E27FC236}">
              <a16:creationId xmlns:a16="http://schemas.microsoft.com/office/drawing/2014/main" id="{FD15A8E2-4D8F-4CEB-8EFC-9CD2493A019C}"/>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9" name="正方形/長方形 358">
          <a:extLst>
            <a:ext uri="{FF2B5EF4-FFF2-40B4-BE49-F238E27FC236}">
              <a16:creationId xmlns:a16="http://schemas.microsoft.com/office/drawing/2014/main" id="{3DDA5142-97F0-43BE-B2A0-16BA128C628D}"/>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60" name="正方形/長方形 359">
          <a:extLst>
            <a:ext uri="{FF2B5EF4-FFF2-40B4-BE49-F238E27FC236}">
              <a16:creationId xmlns:a16="http://schemas.microsoft.com/office/drawing/2014/main" id="{715D672E-14E2-483A-97D6-5BCEFA1E5975}"/>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61" name="正方形/長方形 360">
          <a:extLst>
            <a:ext uri="{FF2B5EF4-FFF2-40B4-BE49-F238E27FC236}">
              <a16:creationId xmlns:a16="http://schemas.microsoft.com/office/drawing/2014/main" id="{39EB8D09-9675-4F81-93E4-E1CA4C2892DF}"/>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62" name="正方形/長方形 361">
          <a:extLst>
            <a:ext uri="{FF2B5EF4-FFF2-40B4-BE49-F238E27FC236}">
              <a16:creationId xmlns:a16="http://schemas.microsoft.com/office/drawing/2014/main" id="{29CE2579-ABFA-418D-9171-09C51C9D0BC1}"/>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63" name="正方形/長方形 362">
          <a:extLst>
            <a:ext uri="{FF2B5EF4-FFF2-40B4-BE49-F238E27FC236}">
              <a16:creationId xmlns:a16="http://schemas.microsoft.com/office/drawing/2014/main" id="{EDDDCA23-1B22-43BE-AD5F-500F37BEC365}"/>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4" name="正方形/長方形 363">
          <a:extLst>
            <a:ext uri="{FF2B5EF4-FFF2-40B4-BE49-F238E27FC236}">
              <a16:creationId xmlns:a16="http://schemas.microsoft.com/office/drawing/2014/main" id="{CC7D13A5-0671-4772-98BB-60820CBE6C5E}"/>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5" name="テキスト ボックス 364">
          <a:extLst>
            <a:ext uri="{FF2B5EF4-FFF2-40B4-BE49-F238E27FC236}">
              <a16:creationId xmlns:a16="http://schemas.microsoft.com/office/drawing/2014/main" id="{8BF91E37-F689-4504-8495-7CEAA3835D77}"/>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6" name="直線コネクタ 365">
          <a:extLst>
            <a:ext uri="{FF2B5EF4-FFF2-40B4-BE49-F238E27FC236}">
              <a16:creationId xmlns:a16="http://schemas.microsoft.com/office/drawing/2014/main" id="{2FB4DD0A-6227-4318-8E86-DC5F15E113AB}"/>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67" name="直線コネクタ 366">
          <a:extLst>
            <a:ext uri="{FF2B5EF4-FFF2-40B4-BE49-F238E27FC236}">
              <a16:creationId xmlns:a16="http://schemas.microsoft.com/office/drawing/2014/main" id="{A630E6AE-518D-4C05-95CF-9F3B9EDCF8B7}"/>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368" name="テキスト ボックス 367">
          <a:extLst>
            <a:ext uri="{FF2B5EF4-FFF2-40B4-BE49-F238E27FC236}">
              <a16:creationId xmlns:a16="http://schemas.microsoft.com/office/drawing/2014/main" id="{D74B8A8C-9FCE-40DF-9B49-909B3FE9ECC2}"/>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69" name="直線コネクタ 368">
          <a:extLst>
            <a:ext uri="{FF2B5EF4-FFF2-40B4-BE49-F238E27FC236}">
              <a16:creationId xmlns:a16="http://schemas.microsoft.com/office/drawing/2014/main" id="{02CBDC75-FD24-4268-8E3F-4C23ADD5D678}"/>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370" name="テキスト ボックス 369">
          <a:extLst>
            <a:ext uri="{FF2B5EF4-FFF2-40B4-BE49-F238E27FC236}">
              <a16:creationId xmlns:a16="http://schemas.microsoft.com/office/drawing/2014/main" id="{E9FCC836-E4D6-4CF9-9CED-659929238D4E}"/>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71" name="直線コネクタ 370">
          <a:extLst>
            <a:ext uri="{FF2B5EF4-FFF2-40B4-BE49-F238E27FC236}">
              <a16:creationId xmlns:a16="http://schemas.microsoft.com/office/drawing/2014/main" id="{806FCFD4-3FA3-4489-951A-425C6D03BB4B}"/>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372" name="テキスト ボックス 371">
          <a:extLst>
            <a:ext uri="{FF2B5EF4-FFF2-40B4-BE49-F238E27FC236}">
              <a16:creationId xmlns:a16="http://schemas.microsoft.com/office/drawing/2014/main" id="{1851C234-0BDC-4B49-9735-EFE7E4E5A4B3}"/>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73" name="直線コネクタ 372">
          <a:extLst>
            <a:ext uri="{FF2B5EF4-FFF2-40B4-BE49-F238E27FC236}">
              <a16:creationId xmlns:a16="http://schemas.microsoft.com/office/drawing/2014/main" id="{BA841A47-3C78-4F2F-8608-132CCA86786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374" name="テキスト ボックス 373">
          <a:extLst>
            <a:ext uri="{FF2B5EF4-FFF2-40B4-BE49-F238E27FC236}">
              <a16:creationId xmlns:a16="http://schemas.microsoft.com/office/drawing/2014/main" id="{CF71DF9E-1D07-4134-9D55-276F5E9C7227}"/>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75" name="直線コネクタ 374">
          <a:extLst>
            <a:ext uri="{FF2B5EF4-FFF2-40B4-BE49-F238E27FC236}">
              <a16:creationId xmlns:a16="http://schemas.microsoft.com/office/drawing/2014/main" id="{A433132C-2EAC-4A89-9016-5B7A10479E03}"/>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376" name="テキスト ボックス 375">
          <a:extLst>
            <a:ext uri="{FF2B5EF4-FFF2-40B4-BE49-F238E27FC236}">
              <a16:creationId xmlns:a16="http://schemas.microsoft.com/office/drawing/2014/main" id="{9D9B693E-8579-435C-9454-CF142C2F2A55}"/>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7" name="直線コネクタ 376">
          <a:extLst>
            <a:ext uri="{FF2B5EF4-FFF2-40B4-BE49-F238E27FC236}">
              <a16:creationId xmlns:a16="http://schemas.microsoft.com/office/drawing/2014/main" id="{7AAB57BB-7E75-4BDB-A7ED-89FEA29355BE}"/>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78" name="テキスト ボックス 377">
          <a:extLst>
            <a:ext uri="{FF2B5EF4-FFF2-40B4-BE49-F238E27FC236}">
              <a16:creationId xmlns:a16="http://schemas.microsoft.com/office/drawing/2014/main" id="{D4E33F41-AF8A-469E-A241-4BF6C0DDB6C7}"/>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9" name="【認定こども園・幼稚園・保育所】&#10;一人当たり面積グラフ枠">
          <a:extLst>
            <a:ext uri="{FF2B5EF4-FFF2-40B4-BE49-F238E27FC236}">
              <a16:creationId xmlns:a16="http://schemas.microsoft.com/office/drawing/2014/main" id="{FFB6FFD7-BD3E-4BF4-AD17-C17DAEA918E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152400</xdr:rowOff>
    </xdr:from>
    <xdr:to>
      <xdr:col>116</xdr:col>
      <xdr:colOff>62864</xdr:colOff>
      <xdr:row>41</xdr:row>
      <xdr:rowOff>146685</xdr:rowOff>
    </xdr:to>
    <xdr:cxnSp macro="">
      <xdr:nvCxnSpPr>
        <xdr:cNvPr id="380" name="直線コネクタ 379">
          <a:extLst>
            <a:ext uri="{FF2B5EF4-FFF2-40B4-BE49-F238E27FC236}">
              <a16:creationId xmlns:a16="http://schemas.microsoft.com/office/drawing/2014/main" id="{4A16A30B-01CE-41DB-8D01-2852E2672843}"/>
            </a:ext>
          </a:extLst>
        </xdr:cNvPr>
        <xdr:cNvCxnSpPr/>
      </xdr:nvCxnSpPr>
      <xdr:spPr>
        <a:xfrm flipV="1">
          <a:off x="22160864" y="5810250"/>
          <a:ext cx="0" cy="1365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150512</xdr:rowOff>
    </xdr:from>
    <xdr:ext cx="469744" cy="259045"/>
    <xdr:sp macro="" textlink="">
      <xdr:nvSpPr>
        <xdr:cNvPr id="381" name="【認定こども園・幼稚園・保育所】&#10;一人当たり面積最小値テキスト">
          <a:extLst>
            <a:ext uri="{FF2B5EF4-FFF2-40B4-BE49-F238E27FC236}">
              <a16:creationId xmlns:a16="http://schemas.microsoft.com/office/drawing/2014/main" id="{63B77333-83FC-47F1-8E82-931C4C92EDC5}"/>
            </a:ext>
          </a:extLst>
        </xdr:cNvPr>
        <xdr:cNvSpPr txBox="1"/>
      </xdr:nvSpPr>
      <xdr:spPr>
        <a:xfrm>
          <a:off x="22199600" y="7179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146685</xdr:rowOff>
    </xdr:from>
    <xdr:to>
      <xdr:col>116</xdr:col>
      <xdr:colOff>152400</xdr:colOff>
      <xdr:row>41</xdr:row>
      <xdr:rowOff>146685</xdr:rowOff>
    </xdr:to>
    <xdr:cxnSp macro="">
      <xdr:nvCxnSpPr>
        <xdr:cNvPr id="382" name="直線コネクタ 381">
          <a:extLst>
            <a:ext uri="{FF2B5EF4-FFF2-40B4-BE49-F238E27FC236}">
              <a16:creationId xmlns:a16="http://schemas.microsoft.com/office/drawing/2014/main" id="{AE453F7A-1AB0-41EA-8395-479DF63A6BCE}"/>
            </a:ext>
          </a:extLst>
        </xdr:cNvPr>
        <xdr:cNvCxnSpPr/>
      </xdr:nvCxnSpPr>
      <xdr:spPr>
        <a:xfrm>
          <a:off x="22072600" y="7176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99077</xdr:rowOff>
    </xdr:from>
    <xdr:ext cx="469744" cy="259045"/>
    <xdr:sp macro="" textlink="">
      <xdr:nvSpPr>
        <xdr:cNvPr id="383" name="【認定こども園・幼稚園・保育所】&#10;一人当たり面積最大値テキスト">
          <a:extLst>
            <a:ext uri="{FF2B5EF4-FFF2-40B4-BE49-F238E27FC236}">
              <a16:creationId xmlns:a16="http://schemas.microsoft.com/office/drawing/2014/main" id="{562DACB8-23AE-4028-85A8-2CE1A87812DD}"/>
            </a:ext>
          </a:extLst>
        </xdr:cNvPr>
        <xdr:cNvSpPr txBox="1"/>
      </xdr:nvSpPr>
      <xdr:spPr>
        <a:xfrm>
          <a:off x="22199600" y="5585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152400</xdr:rowOff>
    </xdr:from>
    <xdr:to>
      <xdr:col>116</xdr:col>
      <xdr:colOff>152400</xdr:colOff>
      <xdr:row>33</xdr:row>
      <xdr:rowOff>152400</xdr:rowOff>
    </xdr:to>
    <xdr:cxnSp macro="">
      <xdr:nvCxnSpPr>
        <xdr:cNvPr id="384" name="直線コネクタ 383">
          <a:extLst>
            <a:ext uri="{FF2B5EF4-FFF2-40B4-BE49-F238E27FC236}">
              <a16:creationId xmlns:a16="http://schemas.microsoft.com/office/drawing/2014/main" id="{A315A80A-D2D8-4F36-BAC6-15FF54DFF377}"/>
            </a:ext>
          </a:extLst>
        </xdr:cNvPr>
        <xdr:cNvCxnSpPr/>
      </xdr:nvCxnSpPr>
      <xdr:spPr>
        <a:xfrm>
          <a:off x="22072600" y="5810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149242</xdr:rowOff>
    </xdr:from>
    <xdr:ext cx="469744" cy="259045"/>
    <xdr:sp macro="" textlink="">
      <xdr:nvSpPr>
        <xdr:cNvPr id="385" name="【認定こども園・幼稚園・保育所】&#10;一人当たり面積平均値テキスト">
          <a:extLst>
            <a:ext uri="{FF2B5EF4-FFF2-40B4-BE49-F238E27FC236}">
              <a16:creationId xmlns:a16="http://schemas.microsoft.com/office/drawing/2014/main" id="{4A31BD54-3539-4258-BFC4-4AC12BF2FC0C}"/>
            </a:ext>
          </a:extLst>
        </xdr:cNvPr>
        <xdr:cNvSpPr txBox="1"/>
      </xdr:nvSpPr>
      <xdr:spPr>
        <a:xfrm>
          <a:off x="22199600" y="64928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126365</xdr:rowOff>
    </xdr:from>
    <xdr:to>
      <xdr:col>116</xdr:col>
      <xdr:colOff>114300</xdr:colOff>
      <xdr:row>39</xdr:row>
      <xdr:rowOff>56515</xdr:rowOff>
    </xdr:to>
    <xdr:sp macro="" textlink="">
      <xdr:nvSpPr>
        <xdr:cNvPr id="386" name="フローチャート: 判断 385">
          <a:extLst>
            <a:ext uri="{FF2B5EF4-FFF2-40B4-BE49-F238E27FC236}">
              <a16:creationId xmlns:a16="http://schemas.microsoft.com/office/drawing/2014/main" id="{73D3A2D6-386F-4850-96FB-CA6BE82CF27F}"/>
            </a:ext>
          </a:extLst>
        </xdr:cNvPr>
        <xdr:cNvSpPr/>
      </xdr:nvSpPr>
      <xdr:spPr>
        <a:xfrm>
          <a:off x="22110700" y="6641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149225</xdr:rowOff>
    </xdr:from>
    <xdr:to>
      <xdr:col>112</xdr:col>
      <xdr:colOff>38100</xdr:colOff>
      <xdr:row>39</xdr:row>
      <xdr:rowOff>79375</xdr:rowOff>
    </xdr:to>
    <xdr:sp macro="" textlink="">
      <xdr:nvSpPr>
        <xdr:cNvPr id="387" name="フローチャート: 判断 386">
          <a:extLst>
            <a:ext uri="{FF2B5EF4-FFF2-40B4-BE49-F238E27FC236}">
              <a16:creationId xmlns:a16="http://schemas.microsoft.com/office/drawing/2014/main" id="{31A42801-2361-4CE8-9EF5-86879C8EFE0B}"/>
            </a:ext>
          </a:extLst>
        </xdr:cNvPr>
        <xdr:cNvSpPr/>
      </xdr:nvSpPr>
      <xdr:spPr>
        <a:xfrm>
          <a:off x="21272500" y="6664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147320</xdr:rowOff>
    </xdr:from>
    <xdr:to>
      <xdr:col>107</xdr:col>
      <xdr:colOff>101600</xdr:colOff>
      <xdr:row>39</xdr:row>
      <xdr:rowOff>77470</xdr:rowOff>
    </xdr:to>
    <xdr:sp macro="" textlink="">
      <xdr:nvSpPr>
        <xdr:cNvPr id="388" name="フローチャート: 判断 387">
          <a:extLst>
            <a:ext uri="{FF2B5EF4-FFF2-40B4-BE49-F238E27FC236}">
              <a16:creationId xmlns:a16="http://schemas.microsoft.com/office/drawing/2014/main" id="{FA3D3FE2-7423-4C27-81FC-A8D176367977}"/>
            </a:ext>
          </a:extLst>
        </xdr:cNvPr>
        <xdr:cNvSpPr/>
      </xdr:nvSpPr>
      <xdr:spPr>
        <a:xfrm>
          <a:off x="20383500" y="666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116840</xdr:rowOff>
    </xdr:from>
    <xdr:to>
      <xdr:col>102</xdr:col>
      <xdr:colOff>165100</xdr:colOff>
      <xdr:row>39</xdr:row>
      <xdr:rowOff>46990</xdr:rowOff>
    </xdr:to>
    <xdr:sp macro="" textlink="">
      <xdr:nvSpPr>
        <xdr:cNvPr id="389" name="フローチャート: 判断 388">
          <a:extLst>
            <a:ext uri="{FF2B5EF4-FFF2-40B4-BE49-F238E27FC236}">
              <a16:creationId xmlns:a16="http://schemas.microsoft.com/office/drawing/2014/main" id="{B5EFE27C-5EBF-4DB3-B715-23E1E68861C1}"/>
            </a:ext>
          </a:extLst>
        </xdr:cNvPr>
        <xdr:cNvSpPr/>
      </xdr:nvSpPr>
      <xdr:spPr>
        <a:xfrm>
          <a:off x="19494500" y="663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80645</xdr:rowOff>
    </xdr:from>
    <xdr:to>
      <xdr:col>98</xdr:col>
      <xdr:colOff>38100</xdr:colOff>
      <xdr:row>39</xdr:row>
      <xdr:rowOff>10795</xdr:rowOff>
    </xdr:to>
    <xdr:sp macro="" textlink="">
      <xdr:nvSpPr>
        <xdr:cNvPr id="390" name="フローチャート: 判断 389">
          <a:extLst>
            <a:ext uri="{FF2B5EF4-FFF2-40B4-BE49-F238E27FC236}">
              <a16:creationId xmlns:a16="http://schemas.microsoft.com/office/drawing/2014/main" id="{B080629D-80A1-4492-A576-B89084D395C7}"/>
            </a:ext>
          </a:extLst>
        </xdr:cNvPr>
        <xdr:cNvSpPr/>
      </xdr:nvSpPr>
      <xdr:spPr>
        <a:xfrm>
          <a:off x="18605500" y="6595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91" name="テキスト ボックス 390">
          <a:extLst>
            <a:ext uri="{FF2B5EF4-FFF2-40B4-BE49-F238E27FC236}">
              <a16:creationId xmlns:a16="http://schemas.microsoft.com/office/drawing/2014/main" id="{46B5FFD5-A98A-4765-B593-067803CD21C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92" name="テキスト ボックス 391">
          <a:extLst>
            <a:ext uri="{FF2B5EF4-FFF2-40B4-BE49-F238E27FC236}">
              <a16:creationId xmlns:a16="http://schemas.microsoft.com/office/drawing/2014/main" id="{9BC5AAF4-7A70-4778-B8B0-809538F51078}"/>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93" name="テキスト ボックス 392">
          <a:extLst>
            <a:ext uri="{FF2B5EF4-FFF2-40B4-BE49-F238E27FC236}">
              <a16:creationId xmlns:a16="http://schemas.microsoft.com/office/drawing/2014/main" id="{24A8CC2B-664E-435E-980E-2DAC8A88AB5B}"/>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4" name="テキスト ボックス 393">
          <a:extLst>
            <a:ext uri="{FF2B5EF4-FFF2-40B4-BE49-F238E27FC236}">
              <a16:creationId xmlns:a16="http://schemas.microsoft.com/office/drawing/2014/main" id="{6C2D6809-029F-4399-B55A-9906C7F9E6E4}"/>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5" name="テキスト ボックス 394">
          <a:extLst>
            <a:ext uri="{FF2B5EF4-FFF2-40B4-BE49-F238E27FC236}">
              <a16:creationId xmlns:a16="http://schemas.microsoft.com/office/drawing/2014/main" id="{00CB0AE1-C2E6-4BAD-B1B4-0AD093A00C8C}"/>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48260</xdr:rowOff>
    </xdr:from>
    <xdr:to>
      <xdr:col>116</xdr:col>
      <xdr:colOff>114300</xdr:colOff>
      <xdr:row>40</xdr:row>
      <xdr:rowOff>149860</xdr:rowOff>
    </xdr:to>
    <xdr:sp macro="" textlink="">
      <xdr:nvSpPr>
        <xdr:cNvPr id="396" name="楕円 395">
          <a:extLst>
            <a:ext uri="{FF2B5EF4-FFF2-40B4-BE49-F238E27FC236}">
              <a16:creationId xmlns:a16="http://schemas.microsoft.com/office/drawing/2014/main" id="{F62145E6-FFCD-4AE9-9466-0E9CADC91044}"/>
            </a:ext>
          </a:extLst>
        </xdr:cNvPr>
        <xdr:cNvSpPr/>
      </xdr:nvSpPr>
      <xdr:spPr>
        <a:xfrm>
          <a:off x="22110700" y="690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26687</xdr:rowOff>
    </xdr:from>
    <xdr:ext cx="469744" cy="259045"/>
    <xdr:sp macro="" textlink="">
      <xdr:nvSpPr>
        <xdr:cNvPr id="397" name="【認定こども園・幼稚園・保育所】&#10;一人当たり面積該当値テキスト">
          <a:extLst>
            <a:ext uri="{FF2B5EF4-FFF2-40B4-BE49-F238E27FC236}">
              <a16:creationId xmlns:a16="http://schemas.microsoft.com/office/drawing/2014/main" id="{A39FB5BF-F503-435D-BAF8-6AC41832C758}"/>
            </a:ext>
          </a:extLst>
        </xdr:cNvPr>
        <xdr:cNvSpPr txBox="1"/>
      </xdr:nvSpPr>
      <xdr:spPr>
        <a:xfrm>
          <a:off x="22199600" y="688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50165</xdr:rowOff>
    </xdr:from>
    <xdr:to>
      <xdr:col>112</xdr:col>
      <xdr:colOff>38100</xdr:colOff>
      <xdr:row>40</xdr:row>
      <xdr:rowOff>151765</xdr:rowOff>
    </xdr:to>
    <xdr:sp macro="" textlink="">
      <xdr:nvSpPr>
        <xdr:cNvPr id="398" name="楕円 397">
          <a:extLst>
            <a:ext uri="{FF2B5EF4-FFF2-40B4-BE49-F238E27FC236}">
              <a16:creationId xmlns:a16="http://schemas.microsoft.com/office/drawing/2014/main" id="{FF99571D-169E-468A-9F43-D217129E7667}"/>
            </a:ext>
          </a:extLst>
        </xdr:cNvPr>
        <xdr:cNvSpPr/>
      </xdr:nvSpPr>
      <xdr:spPr>
        <a:xfrm>
          <a:off x="21272500" y="6908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99060</xdr:rowOff>
    </xdr:from>
    <xdr:to>
      <xdr:col>116</xdr:col>
      <xdr:colOff>63500</xdr:colOff>
      <xdr:row>40</xdr:row>
      <xdr:rowOff>100965</xdr:rowOff>
    </xdr:to>
    <xdr:cxnSp macro="">
      <xdr:nvCxnSpPr>
        <xdr:cNvPr id="399" name="直線コネクタ 398">
          <a:extLst>
            <a:ext uri="{FF2B5EF4-FFF2-40B4-BE49-F238E27FC236}">
              <a16:creationId xmlns:a16="http://schemas.microsoft.com/office/drawing/2014/main" id="{D79D2FA2-FE04-4223-8FB4-DF466F5DE0F7}"/>
            </a:ext>
          </a:extLst>
        </xdr:cNvPr>
        <xdr:cNvCxnSpPr/>
      </xdr:nvCxnSpPr>
      <xdr:spPr>
        <a:xfrm flipV="1">
          <a:off x="21323300" y="6957060"/>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21590</xdr:rowOff>
    </xdr:from>
    <xdr:to>
      <xdr:col>107</xdr:col>
      <xdr:colOff>101600</xdr:colOff>
      <xdr:row>39</xdr:row>
      <xdr:rowOff>123190</xdr:rowOff>
    </xdr:to>
    <xdr:sp macro="" textlink="">
      <xdr:nvSpPr>
        <xdr:cNvPr id="400" name="楕円 399">
          <a:extLst>
            <a:ext uri="{FF2B5EF4-FFF2-40B4-BE49-F238E27FC236}">
              <a16:creationId xmlns:a16="http://schemas.microsoft.com/office/drawing/2014/main" id="{706BDC83-4BB0-4CA4-9DEB-A4CBE286988D}"/>
            </a:ext>
          </a:extLst>
        </xdr:cNvPr>
        <xdr:cNvSpPr/>
      </xdr:nvSpPr>
      <xdr:spPr>
        <a:xfrm>
          <a:off x="20383500" y="6708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72390</xdr:rowOff>
    </xdr:from>
    <xdr:to>
      <xdr:col>111</xdr:col>
      <xdr:colOff>177800</xdr:colOff>
      <xdr:row>40</xdr:row>
      <xdr:rowOff>100965</xdr:rowOff>
    </xdr:to>
    <xdr:cxnSp macro="">
      <xdr:nvCxnSpPr>
        <xdr:cNvPr id="401" name="直線コネクタ 400">
          <a:extLst>
            <a:ext uri="{FF2B5EF4-FFF2-40B4-BE49-F238E27FC236}">
              <a16:creationId xmlns:a16="http://schemas.microsoft.com/office/drawing/2014/main" id="{CA49D2BC-E870-4A37-BD2F-7D55F1F5BFC5}"/>
            </a:ext>
          </a:extLst>
        </xdr:cNvPr>
        <xdr:cNvCxnSpPr/>
      </xdr:nvCxnSpPr>
      <xdr:spPr>
        <a:xfrm>
          <a:off x="20434300" y="6758940"/>
          <a:ext cx="889000" cy="200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27305</xdr:rowOff>
    </xdr:from>
    <xdr:to>
      <xdr:col>102</xdr:col>
      <xdr:colOff>165100</xdr:colOff>
      <xdr:row>39</xdr:row>
      <xdr:rowOff>128905</xdr:rowOff>
    </xdr:to>
    <xdr:sp macro="" textlink="">
      <xdr:nvSpPr>
        <xdr:cNvPr id="402" name="楕円 401">
          <a:extLst>
            <a:ext uri="{FF2B5EF4-FFF2-40B4-BE49-F238E27FC236}">
              <a16:creationId xmlns:a16="http://schemas.microsoft.com/office/drawing/2014/main" id="{5553D7FD-D2E3-4E25-BF7F-D3EBC23362EE}"/>
            </a:ext>
          </a:extLst>
        </xdr:cNvPr>
        <xdr:cNvSpPr/>
      </xdr:nvSpPr>
      <xdr:spPr>
        <a:xfrm>
          <a:off x="19494500" y="6713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72390</xdr:rowOff>
    </xdr:from>
    <xdr:to>
      <xdr:col>107</xdr:col>
      <xdr:colOff>50800</xdr:colOff>
      <xdr:row>39</xdr:row>
      <xdr:rowOff>78105</xdr:rowOff>
    </xdr:to>
    <xdr:cxnSp macro="">
      <xdr:nvCxnSpPr>
        <xdr:cNvPr id="403" name="直線コネクタ 402">
          <a:extLst>
            <a:ext uri="{FF2B5EF4-FFF2-40B4-BE49-F238E27FC236}">
              <a16:creationId xmlns:a16="http://schemas.microsoft.com/office/drawing/2014/main" id="{FF6E7A72-0642-4031-A4D6-C4AA4C6E29D8}"/>
            </a:ext>
          </a:extLst>
        </xdr:cNvPr>
        <xdr:cNvCxnSpPr/>
      </xdr:nvCxnSpPr>
      <xdr:spPr>
        <a:xfrm flipV="1">
          <a:off x="19545300" y="675894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31115</xdr:rowOff>
    </xdr:from>
    <xdr:to>
      <xdr:col>98</xdr:col>
      <xdr:colOff>38100</xdr:colOff>
      <xdr:row>39</xdr:row>
      <xdr:rowOff>132715</xdr:rowOff>
    </xdr:to>
    <xdr:sp macro="" textlink="">
      <xdr:nvSpPr>
        <xdr:cNvPr id="404" name="楕円 403">
          <a:extLst>
            <a:ext uri="{FF2B5EF4-FFF2-40B4-BE49-F238E27FC236}">
              <a16:creationId xmlns:a16="http://schemas.microsoft.com/office/drawing/2014/main" id="{602178EA-953A-457B-B790-DD9EB6BDF274}"/>
            </a:ext>
          </a:extLst>
        </xdr:cNvPr>
        <xdr:cNvSpPr/>
      </xdr:nvSpPr>
      <xdr:spPr>
        <a:xfrm>
          <a:off x="18605500" y="6717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78105</xdr:rowOff>
    </xdr:from>
    <xdr:to>
      <xdr:col>102</xdr:col>
      <xdr:colOff>114300</xdr:colOff>
      <xdr:row>39</xdr:row>
      <xdr:rowOff>81915</xdr:rowOff>
    </xdr:to>
    <xdr:cxnSp macro="">
      <xdr:nvCxnSpPr>
        <xdr:cNvPr id="405" name="直線コネクタ 404">
          <a:extLst>
            <a:ext uri="{FF2B5EF4-FFF2-40B4-BE49-F238E27FC236}">
              <a16:creationId xmlns:a16="http://schemas.microsoft.com/office/drawing/2014/main" id="{F1E02960-0886-4C9C-9DAF-19A7CDA1F741}"/>
            </a:ext>
          </a:extLst>
        </xdr:cNvPr>
        <xdr:cNvCxnSpPr/>
      </xdr:nvCxnSpPr>
      <xdr:spPr>
        <a:xfrm flipV="1">
          <a:off x="18656300" y="6764655"/>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95902</xdr:rowOff>
    </xdr:from>
    <xdr:ext cx="469744" cy="259045"/>
    <xdr:sp macro="" textlink="">
      <xdr:nvSpPr>
        <xdr:cNvPr id="406" name="n_1aveValue【認定こども園・幼稚園・保育所】&#10;一人当たり面積">
          <a:extLst>
            <a:ext uri="{FF2B5EF4-FFF2-40B4-BE49-F238E27FC236}">
              <a16:creationId xmlns:a16="http://schemas.microsoft.com/office/drawing/2014/main" id="{227820B1-99A8-4552-A907-7E66691D1A32}"/>
            </a:ext>
          </a:extLst>
        </xdr:cNvPr>
        <xdr:cNvSpPr txBox="1"/>
      </xdr:nvSpPr>
      <xdr:spPr>
        <a:xfrm>
          <a:off x="21075727" y="6439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93997</xdr:rowOff>
    </xdr:from>
    <xdr:ext cx="469744" cy="259045"/>
    <xdr:sp macro="" textlink="">
      <xdr:nvSpPr>
        <xdr:cNvPr id="407" name="n_2aveValue【認定こども園・幼稚園・保育所】&#10;一人当たり面積">
          <a:extLst>
            <a:ext uri="{FF2B5EF4-FFF2-40B4-BE49-F238E27FC236}">
              <a16:creationId xmlns:a16="http://schemas.microsoft.com/office/drawing/2014/main" id="{8CD7DC33-B09F-4B94-B7C4-DA3F62DAED69}"/>
            </a:ext>
          </a:extLst>
        </xdr:cNvPr>
        <xdr:cNvSpPr txBox="1"/>
      </xdr:nvSpPr>
      <xdr:spPr>
        <a:xfrm>
          <a:off x="20199427" y="643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63517</xdr:rowOff>
    </xdr:from>
    <xdr:ext cx="469744" cy="259045"/>
    <xdr:sp macro="" textlink="">
      <xdr:nvSpPr>
        <xdr:cNvPr id="408" name="n_3aveValue【認定こども園・幼稚園・保育所】&#10;一人当たり面積">
          <a:extLst>
            <a:ext uri="{FF2B5EF4-FFF2-40B4-BE49-F238E27FC236}">
              <a16:creationId xmlns:a16="http://schemas.microsoft.com/office/drawing/2014/main" id="{CDCE2101-AD46-43FD-847D-176474647BD7}"/>
            </a:ext>
          </a:extLst>
        </xdr:cNvPr>
        <xdr:cNvSpPr txBox="1"/>
      </xdr:nvSpPr>
      <xdr:spPr>
        <a:xfrm>
          <a:off x="19310427" y="6407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27322</xdr:rowOff>
    </xdr:from>
    <xdr:ext cx="469744" cy="259045"/>
    <xdr:sp macro="" textlink="">
      <xdr:nvSpPr>
        <xdr:cNvPr id="409" name="n_4aveValue【認定こども園・幼稚園・保育所】&#10;一人当たり面積">
          <a:extLst>
            <a:ext uri="{FF2B5EF4-FFF2-40B4-BE49-F238E27FC236}">
              <a16:creationId xmlns:a16="http://schemas.microsoft.com/office/drawing/2014/main" id="{291DDBD8-670E-416D-86EB-32166CFC2D99}"/>
            </a:ext>
          </a:extLst>
        </xdr:cNvPr>
        <xdr:cNvSpPr txBox="1"/>
      </xdr:nvSpPr>
      <xdr:spPr>
        <a:xfrm>
          <a:off x="18421427" y="6370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142892</xdr:rowOff>
    </xdr:from>
    <xdr:ext cx="469744" cy="259045"/>
    <xdr:sp macro="" textlink="">
      <xdr:nvSpPr>
        <xdr:cNvPr id="410" name="n_1mainValue【認定こども園・幼稚園・保育所】&#10;一人当たり面積">
          <a:extLst>
            <a:ext uri="{FF2B5EF4-FFF2-40B4-BE49-F238E27FC236}">
              <a16:creationId xmlns:a16="http://schemas.microsoft.com/office/drawing/2014/main" id="{42D25376-33B2-4CD2-B0D6-F29BBE60D37D}"/>
            </a:ext>
          </a:extLst>
        </xdr:cNvPr>
        <xdr:cNvSpPr txBox="1"/>
      </xdr:nvSpPr>
      <xdr:spPr>
        <a:xfrm>
          <a:off x="21075727" y="7000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114317</xdr:rowOff>
    </xdr:from>
    <xdr:ext cx="469744" cy="259045"/>
    <xdr:sp macro="" textlink="">
      <xdr:nvSpPr>
        <xdr:cNvPr id="411" name="n_2mainValue【認定こども園・幼稚園・保育所】&#10;一人当たり面積">
          <a:extLst>
            <a:ext uri="{FF2B5EF4-FFF2-40B4-BE49-F238E27FC236}">
              <a16:creationId xmlns:a16="http://schemas.microsoft.com/office/drawing/2014/main" id="{7F3C66E9-471C-444B-9AE3-B9863E23771A}"/>
            </a:ext>
          </a:extLst>
        </xdr:cNvPr>
        <xdr:cNvSpPr txBox="1"/>
      </xdr:nvSpPr>
      <xdr:spPr>
        <a:xfrm>
          <a:off x="20199427" y="6800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120032</xdr:rowOff>
    </xdr:from>
    <xdr:ext cx="469744" cy="259045"/>
    <xdr:sp macro="" textlink="">
      <xdr:nvSpPr>
        <xdr:cNvPr id="412" name="n_3mainValue【認定こども園・幼稚園・保育所】&#10;一人当たり面積">
          <a:extLst>
            <a:ext uri="{FF2B5EF4-FFF2-40B4-BE49-F238E27FC236}">
              <a16:creationId xmlns:a16="http://schemas.microsoft.com/office/drawing/2014/main" id="{43B367D4-6D22-4FD0-8329-F87BF313085B}"/>
            </a:ext>
          </a:extLst>
        </xdr:cNvPr>
        <xdr:cNvSpPr txBox="1"/>
      </xdr:nvSpPr>
      <xdr:spPr>
        <a:xfrm>
          <a:off x="19310427" y="6806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123842</xdr:rowOff>
    </xdr:from>
    <xdr:ext cx="469744" cy="259045"/>
    <xdr:sp macro="" textlink="">
      <xdr:nvSpPr>
        <xdr:cNvPr id="413" name="n_4mainValue【認定こども園・幼稚園・保育所】&#10;一人当たり面積">
          <a:extLst>
            <a:ext uri="{FF2B5EF4-FFF2-40B4-BE49-F238E27FC236}">
              <a16:creationId xmlns:a16="http://schemas.microsoft.com/office/drawing/2014/main" id="{02F77509-9EDB-491E-98C7-306A3448485F}"/>
            </a:ext>
          </a:extLst>
        </xdr:cNvPr>
        <xdr:cNvSpPr txBox="1"/>
      </xdr:nvSpPr>
      <xdr:spPr>
        <a:xfrm>
          <a:off x="18421427" y="6810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14" name="正方形/長方形 413">
          <a:extLst>
            <a:ext uri="{FF2B5EF4-FFF2-40B4-BE49-F238E27FC236}">
              <a16:creationId xmlns:a16="http://schemas.microsoft.com/office/drawing/2014/main" id="{8EC28353-9673-4919-AE9C-7955246BA982}"/>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5" name="正方形/長方形 414">
          <a:extLst>
            <a:ext uri="{FF2B5EF4-FFF2-40B4-BE49-F238E27FC236}">
              <a16:creationId xmlns:a16="http://schemas.microsoft.com/office/drawing/2014/main" id="{158CFE29-2BC1-4BB1-9470-D440D62C23AB}"/>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6" name="正方形/長方形 415">
          <a:extLst>
            <a:ext uri="{FF2B5EF4-FFF2-40B4-BE49-F238E27FC236}">
              <a16:creationId xmlns:a16="http://schemas.microsoft.com/office/drawing/2014/main" id="{B36069F9-AC8D-483F-9BE9-A4B34A704BEB}"/>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7" name="正方形/長方形 416">
          <a:extLst>
            <a:ext uri="{FF2B5EF4-FFF2-40B4-BE49-F238E27FC236}">
              <a16:creationId xmlns:a16="http://schemas.microsoft.com/office/drawing/2014/main" id="{F29C672C-7CEC-47C4-9E7E-2E91640826E1}"/>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8" name="正方形/長方形 417">
          <a:extLst>
            <a:ext uri="{FF2B5EF4-FFF2-40B4-BE49-F238E27FC236}">
              <a16:creationId xmlns:a16="http://schemas.microsoft.com/office/drawing/2014/main" id="{0A87E7A0-B9B1-428E-B8DD-AC787BC5BD16}"/>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9" name="正方形/長方形 418">
          <a:extLst>
            <a:ext uri="{FF2B5EF4-FFF2-40B4-BE49-F238E27FC236}">
              <a16:creationId xmlns:a16="http://schemas.microsoft.com/office/drawing/2014/main" id="{1CDA1F2B-432A-41E6-A05E-0E29194F3445}"/>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20" name="正方形/長方形 419">
          <a:extLst>
            <a:ext uri="{FF2B5EF4-FFF2-40B4-BE49-F238E27FC236}">
              <a16:creationId xmlns:a16="http://schemas.microsoft.com/office/drawing/2014/main" id="{7F840866-A26C-4CAF-A8C4-2A1262803D0A}"/>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21" name="正方形/長方形 420">
          <a:extLst>
            <a:ext uri="{FF2B5EF4-FFF2-40B4-BE49-F238E27FC236}">
              <a16:creationId xmlns:a16="http://schemas.microsoft.com/office/drawing/2014/main" id="{95B7A577-6DDA-435D-A700-E6F4A7AEFD9E}"/>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22" name="テキスト ボックス 421">
          <a:extLst>
            <a:ext uri="{FF2B5EF4-FFF2-40B4-BE49-F238E27FC236}">
              <a16:creationId xmlns:a16="http://schemas.microsoft.com/office/drawing/2014/main" id="{861636AA-C6BC-4E1A-B7D9-108564D08AB5}"/>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23" name="直線コネクタ 422">
          <a:extLst>
            <a:ext uri="{FF2B5EF4-FFF2-40B4-BE49-F238E27FC236}">
              <a16:creationId xmlns:a16="http://schemas.microsoft.com/office/drawing/2014/main" id="{1072138C-2888-4518-8D31-39C92A95BE53}"/>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4" name="テキスト ボックス 423">
          <a:extLst>
            <a:ext uri="{FF2B5EF4-FFF2-40B4-BE49-F238E27FC236}">
              <a16:creationId xmlns:a16="http://schemas.microsoft.com/office/drawing/2014/main" id="{7293170D-61E6-47C1-9B9D-B0B37B7798CA}"/>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25" name="直線コネクタ 424">
          <a:extLst>
            <a:ext uri="{FF2B5EF4-FFF2-40B4-BE49-F238E27FC236}">
              <a16:creationId xmlns:a16="http://schemas.microsoft.com/office/drawing/2014/main" id="{B24B8AFC-3A28-4D56-9936-8B849C30BBB5}"/>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26" name="テキスト ボックス 425">
          <a:extLst>
            <a:ext uri="{FF2B5EF4-FFF2-40B4-BE49-F238E27FC236}">
              <a16:creationId xmlns:a16="http://schemas.microsoft.com/office/drawing/2014/main" id="{172434BB-9F3C-4288-8681-FB675B3F2949}"/>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27" name="直線コネクタ 426">
          <a:extLst>
            <a:ext uri="{FF2B5EF4-FFF2-40B4-BE49-F238E27FC236}">
              <a16:creationId xmlns:a16="http://schemas.microsoft.com/office/drawing/2014/main" id="{10C83953-B8F0-4C11-9310-0B6268CB8EBB}"/>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28" name="テキスト ボックス 427">
          <a:extLst>
            <a:ext uri="{FF2B5EF4-FFF2-40B4-BE49-F238E27FC236}">
              <a16:creationId xmlns:a16="http://schemas.microsoft.com/office/drawing/2014/main" id="{A7E9D5E0-A2AB-4D58-BE07-C8E95B6A7E4F}"/>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29" name="直線コネクタ 428">
          <a:extLst>
            <a:ext uri="{FF2B5EF4-FFF2-40B4-BE49-F238E27FC236}">
              <a16:creationId xmlns:a16="http://schemas.microsoft.com/office/drawing/2014/main" id="{B348DFC0-06EB-4A3C-B9D3-392671D154AC}"/>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30" name="テキスト ボックス 429">
          <a:extLst>
            <a:ext uri="{FF2B5EF4-FFF2-40B4-BE49-F238E27FC236}">
              <a16:creationId xmlns:a16="http://schemas.microsoft.com/office/drawing/2014/main" id="{D2981778-CE6C-4AB0-951F-D624E243091D}"/>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31" name="直線コネクタ 430">
          <a:extLst>
            <a:ext uri="{FF2B5EF4-FFF2-40B4-BE49-F238E27FC236}">
              <a16:creationId xmlns:a16="http://schemas.microsoft.com/office/drawing/2014/main" id="{914ABAFE-528A-4ADE-973B-2BE9BE0646D2}"/>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32" name="テキスト ボックス 431">
          <a:extLst>
            <a:ext uri="{FF2B5EF4-FFF2-40B4-BE49-F238E27FC236}">
              <a16:creationId xmlns:a16="http://schemas.microsoft.com/office/drawing/2014/main" id="{A53CE1FD-B737-4972-B5D2-12E0D27FDF2B}"/>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33" name="直線コネクタ 432">
          <a:extLst>
            <a:ext uri="{FF2B5EF4-FFF2-40B4-BE49-F238E27FC236}">
              <a16:creationId xmlns:a16="http://schemas.microsoft.com/office/drawing/2014/main" id="{B88D45FC-0B5F-4FA9-9659-FAF214ED1344}"/>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34" name="テキスト ボックス 433">
          <a:extLst>
            <a:ext uri="{FF2B5EF4-FFF2-40B4-BE49-F238E27FC236}">
              <a16:creationId xmlns:a16="http://schemas.microsoft.com/office/drawing/2014/main" id="{A086F908-2A47-4CC3-9B93-72F1FD542614}"/>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5" name="直線コネクタ 434">
          <a:extLst>
            <a:ext uri="{FF2B5EF4-FFF2-40B4-BE49-F238E27FC236}">
              <a16:creationId xmlns:a16="http://schemas.microsoft.com/office/drawing/2014/main" id="{7612CBE3-6277-4ADA-A56D-48447B27AED7}"/>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36" name="テキスト ボックス 435">
          <a:extLst>
            <a:ext uri="{FF2B5EF4-FFF2-40B4-BE49-F238E27FC236}">
              <a16:creationId xmlns:a16="http://schemas.microsoft.com/office/drawing/2014/main" id="{98CD9197-0A06-452A-8B18-9C0D950800AF}"/>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7" name="【学校施設】&#10;有形固定資産減価償却率グラフ枠">
          <a:extLst>
            <a:ext uri="{FF2B5EF4-FFF2-40B4-BE49-F238E27FC236}">
              <a16:creationId xmlns:a16="http://schemas.microsoft.com/office/drawing/2014/main" id="{4115766B-871D-4CC9-93B6-84DCFB465E9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142875</xdr:rowOff>
    </xdr:from>
    <xdr:to>
      <xdr:col>85</xdr:col>
      <xdr:colOff>126364</xdr:colOff>
      <xdr:row>63</xdr:row>
      <xdr:rowOff>142875</xdr:rowOff>
    </xdr:to>
    <xdr:cxnSp macro="">
      <xdr:nvCxnSpPr>
        <xdr:cNvPr id="438" name="直線コネクタ 437">
          <a:extLst>
            <a:ext uri="{FF2B5EF4-FFF2-40B4-BE49-F238E27FC236}">
              <a16:creationId xmlns:a16="http://schemas.microsoft.com/office/drawing/2014/main" id="{85624E49-62B3-4B76-98F8-22779F4C12A7}"/>
            </a:ext>
          </a:extLst>
        </xdr:cNvPr>
        <xdr:cNvCxnSpPr/>
      </xdr:nvCxnSpPr>
      <xdr:spPr>
        <a:xfrm flipV="1">
          <a:off x="16318864" y="9572625"/>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146702</xdr:rowOff>
    </xdr:from>
    <xdr:ext cx="405111" cy="259045"/>
    <xdr:sp macro="" textlink="">
      <xdr:nvSpPr>
        <xdr:cNvPr id="439" name="【学校施設】&#10;有形固定資産減価償却率最小値テキスト">
          <a:extLst>
            <a:ext uri="{FF2B5EF4-FFF2-40B4-BE49-F238E27FC236}">
              <a16:creationId xmlns:a16="http://schemas.microsoft.com/office/drawing/2014/main" id="{1730F021-12AF-474C-885E-854B3A6D123C}"/>
            </a:ext>
          </a:extLst>
        </xdr:cNvPr>
        <xdr:cNvSpPr txBox="1"/>
      </xdr:nvSpPr>
      <xdr:spPr>
        <a:xfrm>
          <a:off x="16357600" y="10948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142875</xdr:rowOff>
    </xdr:from>
    <xdr:to>
      <xdr:col>86</xdr:col>
      <xdr:colOff>25400</xdr:colOff>
      <xdr:row>63</xdr:row>
      <xdr:rowOff>142875</xdr:rowOff>
    </xdr:to>
    <xdr:cxnSp macro="">
      <xdr:nvCxnSpPr>
        <xdr:cNvPr id="440" name="直線コネクタ 439">
          <a:extLst>
            <a:ext uri="{FF2B5EF4-FFF2-40B4-BE49-F238E27FC236}">
              <a16:creationId xmlns:a16="http://schemas.microsoft.com/office/drawing/2014/main" id="{D1C68832-8835-4D4F-8271-DA3009E7B7CB}"/>
            </a:ext>
          </a:extLst>
        </xdr:cNvPr>
        <xdr:cNvCxnSpPr/>
      </xdr:nvCxnSpPr>
      <xdr:spPr>
        <a:xfrm>
          <a:off x="16230600" y="10944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89552</xdr:rowOff>
    </xdr:from>
    <xdr:ext cx="405111" cy="259045"/>
    <xdr:sp macro="" textlink="">
      <xdr:nvSpPr>
        <xdr:cNvPr id="441" name="【学校施設】&#10;有形固定資産減価償却率最大値テキスト">
          <a:extLst>
            <a:ext uri="{FF2B5EF4-FFF2-40B4-BE49-F238E27FC236}">
              <a16:creationId xmlns:a16="http://schemas.microsoft.com/office/drawing/2014/main" id="{8A995F50-971C-4FD9-8251-7B0F18E6AF7F}"/>
            </a:ext>
          </a:extLst>
        </xdr:cNvPr>
        <xdr:cNvSpPr txBox="1"/>
      </xdr:nvSpPr>
      <xdr:spPr>
        <a:xfrm>
          <a:off x="16357600" y="9347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142875</xdr:rowOff>
    </xdr:from>
    <xdr:to>
      <xdr:col>86</xdr:col>
      <xdr:colOff>25400</xdr:colOff>
      <xdr:row>55</xdr:row>
      <xdr:rowOff>142875</xdr:rowOff>
    </xdr:to>
    <xdr:cxnSp macro="">
      <xdr:nvCxnSpPr>
        <xdr:cNvPr id="442" name="直線コネクタ 441">
          <a:extLst>
            <a:ext uri="{FF2B5EF4-FFF2-40B4-BE49-F238E27FC236}">
              <a16:creationId xmlns:a16="http://schemas.microsoft.com/office/drawing/2014/main" id="{90BC2F6A-2490-4DBB-ABC5-80BBDA8BC32B}"/>
            </a:ext>
          </a:extLst>
        </xdr:cNvPr>
        <xdr:cNvCxnSpPr/>
      </xdr:nvCxnSpPr>
      <xdr:spPr>
        <a:xfrm>
          <a:off x="16230600" y="9572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71137</xdr:rowOff>
    </xdr:from>
    <xdr:ext cx="405111" cy="259045"/>
    <xdr:sp macro="" textlink="">
      <xdr:nvSpPr>
        <xdr:cNvPr id="443" name="【学校施設】&#10;有形固定資産減価償却率平均値テキスト">
          <a:extLst>
            <a:ext uri="{FF2B5EF4-FFF2-40B4-BE49-F238E27FC236}">
              <a16:creationId xmlns:a16="http://schemas.microsoft.com/office/drawing/2014/main" id="{ED2FB1FA-AB73-460A-85D3-1093D393D1FE}"/>
            </a:ext>
          </a:extLst>
        </xdr:cNvPr>
        <xdr:cNvSpPr txBox="1"/>
      </xdr:nvSpPr>
      <xdr:spPr>
        <a:xfrm>
          <a:off x="16357600" y="101866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48260</xdr:rowOff>
    </xdr:from>
    <xdr:to>
      <xdr:col>85</xdr:col>
      <xdr:colOff>177800</xdr:colOff>
      <xdr:row>60</xdr:row>
      <xdr:rowOff>149860</xdr:rowOff>
    </xdr:to>
    <xdr:sp macro="" textlink="">
      <xdr:nvSpPr>
        <xdr:cNvPr id="444" name="フローチャート: 判断 443">
          <a:extLst>
            <a:ext uri="{FF2B5EF4-FFF2-40B4-BE49-F238E27FC236}">
              <a16:creationId xmlns:a16="http://schemas.microsoft.com/office/drawing/2014/main" id="{3C2B7997-76BD-4B15-959B-0E4C6DBD8AE2}"/>
            </a:ext>
          </a:extLst>
        </xdr:cNvPr>
        <xdr:cNvSpPr/>
      </xdr:nvSpPr>
      <xdr:spPr>
        <a:xfrm>
          <a:off x="16268700" y="1033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21590</xdr:rowOff>
    </xdr:from>
    <xdr:to>
      <xdr:col>81</xdr:col>
      <xdr:colOff>101600</xdr:colOff>
      <xdr:row>60</xdr:row>
      <xdr:rowOff>123190</xdr:rowOff>
    </xdr:to>
    <xdr:sp macro="" textlink="">
      <xdr:nvSpPr>
        <xdr:cNvPr id="445" name="フローチャート: 判断 444">
          <a:extLst>
            <a:ext uri="{FF2B5EF4-FFF2-40B4-BE49-F238E27FC236}">
              <a16:creationId xmlns:a16="http://schemas.microsoft.com/office/drawing/2014/main" id="{60B55C55-1B03-4CA0-A1D6-0016547317EA}"/>
            </a:ext>
          </a:extLst>
        </xdr:cNvPr>
        <xdr:cNvSpPr/>
      </xdr:nvSpPr>
      <xdr:spPr>
        <a:xfrm>
          <a:off x="15430500" y="1030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170180</xdr:rowOff>
    </xdr:from>
    <xdr:to>
      <xdr:col>76</xdr:col>
      <xdr:colOff>165100</xdr:colOff>
      <xdr:row>60</xdr:row>
      <xdr:rowOff>100330</xdr:rowOff>
    </xdr:to>
    <xdr:sp macro="" textlink="">
      <xdr:nvSpPr>
        <xdr:cNvPr id="446" name="フローチャート: 判断 445">
          <a:extLst>
            <a:ext uri="{FF2B5EF4-FFF2-40B4-BE49-F238E27FC236}">
              <a16:creationId xmlns:a16="http://schemas.microsoft.com/office/drawing/2014/main" id="{231108B9-C144-4F22-96C4-5ABA2427EE4C}"/>
            </a:ext>
          </a:extLst>
        </xdr:cNvPr>
        <xdr:cNvSpPr/>
      </xdr:nvSpPr>
      <xdr:spPr>
        <a:xfrm>
          <a:off x="14541500" y="1028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143510</xdr:rowOff>
    </xdr:from>
    <xdr:to>
      <xdr:col>72</xdr:col>
      <xdr:colOff>38100</xdr:colOff>
      <xdr:row>60</xdr:row>
      <xdr:rowOff>73660</xdr:rowOff>
    </xdr:to>
    <xdr:sp macro="" textlink="">
      <xdr:nvSpPr>
        <xdr:cNvPr id="447" name="フローチャート: 判断 446">
          <a:extLst>
            <a:ext uri="{FF2B5EF4-FFF2-40B4-BE49-F238E27FC236}">
              <a16:creationId xmlns:a16="http://schemas.microsoft.com/office/drawing/2014/main" id="{22AFF5C3-5A6B-4CB6-8447-EC45E7817220}"/>
            </a:ext>
          </a:extLst>
        </xdr:cNvPr>
        <xdr:cNvSpPr/>
      </xdr:nvSpPr>
      <xdr:spPr>
        <a:xfrm>
          <a:off x="13652500" y="1025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114935</xdr:rowOff>
    </xdr:from>
    <xdr:to>
      <xdr:col>67</xdr:col>
      <xdr:colOff>101600</xdr:colOff>
      <xdr:row>60</xdr:row>
      <xdr:rowOff>45085</xdr:rowOff>
    </xdr:to>
    <xdr:sp macro="" textlink="">
      <xdr:nvSpPr>
        <xdr:cNvPr id="448" name="フローチャート: 判断 447">
          <a:extLst>
            <a:ext uri="{FF2B5EF4-FFF2-40B4-BE49-F238E27FC236}">
              <a16:creationId xmlns:a16="http://schemas.microsoft.com/office/drawing/2014/main" id="{81B8C067-EE08-4D2A-9FCE-BFDF5C6324D5}"/>
            </a:ext>
          </a:extLst>
        </xdr:cNvPr>
        <xdr:cNvSpPr/>
      </xdr:nvSpPr>
      <xdr:spPr>
        <a:xfrm>
          <a:off x="12763500" y="1023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9" name="テキスト ボックス 448">
          <a:extLst>
            <a:ext uri="{FF2B5EF4-FFF2-40B4-BE49-F238E27FC236}">
              <a16:creationId xmlns:a16="http://schemas.microsoft.com/office/drawing/2014/main" id="{B67533F7-29FE-4D0B-8778-0C886AC13055}"/>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50" name="テキスト ボックス 449">
          <a:extLst>
            <a:ext uri="{FF2B5EF4-FFF2-40B4-BE49-F238E27FC236}">
              <a16:creationId xmlns:a16="http://schemas.microsoft.com/office/drawing/2014/main" id="{C220702E-C016-49D7-817D-753571714B37}"/>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51" name="テキスト ボックス 450">
          <a:extLst>
            <a:ext uri="{FF2B5EF4-FFF2-40B4-BE49-F238E27FC236}">
              <a16:creationId xmlns:a16="http://schemas.microsoft.com/office/drawing/2014/main" id="{32150285-25EB-43C4-A795-8DF520086E84}"/>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52" name="テキスト ボックス 451">
          <a:extLst>
            <a:ext uri="{FF2B5EF4-FFF2-40B4-BE49-F238E27FC236}">
              <a16:creationId xmlns:a16="http://schemas.microsoft.com/office/drawing/2014/main" id="{502E62B8-C38A-4033-86EA-23C61669F0E2}"/>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3" name="テキスト ボックス 452">
          <a:extLst>
            <a:ext uri="{FF2B5EF4-FFF2-40B4-BE49-F238E27FC236}">
              <a16:creationId xmlns:a16="http://schemas.microsoft.com/office/drawing/2014/main" id="{D5B4DCF0-94AC-4A37-873E-1D689B267B43}"/>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111125</xdr:rowOff>
    </xdr:from>
    <xdr:to>
      <xdr:col>85</xdr:col>
      <xdr:colOff>177800</xdr:colOff>
      <xdr:row>63</xdr:row>
      <xdr:rowOff>41275</xdr:rowOff>
    </xdr:to>
    <xdr:sp macro="" textlink="">
      <xdr:nvSpPr>
        <xdr:cNvPr id="454" name="楕円 453">
          <a:extLst>
            <a:ext uri="{FF2B5EF4-FFF2-40B4-BE49-F238E27FC236}">
              <a16:creationId xmlns:a16="http://schemas.microsoft.com/office/drawing/2014/main" id="{E8AF87F5-4270-43F3-8A3D-63B251A2A8B2}"/>
            </a:ext>
          </a:extLst>
        </xdr:cNvPr>
        <xdr:cNvSpPr/>
      </xdr:nvSpPr>
      <xdr:spPr>
        <a:xfrm>
          <a:off x="16268700" y="10741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89552</xdr:rowOff>
    </xdr:from>
    <xdr:ext cx="405111" cy="259045"/>
    <xdr:sp macro="" textlink="">
      <xdr:nvSpPr>
        <xdr:cNvPr id="455" name="【学校施設】&#10;有形固定資産減価償却率該当値テキスト">
          <a:extLst>
            <a:ext uri="{FF2B5EF4-FFF2-40B4-BE49-F238E27FC236}">
              <a16:creationId xmlns:a16="http://schemas.microsoft.com/office/drawing/2014/main" id="{EA582E5A-2497-403D-B4C8-AC0114501491}"/>
            </a:ext>
          </a:extLst>
        </xdr:cNvPr>
        <xdr:cNvSpPr txBox="1"/>
      </xdr:nvSpPr>
      <xdr:spPr>
        <a:xfrm>
          <a:off x="16357600" y="10719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101600</xdr:rowOff>
    </xdr:from>
    <xdr:to>
      <xdr:col>81</xdr:col>
      <xdr:colOff>101600</xdr:colOff>
      <xdr:row>63</xdr:row>
      <xdr:rowOff>31750</xdr:rowOff>
    </xdr:to>
    <xdr:sp macro="" textlink="">
      <xdr:nvSpPr>
        <xdr:cNvPr id="456" name="楕円 455">
          <a:extLst>
            <a:ext uri="{FF2B5EF4-FFF2-40B4-BE49-F238E27FC236}">
              <a16:creationId xmlns:a16="http://schemas.microsoft.com/office/drawing/2014/main" id="{4F4D6A2B-9A86-4FFB-B5C5-FA8EDC999D09}"/>
            </a:ext>
          </a:extLst>
        </xdr:cNvPr>
        <xdr:cNvSpPr/>
      </xdr:nvSpPr>
      <xdr:spPr>
        <a:xfrm>
          <a:off x="15430500" y="1073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152400</xdr:rowOff>
    </xdr:from>
    <xdr:to>
      <xdr:col>85</xdr:col>
      <xdr:colOff>127000</xdr:colOff>
      <xdr:row>62</xdr:row>
      <xdr:rowOff>161925</xdr:rowOff>
    </xdr:to>
    <xdr:cxnSp macro="">
      <xdr:nvCxnSpPr>
        <xdr:cNvPr id="457" name="直線コネクタ 456">
          <a:extLst>
            <a:ext uri="{FF2B5EF4-FFF2-40B4-BE49-F238E27FC236}">
              <a16:creationId xmlns:a16="http://schemas.microsoft.com/office/drawing/2014/main" id="{FF350CB4-2A07-4C22-8F4B-3CEFE7A87F76}"/>
            </a:ext>
          </a:extLst>
        </xdr:cNvPr>
        <xdr:cNvCxnSpPr/>
      </xdr:nvCxnSpPr>
      <xdr:spPr>
        <a:xfrm>
          <a:off x="15481300" y="10782300"/>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93980</xdr:rowOff>
    </xdr:from>
    <xdr:to>
      <xdr:col>76</xdr:col>
      <xdr:colOff>165100</xdr:colOff>
      <xdr:row>63</xdr:row>
      <xdr:rowOff>24130</xdr:rowOff>
    </xdr:to>
    <xdr:sp macro="" textlink="">
      <xdr:nvSpPr>
        <xdr:cNvPr id="458" name="楕円 457">
          <a:extLst>
            <a:ext uri="{FF2B5EF4-FFF2-40B4-BE49-F238E27FC236}">
              <a16:creationId xmlns:a16="http://schemas.microsoft.com/office/drawing/2014/main" id="{84F2A8A0-6455-4792-9FB4-3A73CD5DFC81}"/>
            </a:ext>
          </a:extLst>
        </xdr:cNvPr>
        <xdr:cNvSpPr/>
      </xdr:nvSpPr>
      <xdr:spPr>
        <a:xfrm>
          <a:off x="14541500" y="1072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144780</xdr:rowOff>
    </xdr:from>
    <xdr:to>
      <xdr:col>81</xdr:col>
      <xdr:colOff>50800</xdr:colOff>
      <xdr:row>62</xdr:row>
      <xdr:rowOff>152400</xdr:rowOff>
    </xdr:to>
    <xdr:cxnSp macro="">
      <xdr:nvCxnSpPr>
        <xdr:cNvPr id="459" name="直線コネクタ 458">
          <a:extLst>
            <a:ext uri="{FF2B5EF4-FFF2-40B4-BE49-F238E27FC236}">
              <a16:creationId xmlns:a16="http://schemas.microsoft.com/office/drawing/2014/main" id="{4235A31B-9712-43BA-99A6-93191432913C}"/>
            </a:ext>
          </a:extLst>
        </xdr:cNvPr>
        <xdr:cNvCxnSpPr/>
      </xdr:nvCxnSpPr>
      <xdr:spPr>
        <a:xfrm>
          <a:off x="14592300" y="107746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63500</xdr:rowOff>
    </xdr:from>
    <xdr:to>
      <xdr:col>72</xdr:col>
      <xdr:colOff>38100</xdr:colOff>
      <xdr:row>62</xdr:row>
      <xdr:rowOff>165100</xdr:rowOff>
    </xdr:to>
    <xdr:sp macro="" textlink="">
      <xdr:nvSpPr>
        <xdr:cNvPr id="460" name="楕円 459">
          <a:extLst>
            <a:ext uri="{FF2B5EF4-FFF2-40B4-BE49-F238E27FC236}">
              <a16:creationId xmlns:a16="http://schemas.microsoft.com/office/drawing/2014/main" id="{1DBF3465-900E-403D-BCCE-34440C301AD5}"/>
            </a:ext>
          </a:extLst>
        </xdr:cNvPr>
        <xdr:cNvSpPr/>
      </xdr:nvSpPr>
      <xdr:spPr>
        <a:xfrm>
          <a:off x="136525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114300</xdr:rowOff>
    </xdr:from>
    <xdr:to>
      <xdr:col>76</xdr:col>
      <xdr:colOff>114300</xdr:colOff>
      <xdr:row>62</xdr:row>
      <xdr:rowOff>144780</xdr:rowOff>
    </xdr:to>
    <xdr:cxnSp macro="">
      <xdr:nvCxnSpPr>
        <xdr:cNvPr id="461" name="直線コネクタ 460">
          <a:extLst>
            <a:ext uri="{FF2B5EF4-FFF2-40B4-BE49-F238E27FC236}">
              <a16:creationId xmlns:a16="http://schemas.microsoft.com/office/drawing/2014/main" id="{FF0A0BE2-6C45-4AFA-8C5D-1EAAECF62A3A}"/>
            </a:ext>
          </a:extLst>
        </xdr:cNvPr>
        <xdr:cNvCxnSpPr/>
      </xdr:nvCxnSpPr>
      <xdr:spPr>
        <a:xfrm>
          <a:off x="13703300" y="107442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33020</xdr:rowOff>
    </xdr:from>
    <xdr:to>
      <xdr:col>67</xdr:col>
      <xdr:colOff>101600</xdr:colOff>
      <xdr:row>62</xdr:row>
      <xdr:rowOff>134620</xdr:rowOff>
    </xdr:to>
    <xdr:sp macro="" textlink="">
      <xdr:nvSpPr>
        <xdr:cNvPr id="462" name="楕円 461">
          <a:extLst>
            <a:ext uri="{FF2B5EF4-FFF2-40B4-BE49-F238E27FC236}">
              <a16:creationId xmlns:a16="http://schemas.microsoft.com/office/drawing/2014/main" id="{34665D26-B35D-45EC-BF57-F6240CF97CCD}"/>
            </a:ext>
          </a:extLst>
        </xdr:cNvPr>
        <xdr:cNvSpPr/>
      </xdr:nvSpPr>
      <xdr:spPr>
        <a:xfrm>
          <a:off x="12763500" y="1066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83820</xdr:rowOff>
    </xdr:from>
    <xdr:to>
      <xdr:col>71</xdr:col>
      <xdr:colOff>177800</xdr:colOff>
      <xdr:row>62</xdr:row>
      <xdr:rowOff>114300</xdr:rowOff>
    </xdr:to>
    <xdr:cxnSp macro="">
      <xdr:nvCxnSpPr>
        <xdr:cNvPr id="463" name="直線コネクタ 462">
          <a:extLst>
            <a:ext uri="{FF2B5EF4-FFF2-40B4-BE49-F238E27FC236}">
              <a16:creationId xmlns:a16="http://schemas.microsoft.com/office/drawing/2014/main" id="{BAF845CB-649B-40C8-B9CA-FEC39724D434}"/>
            </a:ext>
          </a:extLst>
        </xdr:cNvPr>
        <xdr:cNvCxnSpPr/>
      </xdr:nvCxnSpPr>
      <xdr:spPr>
        <a:xfrm>
          <a:off x="12814300" y="107137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139717</xdr:rowOff>
    </xdr:from>
    <xdr:ext cx="405111" cy="259045"/>
    <xdr:sp macro="" textlink="">
      <xdr:nvSpPr>
        <xdr:cNvPr id="464" name="n_1aveValue【学校施設】&#10;有形固定資産減価償却率">
          <a:extLst>
            <a:ext uri="{FF2B5EF4-FFF2-40B4-BE49-F238E27FC236}">
              <a16:creationId xmlns:a16="http://schemas.microsoft.com/office/drawing/2014/main" id="{67F5B095-31F0-496D-9946-091D2C329132}"/>
            </a:ext>
          </a:extLst>
        </xdr:cNvPr>
        <xdr:cNvSpPr txBox="1"/>
      </xdr:nvSpPr>
      <xdr:spPr>
        <a:xfrm>
          <a:off x="15266044" y="10083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116857</xdr:rowOff>
    </xdr:from>
    <xdr:ext cx="405111" cy="259045"/>
    <xdr:sp macro="" textlink="">
      <xdr:nvSpPr>
        <xdr:cNvPr id="465" name="n_2aveValue【学校施設】&#10;有形固定資産減価償却率">
          <a:extLst>
            <a:ext uri="{FF2B5EF4-FFF2-40B4-BE49-F238E27FC236}">
              <a16:creationId xmlns:a16="http://schemas.microsoft.com/office/drawing/2014/main" id="{F2431C83-1AEF-445E-9966-6816F917E136}"/>
            </a:ext>
          </a:extLst>
        </xdr:cNvPr>
        <xdr:cNvSpPr txBox="1"/>
      </xdr:nvSpPr>
      <xdr:spPr>
        <a:xfrm>
          <a:off x="14389744" y="10060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90187</xdr:rowOff>
    </xdr:from>
    <xdr:ext cx="405111" cy="259045"/>
    <xdr:sp macro="" textlink="">
      <xdr:nvSpPr>
        <xdr:cNvPr id="466" name="n_3aveValue【学校施設】&#10;有形固定資産減価償却率">
          <a:extLst>
            <a:ext uri="{FF2B5EF4-FFF2-40B4-BE49-F238E27FC236}">
              <a16:creationId xmlns:a16="http://schemas.microsoft.com/office/drawing/2014/main" id="{1B5CC1EF-9ADD-4872-BFA5-05DF346659C9}"/>
            </a:ext>
          </a:extLst>
        </xdr:cNvPr>
        <xdr:cNvSpPr txBox="1"/>
      </xdr:nvSpPr>
      <xdr:spPr>
        <a:xfrm>
          <a:off x="13500744" y="10034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61612</xdr:rowOff>
    </xdr:from>
    <xdr:ext cx="405111" cy="259045"/>
    <xdr:sp macro="" textlink="">
      <xdr:nvSpPr>
        <xdr:cNvPr id="467" name="n_4aveValue【学校施設】&#10;有形固定資産減価償却率">
          <a:extLst>
            <a:ext uri="{FF2B5EF4-FFF2-40B4-BE49-F238E27FC236}">
              <a16:creationId xmlns:a16="http://schemas.microsoft.com/office/drawing/2014/main" id="{DC3BE418-240F-4F2F-AA8B-C4BEFA59A851}"/>
            </a:ext>
          </a:extLst>
        </xdr:cNvPr>
        <xdr:cNvSpPr txBox="1"/>
      </xdr:nvSpPr>
      <xdr:spPr>
        <a:xfrm>
          <a:off x="12611744" y="10005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22877</xdr:rowOff>
    </xdr:from>
    <xdr:ext cx="405111" cy="259045"/>
    <xdr:sp macro="" textlink="">
      <xdr:nvSpPr>
        <xdr:cNvPr id="468" name="n_1mainValue【学校施設】&#10;有形固定資産減価償却率">
          <a:extLst>
            <a:ext uri="{FF2B5EF4-FFF2-40B4-BE49-F238E27FC236}">
              <a16:creationId xmlns:a16="http://schemas.microsoft.com/office/drawing/2014/main" id="{7E2475C5-5B67-4FDC-A671-A0A2DD2FD495}"/>
            </a:ext>
          </a:extLst>
        </xdr:cNvPr>
        <xdr:cNvSpPr txBox="1"/>
      </xdr:nvSpPr>
      <xdr:spPr>
        <a:xfrm>
          <a:off x="15266044" y="1082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15257</xdr:rowOff>
    </xdr:from>
    <xdr:ext cx="405111" cy="259045"/>
    <xdr:sp macro="" textlink="">
      <xdr:nvSpPr>
        <xdr:cNvPr id="469" name="n_2mainValue【学校施設】&#10;有形固定資産減価償却率">
          <a:extLst>
            <a:ext uri="{FF2B5EF4-FFF2-40B4-BE49-F238E27FC236}">
              <a16:creationId xmlns:a16="http://schemas.microsoft.com/office/drawing/2014/main" id="{F9E757D9-B3C0-48A0-8410-FBE934D2C99A}"/>
            </a:ext>
          </a:extLst>
        </xdr:cNvPr>
        <xdr:cNvSpPr txBox="1"/>
      </xdr:nvSpPr>
      <xdr:spPr>
        <a:xfrm>
          <a:off x="14389744" y="10816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156227</xdr:rowOff>
    </xdr:from>
    <xdr:ext cx="405111" cy="259045"/>
    <xdr:sp macro="" textlink="">
      <xdr:nvSpPr>
        <xdr:cNvPr id="470" name="n_3mainValue【学校施設】&#10;有形固定資産減価償却率">
          <a:extLst>
            <a:ext uri="{FF2B5EF4-FFF2-40B4-BE49-F238E27FC236}">
              <a16:creationId xmlns:a16="http://schemas.microsoft.com/office/drawing/2014/main" id="{17BE7D75-A19C-4065-989F-2F2E59C5F53E}"/>
            </a:ext>
          </a:extLst>
        </xdr:cNvPr>
        <xdr:cNvSpPr txBox="1"/>
      </xdr:nvSpPr>
      <xdr:spPr>
        <a:xfrm>
          <a:off x="13500744" y="1078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125747</xdr:rowOff>
    </xdr:from>
    <xdr:ext cx="405111" cy="259045"/>
    <xdr:sp macro="" textlink="">
      <xdr:nvSpPr>
        <xdr:cNvPr id="471" name="n_4mainValue【学校施設】&#10;有形固定資産減価償却率">
          <a:extLst>
            <a:ext uri="{FF2B5EF4-FFF2-40B4-BE49-F238E27FC236}">
              <a16:creationId xmlns:a16="http://schemas.microsoft.com/office/drawing/2014/main" id="{F372392D-F24E-4A18-8129-CF892C1DAC39}"/>
            </a:ext>
          </a:extLst>
        </xdr:cNvPr>
        <xdr:cNvSpPr txBox="1"/>
      </xdr:nvSpPr>
      <xdr:spPr>
        <a:xfrm>
          <a:off x="12611744" y="10755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72" name="正方形/長方形 471">
          <a:extLst>
            <a:ext uri="{FF2B5EF4-FFF2-40B4-BE49-F238E27FC236}">
              <a16:creationId xmlns:a16="http://schemas.microsoft.com/office/drawing/2014/main" id="{F54FC34F-A96C-4C9A-A6DA-01FB3A729063}"/>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3" name="正方形/長方形 472">
          <a:extLst>
            <a:ext uri="{FF2B5EF4-FFF2-40B4-BE49-F238E27FC236}">
              <a16:creationId xmlns:a16="http://schemas.microsoft.com/office/drawing/2014/main" id="{A3FED544-9A18-4753-9EDA-CE179B348F47}"/>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4" name="正方形/長方形 473">
          <a:extLst>
            <a:ext uri="{FF2B5EF4-FFF2-40B4-BE49-F238E27FC236}">
              <a16:creationId xmlns:a16="http://schemas.microsoft.com/office/drawing/2014/main" id="{5D7DAA00-6B10-4B69-80F5-5798131866FC}"/>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5" name="正方形/長方形 474">
          <a:extLst>
            <a:ext uri="{FF2B5EF4-FFF2-40B4-BE49-F238E27FC236}">
              <a16:creationId xmlns:a16="http://schemas.microsoft.com/office/drawing/2014/main" id="{7120EA68-CE3D-4EC0-A4D4-9BA361D5B163}"/>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6" name="正方形/長方形 475">
          <a:extLst>
            <a:ext uri="{FF2B5EF4-FFF2-40B4-BE49-F238E27FC236}">
              <a16:creationId xmlns:a16="http://schemas.microsoft.com/office/drawing/2014/main" id="{7573E3B8-28B5-49D5-B7AA-20668392A9E3}"/>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7" name="正方形/長方形 476">
          <a:extLst>
            <a:ext uri="{FF2B5EF4-FFF2-40B4-BE49-F238E27FC236}">
              <a16:creationId xmlns:a16="http://schemas.microsoft.com/office/drawing/2014/main" id="{39B2E3A6-5463-4DC0-9DDB-75D455304178}"/>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8" name="正方形/長方形 477">
          <a:extLst>
            <a:ext uri="{FF2B5EF4-FFF2-40B4-BE49-F238E27FC236}">
              <a16:creationId xmlns:a16="http://schemas.microsoft.com/office/drawing/2014/main" id="{AAD0483B-D59E-4BBA-A4C2-1240F5EE2D16}"/>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9" name="正方形/長方形 478">
          <a:extLst>
            <a:ext uri="{FF2B5EF4-FFF2-40B4-BE49-F238E27FC236}">
              <a16:creationId xmlns:a16="http://schemas.microsoft.com/office/drawing/2014/main" id="{B54EBFB6-DB8D-4247-8F5E-EFDF35B2F48A}"/>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80" name="テキスト ボックス 479">
          <a:extLst>
            <a:ext uri="{FF2B5EF4-FFF2-40B4-BE49-F238E27FC236}">
              <a16:creationId xmlns:a16="http://schemas.microsoft.com/office/drawing/2014/main" id="{C87BEB2E-54E0-4261-A9CE-82A73FEC7343}"/>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81" name="直線コネクタ 480">
          <a:extLst>
            <a:ext uri="{FF2B5EF4-FFF2-40B4-BE49-F238E27FC236}">
              <a16:creationId xmlns:a16="http://schemas.microsoft.com/office/drawing/2014/main" id="{351D75C6-0619-4760-9AD5-6CD4CB53B875}"/>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82" name="テキスト ボックス 481">
          <a:extLst>
            <a:ext uri="{FF2B5EF4-FFF2-40B4-BE49-F238E27FC236}">
              <a16:creationId xmlns:a16="http://schemas.microsoft.com/office/drawing/2014/main" id="{549054E8-2ECF-4B70-AFF5-4872A28BA835}"/>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483" name="直線コネクタ 482">
          <a:extLst>
            <a:ext uri="{FF2B5EF4-FFF2-40B4-BE49-F238E27FC236}">
              <a16:creationId xmlns:a16="http://schemas.microsoft.com/office/drawing/2014/main" id="{85C5C345-858A-4AC4-9CB7-4020B19B6384}"/>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84" name="テキスト ボックス 483">
          <a:extLst>
            <a:ext uri="{FF2B5EF4-FFF2-40B4-BE49-F238E27FC236}">
              <a16:creationId xmlns:a16="http://schemas.microsoft.com/office/drawing/2014/main" id="{AD9190C6-1205-48D5-B5C1-87BD02049BBA}"/>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85" name="直線コネクタ 484">
          <a:extLst>
            <a:ext uri="{FF2B5EF4-FFF2-40B4-BE49-F238E27FC236}">
              <a16:creationId xmlns:a16="http://schemas.microsoft.com/office/drawing/2014/main" id="{0F90B803-B41B-4C9D-BEA7-0850AEBFAFCE}"/>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86" name="テキスト ボックス 485">
          <a:extLst>
            <a:ext uri="{FF2B5EF4-FFF2-40B4-BE49-F238E27FC236}">
              <a16:creationId xmlns:a16="http://schemas.microsoft.com/office/drawing/2014/main" id="{027319C2-5CEF-4C8B-9C86-13923B61427B}"/>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87" name="直線コネクタ 486">
          <a:extLst>
            <a:ext uri="{FF2B5EF4-FFF2-40B4-BE49-F238E27FC236}">
              <a16:creationId xmlns:a16="http://schemas.microsoft.com/office/drawing/2014/main" id="{A1D9B98D-EEAE-41DA-82ED-BB2D7026A477}"/>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88" name="テキスト ボックス 487">
          <a:extLst>
            <a:ext uri="{FF2B5EF4-FFF2-40B4-BE49-F238E27FC236}">
              <a16:creationId xmlns:a16="http://schemas.microsoft.com/office/drawing/2014/main" id="{F129377A-E54B-4CBE-9ED7-8DFDB3D59ABD}"/>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89" name="直線コネクタ 488">
          <a:extLst>
            <a:ext uri="{FF2B5EF4-FFF2-40B4-BE49-F238E27FC236}">
              <a16:creationId xmlns:a16="http://schemas.microsoft.com/office/drawing/2014/main" id="{05DA650E-A393-4626-996A-B0B8F98B22BA}"/>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490" name="テキスト ボックス 489">
          <a:extLst>
            <a:ext uri="{FF2B5EF4-FFF2-40B4-BE49-F238E27FC236}">
              <a16:creationId xmlns:a16="http://schemas.microsoft.com/office/drawing/2014/main" id="{7B47C112-D906-4DA6-8188-C9B4A297C6F1}"/>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91" name="直線コネクタ 490">
          <a:extLst>
            <a:ext uri="{FF2B5EF4-FFF2-40B4-BE49-F238E27FC236}">
              <a16:creationId xmlns:a16="http://schemas.microsoft.com/office/drawing/2014/main" id="{46C29738-8DCF-47A8-8224-580DD781A9B2}"/>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492" name="テキスト ボックス 491">
          <a:extLst>
            <a:ext uri="{FF2B5EF4-FFF2-40B4-BE49-F238E27FC236}">
              <a16:creationId xmlns:a16="http://schemas.microsoft.com/office/drawing/2014/main" id="{A38A2F00-AA06-484E-847B-3D38B63BD8C8}"/>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93" name="直線コネクタ 492">
          <a:extLst>
            <a:ext uri="{FF2B5EF4-FFF2-40B4-BE49-F238E27FC236}">
              <a16:creationId xmlns:a16="http://schemas.microsoft.com/office/drawing/2014/main" id="{1D989C87-06D5-4182-9B73-A3344EDACD33}"/>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94" name="テキスト ボックス 493">
          <a:extLst>
            <a:ext uri="{FF2B5EF4-FFF2-40B4-BE49-F238E27FC236}">
              <a16:creationId xmlns:a16="http://schemas.microsoft.com/office/drawing/2014/main" id="{5CA8BFB4-24F4-4BF2-9A97-47B6A48B24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5" name="【学校施設】&#10;一人当たり面積グラフ枠">
          <a:extLst>
            <a:ext uri="{FF2B5EF4-FFF2-40B4-BE49-F238E27FC236}">
              <a16:creationId xmlns:a16="http://schemas.microsoft.com/office/drawing/2014/main" id="{4B4D5DD0-A3FB-42BC-9AA4-798E9B62BEF8}"/>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0</xdr:rowOff>
    </xdr:from>
    <xdr:to>
      <xdr:col>116</xdr:col>
      <xdr:colOff>62864</xdr:colOff>
      <xdr:row>63</xdr:row>
      <xdr:rowOff>160020</xdr:rowOff>
    </xdr:to>
    <xdr:cxnSp macro="">
      <xdr:nvCxnSpPr>
        <xdr:cNvPr id="496" name="直線コネクタ 495">
          <a:extLst>
            <a:ext uri="{FF2B5EF4-FFF2-40B4-BE49-F238E27FC236}">
              <a16:creationId xmlns:a16="http://schemas.microsoft.com/office/drawing/2014/main" id="{CDBABB70-0567-4BDA-BC80-EBA2A748D70B}"/>
            </a:ext>
          </a:extLst>
        </xdr:cNvPr>
        <xdr:cNvCxnSpPr/>
      </xdr:nvCxnSpPr>
      <xdr:spPr>
        <a:xfrm flipV="1">
          <a:off x="22160864" y="9429750"/>
          <a:ext cx="0" cy="1531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163847</xdr:rowOff>
    </xdr:from>
    <xdr:ext cx="469744" cy="259045"/>
    <xdr:sp macro="" textlink="">
      <xdr:nvSpPr>
        <xdr:cNvPr id="497" name="【学校施設】&#10;一人当たり面積最小値テキスト">
          <a:extLst>
            <a:ext uri="{FF2B5EF4-FFF2-40B4-BE49-F238E27FC236}">
              <a16:creationId xmlns:a16="http://schemas.microsoft.com/office/drawing/2014/main" id="{AD11B30A-13BD-4C11-BF77-3507F6917E2F}"/>
            </a:ext>
          </a:extLst>
        </xdr:cNvPr>
        <xdr:cNvSpPr txBox="1"/>
      </xdr:nvSpPr>
      <xdr:spPr>
        <a:xfrm>
          <a:off x="22199600" y="10965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160020</xdr:rowOff>
    </xdr:from>
    <xdr:to>
      <xdr:col>116</xdr:col>
      <xdr:colOff>152400</xdr:colOff>
      <xdr:row>63</xdr:row>
      <xdr:rowOff>160020</xdr:rowOff>
    </xdr:to>
    <xdr:cxnSp macro="">
      <xdr:nvCxnSpPr>
        <xdr:cNvPr id="498" name="直線コネクタ 497">
          <a:extLst>
            <a:ext uri="{FF2B5EF4-FFF2-40B4-BE49-F238E27FC236}">
              <a16:creationId xmlns:a16="http://schemas.microsoft.com/office/drawing/2014/main" id="{6EBBA770-46DD-439F-812B-6833ED5EF11B}"/>
            </a:ext>
          </a:extLst>
        </xdr:cNvPr>
        <xdr:cNvCxnSpPr/>
      </xdr:nvCxnSpPr>
      <xdr:spPr>
        <a:xfrm>
          <a:off x="22072600" y="10961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118127</xdr:rowOff>
    </xdr:from>
    <xdr:ext cx="469744" cy="259045"/>
    <xdr:sp macro="" textlink="">
      <xdr:nvSpPr>
        <xdr:cNvPr id="499" name="【学校施設】&#10;一人当たり面積最大値テキスト">
          <a:extLst>
            <a:ext uri="{FF2B5EF4-FFF2-40B4-BE49-F238E27FC236}">
              <a16:creationId xmlns:a16="http://schemas.microsoft.com/office/drawing/2014/main" id="{6414AB51-E653-4FC5-891F-5E6CD6CE52AD}"/>
            </a:ext>
          </a:extLst>
        </xdr:cNvPr>
        <xdr:cNvSpPr txBox="1"/>
      </xdr:nvSpPr>
      <xdr:spPr>
        <a:xfrm>
          <a:off x="22199600" y="920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0</xdr:rowOff>
    </xdr:from>
    <xdr:to>
      <xdr:col>116</xdr:col>
      <xdr:colOff>152400</xdr:colOff>
      <xdr:row>55</xdr:row>
      <xdr:rowOff>0</xdr:rowOff>
    </xdr:to>
    <xdr:cxnSp macro="">
      <xdr:nvCxnSpPr>
        <xdr:cNvPr id="500" name="直線コネクタ 499">
          <a:extLst>
            <a:ext uri="{FF2B5EF4-FFF2-40B4-BE49-F238E27FC236}">
              <a16:creationId xmlns:a16="http://schemas.microsoft.com/office/drawing/2014/main" id="{B54BDA98-3249-4523-8AB4-EB45056E0E95}"/>
            </a:ext>
          </a:extLst>
        </xdr:cNvPr>
        <xdr:cNvCxnSpPr/>
      </xdr:nvCxnSpPr>
      <xdr:spPr>
        <a:xfrm>
          <a:off x="22072600" y="9429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166895</xdr:rowOff>
    </xdr:from>
    <xdr:ext cx="469744" cy="259045"/>
    <xdr:sp macro="" textlink="">
      <xdr:nvSpPr>
        <xdr:cNvPr id="501" name="【学校施設】&#10;一人当たり面積平均値テキスト">
          <a:extLst>
            <a:ext uri="{FF2B5EF4-FFF2-40B4-BE49-F238E27FC236}">
              <a16:creationId xmlns:a16="http://schemas.microsoft.com/office/drawing/2014/main" id="{BD1FD0BA-3AD8-499B-A791-F0EBAA49D376}"/>
            </a:ext>
          </a:extLst>
        </xdr:cNvPr>
        <xdr:cNvSpPr txBox="1"/>
      </xdr:nvSpPr>
      <xdr:spPr>
        <a:xfrm>
          <a:off x="22199600" y="104538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17018</xdr:rowOff>
    </xdr:from>
    <xdr:to>
      <xdr:col>116</xdr:col>
      <xdr:colOff>114300</xdr:colOff>
      <xdr:row>61</xdr:row>
      <xdr:rowOff>118618</xdr:rowOff>
    </xdr:to>
    <xdr:sp macro="" textlink="">
      <xdr:nvSpPr>
        <xdr:cNvPr id="502" name="フローチャート: 判断 501">
          <a:extLst>
            <a:ext uri="{FF2B5EF4-FFF2-40B4-BE49-F238E27FC236}">
              <a16:creationId xmlns:a16="http://schemas.microsoft.com/office/drawing/2014/main" id="{3C3EE214-A8DF-461A-AB25-38D7E2FDEF33}"/>
            </a:ext>
          </a:extLst>
        </xdr:cNvPr>
        <xdr:cNvSpPr/>
      </xdr:nvSpPr>
      <xdr:spPr>
        <a:xfrm>
          <a:off x="22110700" y="10475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43688</xdr:rowOff>
    </xdr:from>
    <xdr:to>
      <xdr:col>112</xdr:col>
      <xdr:colOff>38100</xdr:colOff>
      <xdr:row>61</xdr:row>
      <xdr:rowOff>145288</xdr:rowOff>
    </xdr:to>
    <xdr:sp macro="" textlink="">
      <xdr:nvSpPr>
        <xdr:cNvPr id="503" name="フローチャート: 判断 502">
          <a:extLst>
            <a:ext uri="{FF2B5EF4-FFF2-40B4-BE49-F238E27FC236}">
              <a16:creationId xmlns:a16="http://schemas.microsoft.com/office/drawing/2014/main" id="{B677A316-0662-48AF-B8FA-2ABB43543CF8}"/>
            </a:ext>
          </a:extLst>
        </xdr:cNvPr>
        <xdr:cNvSpPr/>
      </xdr:nvSpPr>
      <xdr:spPr>
        <a:xfrm>
          <a:off x="21272500" y="10502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16637</xdr:rowOff>
    </xdr:from>
    <xdr:to>
      <xdr:col>107</xdr:col>
      <xdr:colOff>101600</xdr:colOff>
      <xdr:row>61</xdr:row>
      <xdr:rowOff>118237</xdr:rowOff>
    </xdr:to>
    <xdr:sp macro="" textlink="">
      <xdr:nvSpPr>
        <xdr:cNvPr id="504" name="フローチャート: 判断 503">
          <a:extLst>
            <a:ext uri="{FF2B5EF4-FFF2-40B4-BE49-F238E27FC236}">
              <a16:creationId xmlns:a16="http://schemas.microsoft.com/office/drawing/2014/main" id="{D9C6D746-5945-473D-B9EB-C0087EC6CBF6}"/>
            </a:ext>
          </a:extLst>
        </xdr:cNvPr>
        <xdr:cNvSpPr/>
      </xdr:nvSpPr>
      <xdr:spPr>
        <a:xfrm>
          <a:off x="20383500" y="10475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106172</xdr:rowOff>
    </xdr:from>
    <xdr:to>
      <xdr:col>102</xdr:col>
      <xdr:colOff>165100</xdr:colOff>
      <xdr:row>62</xdr:row>
      <xdr:rowOff>36322</xdr:rowOff>
    </xdr:to>
    <xdr:sp macro="" textlink="">
      <xdr:nvSpPr>
        <xdr:cNvPr id="505" name="フローチャート: 判断 504">
          <a:extLst>
            <a:ext uri="{FF2B5EF4-FFF2-40B4-BE49-F238E27FC236}">
              <a16:creationId xmlns:a16="http://schemas.microsoft.com/office/drawing/2014/main" id="{528F9AF8-62BA-4B7E-B4E8-D9B7C9FB5C6A}"/>
            </a:ext>
          </a:extLst>
        </xdr:cNvPr>
        <xdr:cNvSpPr/>
      </xdr:nvSpPr>
      <xdr:spPr>
        <a:xfrm>
          <a:off x="19494500" y="10564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49403</xdr:rowOff>
    </xdr:from>
    <xdr:to>
      <xdr:col>98</xdr:col>
      <xdr:colOff>38100</xdr:colOff>
      <xdr:row>61</xdr:row>
      <xdr:rowOff>151003</xdr:rowOff>
    </xdr:to>
    <xdr:sp macro="" textlink="">
      <xdr:nvSpPr>
        <xdr:cNvPr id="506" name="フローチャート: 判断 505">
          <a:extLst>
            <a:ext uri="{FF2B5EF4-FFF2-40B4-BE49-F238E27FC236}">
              <a16:creationId xmlns:a16="http://schemas.microsoft.com/office/drawing/2014/main" id="{3C76B3F9-AA7B-4F94-B6EF-988C50CC154D}"/>
            </a:ext>
          </a:extLst>
        </xdr:cNvPr>
        <xdr:cNvSpPr/>
      </xdr:nvSpPr>
      <xdr:spPr>
        <a:xfrm>
          <a:off x="18605500" y="1050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7" name="テキスト ボックス 506">
          <a:extLst>
            <a:ext uri="{FF2B5EF4-FFF2-40B4-BE49-F238E27FC236}">
              <a16:creationId xmlns:a16="http://schemas.microsoft.com/office/drawing/2014/main" id="{ED5E2F91-E5FE-4AF0-A6F4-29FB8BF484ED}"/>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8" name="テキスト ボックス 507">
          <a:extLst>
            <a:ext uri="{FF2B5EF4-FFF2-40B4-BE49-F238E27FC236}">
              <a16:creationId xmlns:a16="http://schemas.microsoft.com/office/drawing/2014/main" id="{6DB9310D-B471-401A-911E-D24E0E61D41B}"/>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9" name="テキスト ボックス 508">
          <a:extLst>
            <a:ext uri="{FF2B5EF4-FFF2-40B4-BE49-F238E27FC236}">
              <a16:creationId xmlns:a16="http://schemas.microsoft.com/office/drawing/2014/main" id="{5C1A78F9-BFBE-44BC-B536-DEB01BB1CBAE}"/>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10" name="テキスト ボックス 509">
          <a:extLst>
            <a:ext uri="{FF2B5EF4-FFF2-40B4-BE49-F238E27FC236}">
              <a16:creationId xmlns:a16="http://schemas.microsoft.com/office/drawing/2014/main" id="{4FC1050D-72C7-477E-9083-CE47FAB2F7EC}"/>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11" name="テキスト ボックス 510">
          <a:extLst>
            <a:ext uri="{FF2B5EF4-FFF2-40B4-BE49-F238E27FC236}">
              <a16:creationId xmlns:a16="http://schemas.microsoft.com/office/drawing/2014/main" id="{A7EAF0A7-4843-4FCA-BB7D-73546633BD1F}"/>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16637</xdr:rowOff>
    </xdr:from>
    <xdr:to>
      <xdr:col>116</xdr:col>
      <xdr:colOff>114300</xdr:colOff>
      <xdr:row>61</xdr:row>
      <xdr:rowOff>118237</xdr:rowOff>
    </xdr:to>
    <xdr:sp macro="" textlink="">
      <xdr:nvSpPr>
        <xdr:cNvPr id="512" name="楕円 511">
          <a:extLst>
            <a:ext uri="{FF2B5EF4-FFF2-40B4-BE49-F238E27FC236}">
              <a16:creationId xmlns:a16="http://schemas.microsoft.com/office/drawing/2014/main" id="{B1084F41-C156-4575-8C96-E39F095E26B8}"/>
            </a:ext>
          </a:extLst>
        </xdr:cNvPr>
        <xdr:cNvSpPr/>
      </xdr:nvSpPr>
      <xdr:spPr>
        <a:xfrm>
          <a:off x="22110700" y="10475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39514</xdr:rowOff>
    </xdr:from>
    <xdr:ext cx="469744" cy="259045"/>
    <xdr:sp macro="" textlink="">
      <xdr:nvSpPr>
        <xdr:cNvPr id="513" name="【学校施設】&#10;一人当たり面積該当値テキスト">
          <a:extLst>
            <a:ext uri="{FF2B5EF4-FFF2-40B4-BE49-F238E27FC236}">
              <a16:creationId xmlns:a16="http://schemas.microsoft.com/office/drawing/2014/main" id="{9805C653-2A29-47EC-9B8B-201EF1075F2C}"/>
            </a:ext>
          </a:extLst>
        </xdr:cNvPr>
        <xdr:cNvSpPr txBox="1"/>
      </xdr:nvSpPr>
      <xdr:spPr>
        <a:xfrm>
          <a:off x="22199600" y="10326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131699</xdr:rowOff>
    </xdr:from>
    <xdr:to>
      <xdr:col>112</xdr:col>
      <xdr:colOff>38100</xdr:colOff>
      <xdr:row>62</xdr:row>
      <xdr:rowOff>61849</xdr:rowOff>
    </xdr:to>
    <xdr:sp macro="" textlink="">
      <xdr:nvSpPr>
        <xdr:cNvPr id="514" name="楕円 513">
          <a:extLst>
            <a:ext uri="{FF2B5EF4-FFF2-40B4-BE49-F238E27FC236}">
              <a16:creationId xmlns:a16="http://schemas.microsoft.com/office/drawing/2014/main" id="{5D63E829-3FEC-4F77-A838-67DEDC3201A7}"/>
            </a:ext>
          </a:extLst>
        </xdr:cNvPr>
        <xdr:cNvSpPr/>
      </xdr:nvSpPr>
      <xdr:spPr>
        <a:xfrm>
          <a:off x="21272500" y="10590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67437</xdr:rowOff>
    </xdr:from>
    <xdr:to>
      <xdr:col>116</xdr:col>
      <xdr:colOff>63500</xdr:colOff>
      <xdr:row>62</xdr:row>
      <xdr:rowOff>11049</xdr:rowOff>
    </xdr:to>
    <xdr:cxnSp macro="">
      <xdr:nvCxnSpPr>
        <xdr:cNvPr id="515" name="直線コネクタ 514">
          <a:extLst>
            <a:ext uri="{FF2B5EF4-FFF2-40B4-BE49-F238E27FC236}">
              <a16:creationId xmlns:a16="http://schemas.microsoft.com/office/drawing/2014/main" id="{D6B22E12-3E2A-4366-B92E-4A3B9736EDE8}"/>
            </a:ext>
          </a:extLst>
        </xdr:cNvPr>
        <xdr:cNvCxnSpPr/>
      </xdr:nvCxnSpPr>
      <xdr:spPr>
        <a:xfrm flipV="1">
          <a:off x="21323300" y="10525887"/>
          <a:ext cx="838200" cy="115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44069</xdr:rowOff>
    </xdr:from>
    <xdr:to>
      <xdr:col>107</xdr:col>
      <xdr:colOff>101600</xdr:colOff>
      <xdr:row>62</xdr:row>
      <xdr:rowOff>145669</xdr:rowOff>
    </xdr:to>
    <xdr:sp macro="" textlink="">
      <xdr:nvSpPr>
        <xdr:cNvPr id="516" name="楕円 515">
          <a:extLst>
            <a:ext uri="{FF2B5EF4-FFF2-40B4-BE49-F238E27FC236}">
              <a16:creationId xmlns:a16="http://schemas.microsoft.com/office/drawing/2014/main" id="{46447E19-9C2B-4172-A0B1-1EA524761350}"/>
            </a:ext>
          </a:extLst>
        </xdr:cNvPr>
        <xdr:cNvSpPr/>
      </xdr:nvSpPr>
      <xdr:spPr>
        <a:xfrm>
          <a:off x="20383500" y="10673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11049</xdr:rowOff>
    </xdr:from>
    <xdr:to>
      <xdr:col>111</xdr:col>
      <xdr:colOff>177800</xdr:colOff>
      <xdr:row>62</xdr:row>
      <xdr:rowOff>94869</xdr:rowOff>
    </xdr:to>
    <xdr:cxnSp macro="">
      <xdr:nvCxnSpPr>
        <xdr:cNvPr id="517" name="直線コネクタ 516">
          <a:extLst>
            <a:ext uri="{FF2B5EF4-FFF2-40B4-BE49-F238E27FC236}">
              <a16:creationId xmlns:a16="http://schemas.microsoft.com/office/drawing/2014/main" id="{582C3659-3FA9-4EB2-AAD2-EB0B367D5243}"/>
            </a:ext>
          </a:extLst>
        </xdr:cNvPr>
        <xdr:cNvCxnSpPr/>
      </xdr:nvCxnSpPr>
      <xdr:spPr>
        <a:xfrm flipV="1">
          <a:off x="20434300" y="10640949"/>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51689</xdr:rowOff>
    </xdr:from>
    <xdr:to>
      <xdr:col>102</xdr:col>
      <xdr:colOff>165100</xdr:colOff>
      <xdr:row>62</xdr:row>
      <xdr:rowOff>153289</xdr:rowOff>
    </xdr:to>
    <xdr:sp macro="" textlink="">
      <xdr:nvSpPr>
        <xdr:cNvPr id="518" name="楕円 517">
          <a:extLst>
            <a:ext uri="{FF2B5EF4-FFF2-40B4-BE49-F238E27FC236}">
              <a16:creationId xmlns:a16="http://schemas.microsoft.com/office/drawing/2014/main" id="{CE74DC54-E271-4D81-8D18-E9F1581E5F1F}"/>
            </a:ext>
          </a:extLst>
        </xdr:cNvPr>
        <xdr:cNvSpPr/>
      </xdr:nvSpPr>
      <xdr:spPr>
        <a:xfrm>
          <a:off x="19494500" y="10681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94869</xdr:rowOff>
    </xdr:from>
    <xdr:to>
      <xdr:col>107</xdr:col>
      <xdr:colOff>50800</xdr:colOff>
      <xdr:row>62</xdr:row>
      <xdr:rowOff>102489</xdr:rowOff>
    </xdr:to>
    <xdr:cxnSp macro="">
      <xdr:nvCxnSpPr>
        <xdr:cNvPr id="519" name="直線コネクタ 518">
          <a:extLst>
            <a:ext uri="{FF2B5EF4-FFF2-40B4-BE49-F238E27FC236}">
              <a16:creationId xmlns:a16="http://schemas.microsoft.com/office/drawing/2014/main" id="{FFE5D577-6F08-4880-8873-2A9888FB77C6}"/>
            </a:ext>
          </a:extLst>
        </xdr:cNvPr>
        <xdr:cNvCxnSpPr/>
      </xdr:nvCxnSpPr>
      <xdr:spPr>
        <a:xfrm flipV="1">
          <a:off x="19545300" y="10724769"/>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58166</xdr:rowOff>
    </xdr:from>
    <xdr:to>
      <xdr:col>98</xdr:col>
      <xdr:colOff>38100</xdr:colOff>
      <xdr:row>62</xdr:row>
      <xdr:rowOff>159766</xdr:rowOff>
    </xdr:to>
    <xdr:sp macro="" textlink="">
      <xdr:nvSpPr>
        <xdr:cNvPr id="520" name="楕円 519">
          <a:extLst>
            <a:ext uri="{FF2B5EF4-FFF2-40B4-BE49-F238E27FC236}">
              <a16:creationId xmlns:a16="http://schemas.microsoft.com/office/drawing/2014/main" id="{974614B8-EF19-4880-85C1-C5887D0E20F2}"/>
            </a:ext>
          </a:extLst>
        </xdr:cNvPr>
        <xdr:cNvSpPr/>
      </xdr:nvSpPr>
      <xdr:spPr>
        <a:xfrm>
          <a:off x="18605500" y="10688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102489</xdr:rowOff>
    </xdr:from>
    <xdr:to>
      <xdr:col>102</xdr:col>
      <xdr:colOff>114300</xdr:colOff>
      <xdr:row>62</xdr:row>
      <xdr:rowOff>108966</xdr:rowOff>
    </xdr:to>
    <xdr:cxnSp macro="">
      <xdr:nvCxnSpPr>
        <xdr:cNvPr id="521" name="直線コネクタ 520">
          <a:extLst>
            <a:ext uri="{FF2B5EF4-FFF2-40B4-BE49-F238E27FC236}">
              <a16:creationId xmlns:a16="http://schemas.microsoft.com/office/drawing/2014/main" id="{E0C39D48-92D4-4880-A061-5D7017395B6E}"/>
            </a:ext>
          </a:extLst>
        </xdr:cNvPr>
        <xdr:cNvCxnSpPr/>
      </xdr:nvCxnSpPr>
      <xdr:spPr>
        <a:xfrm flipV="1">
          <a:off x="18656300" y="10732389"/>
          <a:ext cx="889000" cy="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161815</xdr:rowOff>
    </xdr:from>
    <xdr:ext cx="469744" cy="259045"/>
    <xdr:sp macro="" textlink="">
      <xdr:nvSpPr>
        <xdr:cNvPr id="522" name="n_1aveValue【学校施設】&#10;一人当たり面積">
          <a:extLst>
            <a:ext uri="{FF2B5EF4-FFF2-40B4-BE49-F238E27FC236}">
              <a16:creationId xmlns:a16="http://schemas.microsoft.com/office/drawing/2014/main" id="{F4EC9799-0A8B-435B-9B73-A2853DE864F4}"/>
            </a:ext>
          </a:extLst>
        </xdr:cNvPr>
        <xdr:cNvSpPr txBox="1"/>
      </xdr:nvSpPr>
      <xdr:spPr>
        <a:xfrm>
          <a:off x="21075727" y="10277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134764</xdr:rowOff>
    </xdr:from>
    <xdr:ext cx="469744" cy="259045"/>
    <xdr:sp macro="" textlink="">
      <xdr:nvSpPr>
        <xdr:cNvPr id="523" name="n_2aveValue【学校施設】&#10;一人当たり面積">
          <a:extLst>
            <a:ext uri="{FF2B5EF4-FFF2-40B4-BE49-F238E27FC236}">
              <a16:creationId xmlns:a16="http://schemas.microsoft.com/office/drawing/2014/main" id="{2CF5B016-EC37-43AC-917E-6ED9D717727C}"/>
            </a:ext>
          </a:extLst>
        </xdr:cNvPr>
        <xdr:cNvSpPr txBox="1"/>
      </xdr:nvSpPr>
      <xdr:spPr>
        <a:xfrm>
          <a:off x="20199427" y="10250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52849</xdr:rowOff>
    </xdr:from>
    <xdr:ext cx="469744" cy="259045"/>
    <xdr:sp macro="" textlink="">
      <xdr:nvSpPr>
        <xdr:cNvPr id="524" name="n_3aveValue【学校施設】&#10;一人当たり面積">
          <a:extLst>
            <a:ext uri="{FF2B5EF4-FFF2-40B4-BE49-F238E27FC236}">
              <a16:creationId xmlns:a16="http://schemas.microsoft.com/office/drawing/2014/main" id="{7FE3D55F-D39F-43AC-BB8E-8BF09BE78060}"/>
            </a:ext>
          </a:extLst>
        </xdr:cNvPr>
        <xdr:cNvSpPr txBox="1"/>
      </xdr:nvSpPr>
      <xdr:spPr>
        <a:xfrm>
          <a:off x="19310427" y="10339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167530</xdr:rowOff>
    </xdr:from>
    <xdr:ext cx="469744" cy="259045"/>
    <xdr:sp macro="" textlink="">
      <xdr:nvSpPr>
        <xdr:cNvPr id="525" name="n_4aveValue【学校施設】&#10;一人当たり面積">
          <a:extLst>
            <a:ext uri="{FF2B5EF4-FFF2-40B4-BE49-F238E27FC236}">
              <a16:creationId xmlns:a16="http://schemas.microsoft.com/office/drawing/2014/main" id="{AE28B9EB-A0E1-4B65-A939-D9139B1987C4}"/>
            </a:ext>
          </a:extLst>
        </xdr:cNvPr>
        <xdr:cNvSpPr txBox="1"/>
      </xdr:nvSpPr>
      <xdr:spPr>
        <a:xfrm>
          <a:off x="18421427" y="10283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52976</xdr:rowOff>
    </xdr:from>
    <xdr:ext cx="469744" cy="259045"/>
    <xdr:sp macro="" textlink="">
      <xdr:nvSpPr>
        <xdr:cNvPr id="526" name="n_1mainValue【学校施設】&#10;一人当たり面積">
          <a:extLst>
            <a:ext uri="{FF2B5EF4-FFF2-40B4-BE49-F238E27FC236}">
              <a16:creationId xmlns:a16="http://schemas.microsoft.com/office/drawing/2014/main" id="{3FD578D4-F3D5-481B-9990-78D0AF18FE01}"/>
            </a:ext>
          </a:extLst>
        </xdr:cNvPr>
        <xdr:cNvSpPr txBox="1"/>
      </xdr:nvSpPr>
      <xdr:spPr>
        <a:xfrm>
          <a:off x="21075727" y="10682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136796</xdr:rowOff>
    </xdr:from>
    <xdr:ext cx="469744" cy="259045"/>
    <xdr:sp macro="" textlink="">
      <xdr:nvSpPr>
        <xdr:cNvPr id="527" name="n_2mainValue【学校施設】&#10;一人当たり面積">
          <a:extLst>
            <a:ext uri="{FF2B5EF4-FFF2-40B4-BE49-F238E27FC236}">
              <a16:creationId xmlns:a16="http://schemas.microsoft.com/office/drawing/2014/main" id="{20536750-4A37-4965-91DA-AEDE465D4969}"/>
            </a:ext>
          </a:extLst>
        </xdr:cNvPr>
        <xdr:cNvSpPr txBox="1"/>
      </xdr:nvSpPr>
      <xdr:spPr>
        <a:xfrm>
          <a:off x="20199427" y="10766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144416</xdr:rowOff>
    </xdr:from>
    <xdr:ext cx="469744" cy="259045"/>
    <xdr:sp macro="" textlink="">
      <xdr:nvSpPr>
        <xdr:cNvPr id="528" name="n_3mainValue【学校施設】&#10;一人当たり面積">
          <a:extLst>
            <a:ext uri="{FF2B5EF4-FFF2-40B4-BE49-F238E27FC236}">
              <a16:creationId xmlns:a16="http://schemas.microsoft.com/office/drawing/2014/main" id="{B0DB67DC-3E8A-4F92-B56D-C5D3B2F7BC88}"/>
            </a:ext>
          </a:extLst>
        </xdr:cNvPr>
        <xdr:cNvSpPr txBox="1"/>
      </xdr:nvSpPr>
      <xdr:spPr>
        <a:xfrm>
          <a:off x="19310427" y="10774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150893</xdr:rowOff>
    </xdr:from>
    <xdr:ext cx="469744" cy="259045"/>
    <xdr:sp macro="" textlink="">
      <xdr:nvSpPr>
        <xdr:cNvPr id="529" name="n_4mainValue【学校施設】&#10;一人当たり面積">
          <a:extLst>
            <a:ext uri="{FF2B5EF4-FFF2-40B4-BE49-F238E27FC236}">
              <a16:creationId xmlns:a16="http://schemas.microsoft.com/office/drawing/2014/main" id="{B00EE513-7DF8-4D5D-9541-289B352ED369}"/>
            </a:ext>
          </a:extLst>
        </xdr:cNvPr>
        <xdr:cNvSpPr txBox="1"/>
      </xdr:nvSpPr>
      <xdr:spPr>
        <a:xfrm>
          <a:off x="18421427" y="10780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30" name="正方形/長方形 529">
          <a:extLst>
            <a:ext uri="{FF2B5EF4-FFF2-40B4-BE49-F238E27FC236}">
              <a16:creationId xmlns:a16="http://schemas.microsoft.com/office/drawing/2014/main" id="{E0DE4F52-F991-43DB-9868-3DE0EE807073}"/>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31" name="正方形/長方形 530">
          <a:extLst>
            <a:ext uri="{FF2B5EF4-FFF2-40B4-BE49-F238E27FC236}">
              <a16:creationId xmlns:a16="http://schemas.microsoft.com/office/drawing/2014/main" id="{2A64A397-CEB5-44A5-8F63-46A937E1B16D}"/>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32" name="正方形/長方形 531">
          <a:extLst>
            <a:ext uri="{FF2B5EF4-FFF2-40B4-BE49-F238E27FC236}">
              <a16:creationId xmlns:a16="http://schemas.microsoft.com/office/drawing/2014/main" id="{A668EEF9-E49E-4B62-B107-9477F241D7A1}"/>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33" name="正方形/長方形 532">
          <a:extLst>
            <a:ext uri="{FF2B5EF4-FFF2-40B4-BE49-F238E27FC236}">
              <a16:creationId xmlns:a16="http://schemas.microsoft.com/office/drawing/2014/main" id="{01ADED26-62C2-4898-A194-D1331282277A}"/>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4" name="正方形/長方形 533">
          <a:extLst>
            <a:ext uri="{FF2B5EF4-FFF2-40B4-BE49-F238E27FC236}">
              <a16:creationId xmlns:a16="http://schemas.microsoft.com/office/drawing/2014/main" id="{537412F6-2333-4CA4-B928-C15451777C8E}"/>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5" name="正方形/長方形 534">
          <a:extLst>
            <a:ext uri="{FF2B5EF4-FFF2-40B4-BE49-F238E27FC236}">
              <a16:creationId xmlns:a16="http://schemas.microsoft.com/office/drawing/2014/main" id="{BCD805E7-0A29-45DB-88DD-76D1B23DF0B9}"/>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6" name="正方形/長方形 535">
          <a:extLst>
            <a:ext uri="{FF2B5EF4-FFF2-40B4-BE49-F238E27FC236}">
              <a16:creationId xmlns:a16="http://schemas.microsoft.com/office/drawing/2014/main" id="{4F5E108F-296C-4403-A23D-48DC237D9FCC}"/>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7" name="正方形/長方形 536">
          <a:extLst>
            <a:ext uri="{FF2B5EF4-FFF2-40B4-BE49-F238E27FC236}">
              <a16:creationId xmlns:a16="http://schemas.microsoft.com/office/drawing/2014/main" id="{8F27F7C3-B994-4EB9-899D-111F967B9632}"/>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38" name="正方形/長方形 537">
          <a:extLst>
            <a:ext uri="{FF2B5EF4-FFF2-40B4-BE49-F238E27FC236}">
              <a16:creationId xmlns:a16="http://schemas.microsoft.com/office/drawing/2014/main" id="{86B4A7B4-C732-43B7-94EF-F0EE0E2EB1A2}"/>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39" name="正方形/長方形 538">
          <a:extLst>
            <a:ext uri="{FF2B5EF4-FFF2-40B4-BE49-F238E27FC236}">
              <a16:creationId xmlns:a16="http://schemas.microsoft.com/office/drawing/2014/main" id="{E7F7C36F-E26F-431B-9DBF-1C5184E3946D}"/>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40" name="正方形/長方形 539">
          <a:extLst>
            <a:ext uri="{FF2B5EF4-FFF2-40B4-BE49-F238E27FC236}">
              <a16:creationId xmlns:a16="http://schemas.microsoft.com/office/drawing/2014/main" id="{72BEE232-7992-4B26-A224-E357CA9722B6}"/>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41" name="正方形/長方形 540">
          <a:extLst>
            <a:ext uri="{FF2B5EF4-FFF2-40B4-BE49-F238E27FC236}">
              <a16:creationId xmlns:a16="http://schemas.microsoft.com/office/drawing/2014/main" id="{CB2228B1-B5D5-401F-82B5-E813490F506B}"/>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42" name="正方形/長方形 541">
          <a:extLst>
            <a:ext uri="{FF2B5EF4-FFF2-40B4-BE49-F238E27FC236}">
              <a16:creationId xmlns:a16="http://schemas.microsoft.com/office/drawing/2014/main" id="{10BB5E77-CC67-4D3E-BC94-55EE08396E77}"/>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43" name="正方形/長方形 542">
          <a:extLst>
            <a:ext uri="{FF2B5EF4-FFF2-40B4-BE49-F238E27FC236}">
              <a16:creationId xmlns:a16="http://schemas.microsoft.com/office/drawing/2014/main" id="{3D92E024-8FB3-4AF5-951F-C94DD0174C39}"/>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44" name="正方形/長方形 543">
          <a:extLst>
            <a:ext uri="{FF2B5EF4-FFF2-40B4-BE49-F238E27FC236}">
              <a16:creationId xmlns:a16="http://schemas.microsoft.com/office/drawing/2014/main" id="{CEAE191E-6F78-4A9F-A91F-AEDB0AE3D69B}"/>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45" name="正方形/長方形 544">
          <a:extLst>
            <a:ext uri="{FF2B5EF4-FFF2-40B4-BE49-F238E27FC236}">
              <a16:creationId xmlns:a16="http://schemas.microsoft.com/office/drawing/2014/main" id="{2253AE48-872E-472E-A8D7-6202B33D9B52}"/>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46" name="正方形/長方形 545">
          <a:extLst>
            <a:ext uri="{FF2B5EF4-FFF2-40B4-BE49-F238E27FC236}">
              <a16:creationId xmlns:a16="http://schemas.microsoft.com/office/drawing/2014/main" id="{06115ECC-A164-4746-BBD2-6949B7894F96}"/>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47" name="正方形/長方形 546">
          <a:extLst>
            <a:ext uri="{FF2B5EF4-FFF2-40B4-BE49-F238E27FC236}">
              <a16:creationId xmlns:a16="http://schemas.microsoft.com/office/drawing/2014/main" id="{64D7E28B-0E48-42FB-AD76-2515FE6927CB}"/>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48" name="正方形/長方形 547">
          <a:extLst>
            <a:ext uri="{FF2B5EF4-FFF2-40B4-BE49-F238E27FC236}">
              <a16:creationId xmlns:a16="http://schemas.microsoft.com/office/drawing/2014/main" id="{F1080FB9-2BAB-44FE-850B-5C3DB5FD2662}"/>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49" name="正方形/長方形 548">
          <a:extLst>
            <a:ext uri="{FF2B5EF4-FFF2-40B4-BE49-F238E27FC236}">
              <a16:creationId xmlns:a16="http://schemas.microsoft.com/office/drawing/2014/main" id="{C10C5CCC-D685-48B0-B43E-87D2C5DA6CBC}"/>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50" name="正方形/長方形 549">
          <a:extLst>
            <a:ext uri="{FF2B5EF4-FFF2-40B4-BE49-F238E27FC236}">
              <a16:creationId xmlns:a16="http://schemas.microsoft.com/office/drawing/2014/main" id="{DBE7891D-791E-4BCC-8052-DD431A6B355A}"/>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51" name="正方形/長方形 550">
          <a:extLst>
            <a:ext uri="{FF2B5EF4-FFF2-40B4-BE49-F238E27FC236}">
              <a16:creationId xmlns:a16="http://schemas.microsoft.com/office/drawing/2014/main" id="{E6AAB7E8-8DAE-4A34-AEDE-7FCD3D2BD4A6}"/>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52" name="正方形/長方形 551">
          <a:extLst>
            <a:ext uri="{FF2B5EF4-FFF2-40B4-BE49-F238E27FC236}">
              <a16:creationId xmlns:a16="http://schemas.microsoft.com/office/drawing/2014/main" id="{A3C51DC9-0292-413F-9F79-08FD9E8E5E12}"/>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53" name="正方形/長方形 552">
          <a:extLst>
            <a:ext uri="{FF2B5EF4-FFF2-40B4-BE49-F238E27FC236}">
              <a16:creationId xmlns:a16="http://schemas.microsoft.com/office/drawing/2014/main" id="{F0FF01AA-9547-49BB-9893-8BD2B172650D}"/>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54" name="テキスト ボックス 553">
          <a:extLst>
            <a:ext uri="{FF2B5EF4-FFF2-40B4-BE49-F238E27FC236}">
              <a16:creationId xmlns:a16="http://schemas.microsoft.com/office/drawing/2014/main" id="{5B353B88-6A1E-42E4-BDDA-737C37A205E8}"/>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55" name="直線コネクタ 554">
          <a:extLst>
            <a:ext uri="{FF2B5EF4-FFF2-40B4-BE49-F238E27FC236}">
              <a16:creationId xmlns:a16="http://schemas.microsoft.com/office/drawing/2014/main" id="{12514AE0-CA5A-40C0-B736-1E25C664AB1D}"/>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56" name="テキスト ボックス 555">
          <a:extLst>
            <a:ext uri="{FF2B5EF4-FFF2-40B4-BE49-F238E27FC236}">
              <a16:creationId xmlns:a16="http://schemas.microsoft.com/office/drawing/2014/main" id="{BFD4E6CF-C356-4A63-AD44-5DE003186C89}"/>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557" name="直線コネクタ 556">
          <a:extLst>
            <a:ext uri="{FF2B5EF4-FFF2-40B4-BE49-F238E27FC236}">
              <a16:creationId xmlns:a16="http://schemas.microsoft.com/office/drawing/2014/main" id="{BAAD24A7-130F-4262-9DD2-80D7B380570A}"/>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558" name="テキスト ボックス 557">
          <a:extLst>
            <a:ext uri="{FF2B5EF4-FFF2-40B4-BE49-F238E27FC236}">
              <a16:creationId xmlns:a16="http://schemas.microsoft.com/office/drawing/2014/main" id="{51CC4F61-7B0D-4089-972B-DE2CD644C536}"/>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559" name="直線コネクタ 558">
          <a:extLst>
            <a:ext uri="{FF2B5EF4-FFF2-40B4-BE49-F238E27FC236}">
              <a16:creationId xmlns:a16="http://schemas.microsoft.com/office/drawing/2014/main" id="{595DC2AD-EB7E-4E92-B5CA-3FCE2E3BBDA8}"/>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560" name="テキスト ボックス 559">
          <a:extLst>
            <a:ext uri="{FF2B5EF4-FFF2-40B4-BE49-F238E27FC236}">
              <a16:creationId xmlns:a16="http://schemas.microsoft.com/office/drawing/2014/main" id="{D2309243-C636-4564-AA40-DCEF8A599065}"/>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561" name="直線コネクタ 560">
          <a:extLst>
            <a:ext uri="{FF2B5EF4-FFF2-40B4-BE49-F238E27FC236}">
              <a16:creationId xmlns:a16="http://schemas.microsoft.com/office/drawing/2014/main" id="{81D9EE1C-4663-467D-8472-6646393DBC16}"/>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562" name="テキスト ボックス 561">
          <a:extLst>
            <a:ext uri="{FF2B5EF4-FFF2-40B4-BE49-F238E27FC236}">
              <a16:creationId xmlns:a16="http://schemas.microsoft.com/office/drawing/2014/main" id="{A67B14B9-33DA-41D4-9F00-E7E553D3CE80}"/>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563" name="直線コネクタ 562">
          <a:extLst>
            <a:ext uri="{FF2B5EF4-FFF2-40B4-BE49-F238E27FC236}">
              <a16:creationId xmlns:a16="http://schemas.microsoft.com/office/drawing/2014/main" id="{39E64767-C741-4CDB-B160-D9ED329C8E49}"/>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564" name="テキスト ボックス 563">
          <a:extLst>
            <a:ext uri="{FF2B5EF4-FFF2-40B4-BE49-F238E27FC236}">
              <a16:creationId xmlns:a16="http://schemas.microsoft.com/office/drawing/2014/main" id="{178C4670-7684-4A56-B379-DC30A9445ACB}"/>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565" name="直線コネクタ 564">
          <a:extLst>
            <a:ext uri="{FF2B5EF4-FFF2-40B4-BE49-F238E27FC236}">
              <a16:creationId xmlns:a16="http://schemas.microsoft.com/office/drawing/2014/main" id="{E1DBA0EA-93C1-4BCB-8D4C-405CB42511C5}"/>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566" name="テキスト ボックス 565">
          <a:extLst>
            <a:ext uri="{FF2B5EF4-FFF2-40B4-BE49-F238E27FC236}">
              <a16:creationId xmlns:a16="http://schemas.microsoft.com/office/drawing/2014/main" id="{AC07AE4C-F7E3-4F16-9361-CECB0BFB0A0D}"/>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67" name="直線コネクタ 566">
          <a:extLst>
            <a:ext uri="{FF2B5EF4-FFF2-40B4-BE49-F238E27FC236}">
              <a16:creationId xmlns:a16="http://schemas.microsoft.com/office/drawing/2014/main" id="{E49E3A02-C26B-4645-A625-E3837CCB6C0D}"/>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568" name="テキスト ボックス 567">
          <a:extLst>
            <a:ext uri="{FF2B5EF4-FFF2-40B4-BE49-F238E27FC236}">
              <a16:creationId xmlns:a16="http://schemas.microsoft.com/office/drawing/2014/main" id="{D8002DBA-223E-4D87-95AF-6F4DC8E2C854}"/>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69" name="【公民館】&#10;有形固定資産減価償却率グラフ枠">
          <a:extLst>
            <a:ext uri="{FF2B5EF4-FFF2-40B4-BE49-F238E27FC236}">
              <a16:creationId xmlns:a16="http://schemas.microsoft.com/office/drawing/2014/main" id="{2974988A-C3E4-4910-944D-7AE4DA18B625}"/>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106680</xdr:rowOff>
    </xdr:from>
    <xdr:to>
      <xdr:col>85</xdr:col>
      <xdr:colOff>126364</xdr:colOff>
      <xdr:row>108</xdr:row>
      <xdr:rowOff>152400</xdr:rowOff>
    </xdr:to>
    <xdr:cxnSp macro="">
      <xdr:nvCxnSpPr>
        <xdr:cNvPr id="570" name="直線コネクタ 569">
          <a:extLst>
            <a:ext uri="{FF2B5EF4-FFF2-40B4-BE49-F238E27FC236}">
              <a16:creationId xmlns:a16="http://schemas.microsoft.com/office/drawing/2014/main" id="{05F8D8D3-7B38-4E0F-9860-E40DA875F875}"/>
            </a:ext>
          </a:extLst>
        </xdr:cNvPr>
        <xdr:cNvCxnSpPr/>
      </xdr:nvCxnSpPr>
      <xdr:spPr>
        <a:xfrm flipV="1">
          <a:off x="16318864" y="17080230"/>
          <a:ext cx="0" cy="15887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571" name="【公民館】&#10;有形固定資産減価償却率最小値テキスト">
          <a:extLst>
            <a:ext uri="{FF2B5EF4-FFF2-40B4-BE49-F238E27FC236}">
              <a16:creationId xmlns:a16="http://schemas.microsoft.com/office/drawing/2014/main" id="{911B1B3E-88A5-43CF-8701-A16CD73802DC}"/>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572" name="直線コネクタ 571">
          <a:extLst>
            <a:ext uri="{FF2B5EF4-FFF2-40B4-BE49-F238E27FC236}">
              <a16:creationId xmlns:a16="http://schemas.microsoft.com/office/drawing/2014/main" id="{1F63D96E-F09A-4D44-BA7A-6DEAAF7A3AD0}"/>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53357</xdr:rowOff>
    </xdr:from>
    <xdr:ext cx="405111" cy="259045"/>
    <xdr:sp macro="" textlink="">
      <xdr:nvSpPr>
        <xdr:cNvPr id="573" name="【公民館】&#10;有形固定資産減価償却率最大値テキスト">
          <a:extLst>
            <a:ext uri="{FF2B5EF4-FFF2-40B4-BE49-F238E27FC236}">
              <a16:creationId xmlns:a16="http://schemas.microsoft.com/office/drawing/2014/main" id="{8351D46C-5FEB-470F-818E-579B0009C2B0}"/>
            </a:ext>
          </a:extLst>
        </xdr:cNvPr>
        <xdr:cNvSpPr txBox="1"/>
      </xdr:nvSpPr>
      <xdr:spPr>
        <a:xfrm>
          <a:off x="16357600" y="16855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106680</xdr:rowOff>
    </xdr:from>
    <xdr:to>
      <xdr:col>86</xdr:col>
      <xdr:colOff>25400</xdr:colOff>
      <xdr:row>99</xdr:row>
      <xdr:rowOff>106680</xdr:rowOff>
    </xdr:to>
    <xdr:cxnSp macro="">
      <xdr:nvCxnSpPr>
        <xdr:cNvPr id="574" name="直線コネクタ 573">
          <a:extLst>
            <a:ext uri="{FF2B5EF4-FFF2-40B4-BE49-F238E27FC236}">
              <a16:creationId xmlns:a16="http://schemas.microsoft.com/office/drawing/2014/main" id="{92A71BD2-8627-446D-8718-A5EA64507415}"/>
            </a:ext>
          </a:extLst>
        </xdr:cNvPr>
        <xdr:cNvCxnSpPr/>
      </xdr:nvCxnSpPr>
      <xdr:spPr>
        <a:xfrm>
          <a:off x="16230600" y="17080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124477</xdr:rowOff>
    </xdr:from>
    <xdr:ext cx="405111" cy="259045"/>
    <xdr:sp macro="" textlink="">
      <xdr:nvSpPr>
        <xdr:cNvPr id="575" name="【公民館】&#10;有形固定資産減価償却率平均値テキスト">
          <a:extLst>
            <a:ext uri="{FF2B5EF4-FFF2-40B4-BE49-F238E27FC236}">
              <a16:creationId xmlns:a16="http://schemas.microsoft.com/office/drawing/2014/main" id="{82FF443B-DF88-4C77-9513-038269FB7BEB}"/>
            </a:ext>
          </a:extLst>
        </xdr:cNvPr>
        <xdr:cNvSpPr txBox="1"/>
      </xdr:nvSpPr>
      <xdr:spPr>
        <a:xfrm>
          <a:off x="16357600" y="179552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101600</xdr:rowOff>
    </xdr:from>
    <xdr:to>
      <xdr:col>85</xdr:col>
      <xdr:colOff>177800</xdr:colOff>
      <xdr:row>106</xdr:row>
      <xdr:rowOff>31750</xdr:rowOff>
    </xdr:to>
    <xdr:sp macro="" textlink="">
      <xdr:nvSpPr>
        <xdr:cNvPr id="576" name="フローチャート: 判断 575">
          <a:extLst>
            <a:ext uri="{FF2B5EF4-FFF2-40B4-BE49-F238E27FC236}">
              <a16:creationId xmlns:a16="http://schemas.microsoft.com/office/drawing/2014/main" id="{CB4C3B55-1623-4C76-A1F0-6BA4846F06AC}"/>
            </a:ext>
          </a:extLst>
        </xdr:cNvPr>
        <xdr:cNvSpPr/>
      </xdr:nvSpPr>
      <xdr:spPr>
        <a:xfrm>
          <a:off x="16268700" y="1810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114936</xdr:rowOff>
    </xdr:from>
    <xdr:to>
      <xdr:col>81</xdr:col>
      <xdr:colOff>101600</xdr:colOff>
      <xdr:row>105</xdr:row>
      <xdr:rowOff>45086</xdr:rowOff>
    </xdr:to>
    <xdr:sp macro="" textlink="">
      <xdr:nvSpPr>
        <xdr:cNvPr id="577" name="フローチャート: 判断 576">
          <a:extLst>
            <a:ext uri="{FF2B5EF4-FFF2-40B4-BE49-F238E27FC236}">
              <a16:creationId xmlns:a16="http://schemas.microsoft.com/office/drawing/2014/main" id="{73B840CB-3AFD-418C-ADFB-8926576C0513}"/>
            </a:ext>
          </a:extLst>
        </xdr:cNvPr>
        <xdr:cNvSpPr/>
      </xdr:nvSpPr>
      <xdr:spPr>
        <a:xfrm>
          <a:off x="15430500" y="17945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29211</xdr:rowOff>
    </xdr:from>
    <xdr:to>
      <xdr:col>76</xdr:col>
      <xdr:colOff>165100</xdr:colOff>
      <xdr:row>105</xdr:row>
      <xdr:rowOff>130811</xdr:rowOff>
    </xdr:to>
    <xdr:sp macro="" textlink="">
      <xdr:nvSpPr>
        <xdr:cNvPr id="578" name="フローチャート: 判断 577">
          <a:extLst>
            <a:ext uri="{FF2B5EF4-FFF2-40B4-BE49-F238E27FC236}">
              <a16:creationId xmlns:a16="http://schemas.microsoft.com/office/drawing/2014/main" id="{F07EFF67-67C4-4A32-893A-03C91285F0BD}"/>
            </a:ext>
          </a:extLst>
        </xdr:cNvPr>
        <xdr:cNvSpPr/>
      </xdr:nvSpPr>
      <xdr:spPr>
        <a:xfrm>
          <a:off x="14541500" y="18031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139700</xdr:rowOff>
    </xdr:from>
    <xdr:to>
      <xdr:col>72</xdr:col>
      <xdr:colOff>38100</xdr:colOff>
      <xdr:row>105</xdr:row>
      <xdr:rowOff>69850</xdr:rowOff>
    </xdr:to>
    <xdr:sp macro="" textlink="">
      <xdr:nvSpPr>
        <xdr:cNvPr id="579" name="フローチャート: 判断 578">
          <a:extLst>
            <a:ext uri="{FF2B5EF4-FFF2-40B4-BE49-F238E27FC236}">
              <a16:creationId xmlns:a16="http://schemas.microsoft.com/office/drawing/2014/main" id="{7F91431F-A168-4B6F-92B8-97CDB43D84D1}"/>
            </a:ext>
          </a:extLst>
        </xdr:cNvPr>
        <xdr:cNvSpPr/>
      </xdr:nvSpPr>
      <xdr:spPr>
        <a:xfrm>
          <a:off x="13652500" y="1797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153036</xdr:rowOff>
    </xdr:from>
    <xdr:to>
      <xdr:col>67</xdr:col>
      <xdr:colOff>101600</xdr:colOff>
      <xdr:row>105</xdr:row>
      <xdr:rowOff>83186</xdr:rowOff>
    </xdr:to>
    <xdr:sp macro="" textlink="">
      <xdr:nvSpPr>
        <xdr:cNvPr id="580" name="フローチャート: 判断 579">
          <a:extLst>
            <a:ext uri="{FF2B5EF4-FFF2-40B4-BE49-F238E27FC236}">
              <a16:creationId xmlns:a16="http://schemas.microsoft.com/office/drawing/2014/main" id="{FBB493B4-4C2C-43B0-959F-40264BCA8152}"/>
            </a:ext>
          </a:extLst>
        </xdr:cNvPr>
        <xdr:cNvSpPr/>
      </xdr:nvSpPr>
      <xdr:spPr>
        <a:xfrm>
          <a:off x="12763500" y="17983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81" name="テキスト ボックス 580">
          <a:extLst>
            <a:ext uri="{FF2B5EF4-FFF2-40B4-BE49-F238E27FC236}">
              <a16:creationId xmlns:a16="http://schemas.microsoft.com/office/drawing/2014/main" id="{B5560F37-5D0D-48FD-8365-D69EC3E8E1EE}"/>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82" name="テキスト ボックス 581">
          <a:extLst>
            <a:ext uri="{FF2B5EF4-FFF2-40B4-BE49-F238E27FC236}">
              <a16:creationId xmlns:a16="http://schemas.microsoft.com/office/drawing/2014/main" id="{BC2C6A1F-EAEF-4A2F-903E-6E0D419105DA}"/>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83" name="テキスト ボックス 582">
          <a:extLst>
            <a:ext uri="{FF2B5EF4-FFF2-40B4-BE49-F238E27FC236}">
              <a16:creationId xmlns:a16="http://schemas.microsoft.com/office/drawing/2014/main" id="{2C4609D8-34AD-466A-9611-F6E479FC1CB1}"/>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84" name="テキスト ボックス 583">
          <a:extLst>
            <a:ext uri="{FF2B5EF4-FFF2-40B4-BE49-F238E27FC236}">
              <a16:creationId xmlns:a16="http://schemas.microsoft.com/office/drawing/2014/main" id="{B5B07479-D706-4465-88F5-48EFC6D226CD}"/>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85" name="テキスト ボックス 584">
          <a:extLst>
            <a:ext uri="{FF2B5EF4-FFF2-40B4-BE49-F238E27FC236}">
              <a16:creationId xmlns:a16="http://schemas.microsoft.com/office/drawing/2014/main" id="{57D7D9EC-374B-4380-B9ED-641784425936}"/>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50164</xdr:rowOff>
    </xdr:from>
    <xdr:to>
      <xdr:col>85</xdr:col>
      <xdr:colOff>177800</xdr:colOff>
      <xdr:row>107</xdr:row>
      <xdr:rowOff>151764</xdr:rowOff>
    </xdr:to>
    <xdr:sp macro="" textlink="">
      <xdr:nvSpPr>
        <xdr:cNvPr id="586" name="楕円 585">
          <a:extLst>
            <a:ext uri="{FF2B5EF4-FFF2-40B4-BE49-F238E27FC236}">
              <a16:creationId xmlns:a16="http://schemas.microsoft.com/office/drawing/2014/main" id="{D5C241FD-A4F9-4C9B-970F-66F819930BDD}"/>
            </a:ext>
          </a:extLst>
        </xdr:cNvPr>
        <xdr:cNvSpPr/>
      </xdr:nvSpPr>
      <xdr:spPr>
        <a:xfrm>
          <a:off x="16268700" y="18395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28591</xdr:rowOff>
    </xdr:from>
    <xdr:ext cx="405111" cy="259045"/>
    <xdr:sp macro="" textlink="">
      <xdr:nvSpPr>
        <xdr:cNvPr id="587" name="【公民館】&#10;有形固定資産減価償却率該当値テキスト">
          <a:extLst>
            <a:ext uri="{FF2B5EF4-FFF2-40B4-BE49-F238E27FC236}">
              <a16:creationId xmlns:a16="http://schemas.microsoft.com/office/drawing/2014/main" id="{00D351C6-5724-4C42-94FC-AC259A694FBC}"/>
            </a:ext>
          </a:extLst>
        </xdr:cNvPr>
        <xdr:cNvSpPr txBox="1"/>
      </xdr:nvSpPr>
      <xdr:spPr>
        <a:xfrm>
          <a:off x="16357600" y="18373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12064</xdr:rowOff>
    </xdr:from>
    <xdr:to>
      <xdr:col>81</xdr:col>
      <xdr:colOff>101600</xdr:colOff>
      <xdr:row>107</xdr:row>
      <xdr:rowOff>113664</xdr:rowOff>
    </xdr:to>
    <xdr:sp macro="" textlink="">
      <xdr:nvSpPr>
        <xdr:cNvPr id="588" name="楕円 587">
          <a:extLst>
            <a:ext uri="{FF2B5EF4-FFF2-40B4-BE49-F238E27FC236}">
              <a16:creationId xmlns:a16="http://schemas.microsoft.com/office/drawing/2014/main" id="{F9D921B7-7E84-4E47-B280-682E800222DA}"/>
            </a:ext>
          </a:extLst>
        </xdr:cNvPr>
        <xdr:cNvSpPr/>
      </xdr:nvSpPr>
      <xdr:spPr>
        <a:xfrm>
          <a:off x="15430500" y="18357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62864</xdr:rowOff>
    </xdr:from>
    <xdr:to>
      <xdr:col>85</xdr:col>
      <xdr:colOff>127000</xdr:colOff>
      <xdr:row>107</xdr:row>
      <xdr:rowOff>100964</xdr:rowOff>
    </xdr:to>
    <xdr:cxnSp macro="">
      <xdr:nvCxnSpPr>
        <xdr:cNvPr id="589" name="直線コネクタ 588">
          <a:extLst>
            <a:ext uri="{FF2B5EF4-FFF2-40B4-BE49-F238E27FC236}">
              <a16:creationId xmlns:a16="http://schemas.microsoft.com/office/drawing/2014/main" id="{CEA01D97-EE1F-40BA-89C2-90ACBB525760}"/>
            </a:ext>
          </a:extLst>
        </xdr:cNvPr>
        <xdr:cNvCxnSpPr/>
      </xdr:nvCxnSpPr>
      <xdr:spPr>
        <a:xfrm>
          <a:off x="15481300" y="18408014"/>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145414</xdr:rowOff>
    </xdr:from>
    <xdr:to>
      <xdr:col>76</xdr:col>
      <xdr:colOff>165100</xdr:colOff>
      <xdr:row>107</xdr:row>
      <xdr:rowOff>75564</xdr:rowOff>
    </xdr:to>
    <xdr:sp macro="" textlink="">
      <xdr:nvSpPr>
        <xdr:cNvPr id="590" name="楕円 589">
          <a:extLst>
            <a:ext uri="{FF2B5EF4-FFF2-40B4-BE49-F238E27FC236}">
              <a16:creationId xmlns:a16="http://schemas.microsoft.com/office/drawing/2014/main" id="{15EB468D-C90D-4D26-BB51-E03A39099A5D}"/>
            </a:ext>
          </a:extLst>
        </xdr:cNvPr>
        <xdr:cNvSpPr/>
      </xdr:nvSpPr>
      <xdr:spPr>
        <a:xfrm>
          <a:off x="14541500" y="18319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24764</xdr:rowOff>
    </xdr:from>
    <xdr:to>
      <xdr:col>81</xdr:col>
      <xdr:colOff>50800</xdr:colOff>
      <xdr:row>107</xdr:row>
      <xdr:rowOff>62864</xdr:rowOff>
    </xdr:to>
    <xdr:cxnSp macro="">
      <xdr:nvCxnSpPr>
        <xdr:cNvPr id="591" name="直線コネクタ 590">
          <a:extLst>
            <a:ext uri="{FF2B5EF4-FFF2-40B4-BE49-F238E27FC236}">
              <a16:creationId xmlns:a16="http://schemas.microsoft.com/office/drawing/2014/main" id="{13FB769E-E144-4776-9510-E9067082D7A8}"/>
            </a:ext>
          </a:extLst>
        </xdr:cNvPr>
        <xdr:cNvCxnSpPr/>
      </xdr:nvCxnSpPr>
      <xdr:spPr>
        <a:xfrm>
          <a:off x="14592300" y="18369914"/>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105411</xdr:rowOff>
    </xdr:from>
    <xdr:to>
      <xdr:col>72</xdr:col>
      <xdr:colOff>38100</xdr:colOff>
      <xdr:row>107</xdr:row>
      <xdr:rowOff>35561</xdr:rowOff>
    </xdr:to>
    <xdr:sp macro="" textlink="">
      <xdr:nvSpPr>
        <xdr:cNvPr id="592" name="楕円 591">
          <a:extLst>
            <a:ext uri="{FF2B5EF4-FFF2-40B4-BE49-F238E27FC236}">
              <a16:creationId xmlns:a16="http://schemas.microsoft.com/office/drawing/2014/main" id="{0100F2BD-2009-45F2-A606-904E78E4FF3D}"/>
            </a:ext>
          </a:extLst>
        </xdr:cNvPr>
        <xdr:cNvSpPr/>
      </xdr:nvSpPr>
      <xdr:spPr>
        <a:xfrm>
          <a:off x="13652500" y="18279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156211</xdr:rowOff>
    </xdr:from>
    <xdr:to>
      <xdr:col>76</xdr:col>
      <xdr:colOff>114300</xdr:colOff>
      <xdr:row>107</xdr:row>
      <xdr:rowOff>24764</xdr:rowOff>
    </xdr:to>
    <xdr:cxnSp macro="">
      <xdr:nvCxnSpPr>
        <xdr:cNvPr id="593" name="直線コネクタ 592">
          <a:extLst>
            <a:ext uri="{FF2B5EF4-FFF2-40B4-BE49-F238E27FC236}">
              <a16:creationId xmlns:a16="http://schemas.microsoft.com/office/drawing/2014/main" id="{308E321A-0EC0-4EA0-B207-6C96E5482395}"/>
            </a:ext>
          </a:extLst>
        </xdr:cNvPr>
        <xdr:cNvCxnSpPr/>
      </xdr:nvCxnSpPr>
      <xdr:spPr>
        <a:xfrm>
          <a:off x="13703300" y="18329911"/>
          <a:ext cx="889000" cy="4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4445</xdr:rowOff>
    </xdr:from>
    <xdr:to>
      <xdr:col>67</xdr:col>
      <xdr:colOff>101600</xdr:colOff>
      <xdr:row>107</xdr:row>
      <xdr:rowOff>106045</xdr:rowOff>
    </xdr:to>
    <xdr:sp macro="" textlink="">
      <xdr:nvSpPr>
        <xdr:cNvPr id="594" name="楕円 593">
          <a:extLst>
            <a:ext uri="{FF2B5EF4-FFF2-40B4-BE49-F238E27FC236}">
              <a16:creationId xmlns:a16="http://schemas.microsoft.com/office/drawing/2014/main" id="{3A03388F-1353-4A25-86D7-4AC53DD1947B}"/>
            </a:ext>
          </a:extLst>
        </xdr:cNvPr>
        <xdr:cNvSpPr/>
      </xdr:nvSpPr>
      <xdr:spPr>
        <a:xfrm>
          <a:off x="12763500" y="18349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156211</xdr:rowOff>
    </xdr:from>
    <xdr:to>
      <xdr:col>71</xdr:col>
      <xdr:colOff>177800</xdr:colOff>
      <xdr:row>107</xdr:row>
      <xdr:rowOff>55245</xdr:rowOff>
    </xdr:to>
    <xdr:cxnSp macro="">
      <xdr:nvCxnSpPr>
        <xdr:cNvPr id="595" name="直線コネクタ 594">
          <a:extLst>
            <a:ext uri="{FF2B5EF4-FFF2-40B4-BE49-F238E27FC236}">
              <a16:creationId xmlns:a16="http://schemas.microsoft.com/office/drawing/2014/main" id="{F4C01F92-2E08-491C-BDC1-8ABA862C1D80}"/>
            </a:ext>
          </a:extLst>
        </xdr:cNvPr>
        <xdr:cNvCxnSpPr/>
      </xdr:nvCxnSpPr>
      <xdr:spPr>
        <a:xfrm flipV="1">
          <a:off x="12814300" y="18329911"/>
          <a:ext cx="889000" cy="70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61613</xdr:rowOff>
    </xdr:from>
    <xdr:ext cx="405111" cy="259045"/>
    <xdr:sp macro="" textlink="">
      <xdr:nvSpPr>
        <xdr:cNvPr id="596" name="n_1aveValue【公民館】&#10;有形固定資産減価償却率">
          <a:extLst>
            <a:ext uri="{FF2B5EF4-FFF2-40B4-BE49-F238E27FC236}">
              <a16:creationId xmlns:a16="http://schemas.microsoft.com/office/drawing/2014/main" id="{79A9A01D-A6D3-437A-B6D1-A8BF8F2F4A71}"/>
            </a:ext>
          </a:extLst>
        </xdr:cNvPr>
        <xdr:cNvSpPr txBox="1"/>
      </xdr:nvSpPr>
      <xdr:spPr>
        <a:xfrm>
          <a:off x="15266044" y="17720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147338</xdr:rowOff>
    </xdr:from>
    <xdr:ext cx="405111" cy="259045"/>
    <xdr:sp macro="" textlink="">
      <xdr:nvSpPr>
        <xdr:cNvPr id="597" name="n_2aveValue【公民館】&#10;有形固定資産減価償却率">
          <a:extLst>
            <a:ext uri="{FF2B5EF4-FFF2-40B4-BE49-F238E27FC236}">
              <a16:creationId xmlns:a16="http://schemas.microsoft.com/office/drawing/2014/main" id="{51761F2A-52AA-4558-B117-DD8ECED0D76E}"/>
            </a:ext>
          </a:extLst>
        </xdr:cNvPr>
        <xdr:cNvSpPr txBox="1"/>
      </xdr:nvSpPr>
      <xdr:spPr>
        <a:xfrm>
          <a:off x="14389744" y="17806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86377</xdr:rowOff>
    </xdr:from>
    <xdr:ext cx="405111" cy="259045"/>
    <xdr:sp macro="" textlink="">
      <xdr:nvSpPr>
        <xdr:cNvPr id="598" name="n_3aveValue【公民館】&#10;有形固定資産減価償却率">
          <a:extLst>
            <a:ext uri="{FF2B5EF4-FFF2-40B4-BE49-F238E27FC236}">
              <a16:creationId xmlns:a16="http://schemas.microsoft.com/office/drawing/2014/main" id="{FB1C2AD1-9BB7-4537-9987-3D419B696CD2}"/>
            </a:ext>
          </a:extLst>
        </xdr:cNvPr>
        <xdr:cNvSpPr txBox="1"/>
      </xdr:nvSpPr>
      <xdr:spPr>
        <a:xfrm>
          <a:off x="13500744" y="1774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99713</xdr:rowOff>
    </xdr:from>
    <xdr:ext cx="405111" cy="259045"/>
    <xdr:sp macro="" textlink="">
      <xdr:nvSpPr>
        <xdr:cNvPr id="599" name="n_4aveValue【公民館】&#10;有形固定資産減価償却率">
          <a:extLst>
            <a:ext uri="{FF2B5EF4-FFF2-40B4-BE49-F238E27FC236}">
              <a16:creationId xmlns:a16="http://schemas.microsoft.com/office/drawing/2014/main" id="{63D39669-2930-4AFF-BEC8-947F2A9CDEA6}"/>
            </a:ext>
          </a:extLst>
        </xdr:cNvPr>
        <xdr:cNvSpPr txBox="1"/>
      </xdr:nvSpPr>
      <xdr:spPr>
        <a:xfrm>
          <a:off x="12611744" y="17759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104791</xdr:rowOff>
    </xdr:from>
    <xdr:ext cx="405111" cy="259045"/>
    <xdr:sp macro="" textlink="">
      <xdr:nvSpPr>
        <xdr:cNvPr id="600" name="n_1mainValue【公民館】&#10;有形固定資産減価償却率">
          <a:extLst>
            <a:ext uri="{FF2B5EF4-FFF2-40B4-BE49-F238E27FC236}">
              <a16:creationId xmlns:a16="http://schemas.microsoft.com/office/drawing/2014/main" id="{4028DFE1-7A02-4561-AE41-0DF4967D20B1}"/>
            </a:ext>
          </a:extLst>
        </xdr:cNvPr>
        <xdr:cNvSpPr txBox="1"/>
      </xdr:nvSpPr>
      <xdr:spPr>
        <a:xfrm>
          <a:off x="15266044" y="18449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66691</xdr:rowOff>
    </xdr:from>
    <xdr:ext cx="405111" cy="259045"/>
    <xdr:sp macro="" textlink="">
      <xdr:nvSpPr>
        <xdr:cNvPr id="601" name="n_2mainValue【公民館】&#10;有形固定資産減価償却率">
          <a:extLst>
            <a:ext uri="{FF2B5EF4-FFF2-40B4-BE49-F238E27FC236}">
              <a16:creationId xmlns:a16="http://schemas.microsoft.com/office/drawing/2014/main" id="{8856F825-3BB6-4BB7-9D11-83547C405F77}"/>
            </a:ext>
          </a:extLst>
        </xdr:cNvPr>
        <xdr:cNvSpPr txBox="1"/>
      </xdr:nvSpPr>
      <xdr:spPr>
        <a:xfrm>
          <a:off x="14389744" y="18411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26688</xdr:rowOff>
    </xdr:from>
    <xdr:ext cx="405111" cy="259045"/>
    <xdr:sp macro="" textlink="">
      <xdr:nvSpPr>
        <xdr:cNvPr id="602" name="n_3mainValue【公民館】&#10;有形固定資産減価償却率">
          <a:extLst>
            <a:ext uri="{FF2B5EF4-FFF2-40B4-BE49-F238E27FC236}">
              <a16:creationId xmlns:a16="http://schemas.microsoft.com/office/drawing/2014/main" id="{AEB769F6-8FF1-4CC2-9F9B-B18AA1F7268C}"/>
            </a:ext>
          </a:extLst>
        </xdr:cNvPr>
        <xdr:cNvSpPr txBox="1"/>
      </xdr:nvSpPr>
      <xdr:spPr>
        <a:xfrm>
          <a:off x="13500744" y="18371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97172</xdr:rowOff>
    </xdr:from>
    <xdr:ext cx="405111" cy="259045"/>
    <xdr:sp macro="" textlink="">
      <xdr:nvSpPr>
        <xdr:cNvPr id="603" name="n_4mainValue【公民館】&#10;有形固定資産減価償却率">
          <a:extLst>
            <a:ext uri="{FF2B5EF4-FFF2-40B4-BE49-F238E27FC236}">
              <a16:creationId xmlns:a16="http://schemas.microsoft.com/office/drawing/2014/main" id="{F9B06B2C-0BC9-4467-B9D4-0B3D1EDB0330}"/>
            </a:ext>
          </a:extLst>
        </xdr:cNvPr>
        <xdr:cNvSpPr txBox="1"/>
      </xdr:nvSpPr>
      <xdr:spPr>
        <a:xfrm>
          <a:off x="12611744" y="18442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04" name="正方形/長方形 603">
          <a:extLst>
            <a:ext uri="{FF2B5EF4-FFF2-40B4-BE49-F238E27FC236}">
              <a16:creationId xmlns:a16="http://schemas.microsoft.com/office/drawing/2014/main" id="{179E094F-EE7D-4670-AC72-2CE7ECBFCE3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05" name="正方形/長方形 604">
          <a:extLst>
            <a:ext uri="{FF2B5EF4-FFF2-40B4-BE49-F238E27FC236}">
              <a16:creationId xmlns:a16="http://schemas.microsoft.com/office/drawing/2014/main" id="{E24BE839-9DF6-4391-9D50-48185A777FCD}"/>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06" name="正方形/長方形 605">
          <a:extLst>
            <a:ext uri="{FF2B5EF4-FFF2-40B4-BE49-F238E27FC236}">
              <a16:creationId xmlns:a16="http://schemas.microsoft.com/office/drawing/2014/main" id="{EC38D85E-DDB9-48FE-AAD0-0045111260ED}"/>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07" name="正方形/長方形 606">
          <a:extLst>
            <a:ext uri="{FF2B5EF4-FFF2-40B4-BE49-F238E27FC236}">
              <a16:creationId xmlns:a16="http://schemas.microsoft.com/office/drawing/2014/main" id="{BF5B8D87-1A2B-476C-A9F5-472E668FA353}"/>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08" name="正方形/長方形 607">
          <a:extLst>
            <a:ext uri="{FF2B5EF4-FFF2-40B4-BE49-F238E27FC236}">
              <a16:creationId xmlns:a16="http://schemas.microsoft.com/office/drawing/2014/main" id="{27848BA3-2DB5-48BF-9D14-F6A5617E3392}"/>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09" name="正方形/長方形 608">
          <a:extLst>
            <a:ext uri="{FF2B5EF4-FFF2-40B4-BE49-F238E27FC236}">
              <a16:creationId xmlns:a16="http://schemas.microsoft.com/office/drawing/2014/main" id="{CF889E75-EEF3-44C8-81BC-F25A0C40648F}"/>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10" name="正方形/長方形 609">
          <a:extLst>
            <a:ext uri="{FF2B5EF4-FFF2-40B4-BE49-F238E27FC236}">
              <a16:creationId xmlns:a16="http://schemas.microsoft.com/office/drawing/2014/main" id="{07A23419-6D41-472C-A635-98F55CE1762B}"/>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11" name="正方形/長方形 610">
          <a:extLst>
            <a:ext uri="{FF2B5EF4-FFF2-40B4-BE49-F238E27FC236}">
              <a16:creationId xmlns:a16="http://schemas.microsoft.com/office/drawing/2014/main" id="{6DAE7CD6-53F7-450A-A92F-078E42AF6D58}"/>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12" name="テキスト ボックス 611">
          <a:extLst>
            <a:ext uri="{FF2B5EF4-FFF2-40B4-BE49-F238E27FC236}">
              <a16:creationId xmlns:a16="http://schemas.microsoft.com/office/drawing/2014/main" id="{6B52202E-8159-460E-80CD-A7CF828D475D}"/>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13" name="直線コネクタ 612">
          <a:extLst>
            <a:ext uri="{FF2B5EF4-FFF2-40B4-BE49-F238E27FC236}">
              <a16:creationId xmlns:a16="http://schemas.microsoft.com/office/drawing/2014/main" id="{C4AB279F-C689-4CBC-9F8C-E1A22EA61721}"/>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614" name="直線コネクタ 613">
          <a:extLst>
            <a:ext uri="{FF2B5EF4-FFF2-40B4-BE49-F238E27FC236}">
              <a16:creationId xmlns:a16="http://schemas.microsoft.com/office/drawing/2014/main" id="{B74B54FB-0335-405D-9B85-9FFBD5EAF248}"/>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615" name="テキスト ボックス 614">
          <a:extLst>
            <a:ext uri="{FF2B5EF4-FFF2-40B4-BE49-F238E27FC236}">
              <a16:creationId xmlns:a16="http://schemas.microsoft.com/office/drawing/2014/main" id="{51035AFB-FB62-4D8B-B249-B5E3CD62CA04}"/>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616" name="直線コネクタ 615">
          <a:extLst>
            <a:ext uri="{FF2B5EF4-FFF2-40B4-BE49-F238E27FC236}">
              <a16:creationId xmlns:a16="http://schemas.microsoft.com/office/drawing/2014/main" id="{156DCA70-98F0-411A-8F64-AF99D262AA90}"/>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617" name="テキスト ボックス 616">
          <a:extLst>
            <a:ext uri="{FF2B5EF4-FFF2-40B4-BE49-F238E27FC236}">
              <a16:creationId xmlns:a16="http://schemas.microsoft.com/office/drawing/2014/main" id="{619A2B81-9518-4975-BFF2-DFF43EC929D0}"/>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618" name="直線コネクタ 617">
          <a:extLst>
            <a:ext uri="{FF2B5EF4-FFF2-40B4-BE49-F238E27FC236}">
              <a16:creationId xmlns:a16="http://schemas.microsoft.com/office/drawing/2014/main" id="{8F465554-F5E2-4FF7-9827-808677FD8D0A}"/>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619" name="テキスト ボックス 618">
          <a:extLst>
            <a:ext uri="{FF2B5EF4-FFF2-40B4-BE49-F238E27FC236}">
              <a16:creationId xmlns:a16="http://schemas.microsoft.com/office/drawing/2014/main" id="{77C9E8B8-4BB6-45DC-9A5C-3589AE540F8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620" name="直線コネクタ 619">
          <a:extLst>
            <a:ext uri="{FF2B5EF4-FFF2-40B4-BE49-F238E27FC236}">
              <a16:creationId xmlns:a16="http://schemas.microsoft.com/office/drawing/2014/main" id="{039AA341-330B-42EF-93D7-66E2EF5D12F5}"/>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621" name="テキスト ボックス 620">
          <a:extLst>
            <a:ext uri="{FF2B5EF4-FFF2-40B4-BE49-F238E27FC236}">
              <a16:creationId xmlns:a16="http://schemas.microsoft.com/office/drawing/2014/main" id="{01628C4D-1709-4835-B855-51AC302C4804}"/>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622" name="直線コネクタ 621">
          <a:extLst>
            <a:ext uri="{FF2B5EF4-FFF2-40B4-BE49-F238E27FC236}">
              <a16:creationId xmlns:a16="http://schemas.microsoft.com/office/drawing/2014/main" id="{8D6F340A-9367-40CD-B4DC-5C4D7DE5B67D}"/>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623" name="テキスト ボックス 622">
          <a:extLst>
            <a:ext uri="{FF2B5EF4-FFF2-40B4-BE49-F238E27FC236}">
              <a16:creationId xmlns:a16="http://schemas.microsoft.com/office/drawing/2014/main" id="{165BF5C2-537F-4206-B020-EFE313B68CD9}"/>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624" name="直線コネクタ 623">
          <a:extLst>
            <a:ext uri="{FF2B5EF4-FFF2-40B4-BE49-F238E27FC236}">
              <a16:creationId xmlns:a16="http://schemas.microsoft.com/office/drawing/2014/main" id="{C307096D-3E98-475B-A182-04AD95F4B688}"/>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625" name="テキスト ボックス 624">
          <a:extLst>
            <a:ext uri="{FF2B5EF4-FFF2-40B4-BE49-F238E27FC236}">
              <a16:creationId xmlns:a16="http://schemas.microsoft.com/office/drawing/2014/main" id="{1A45F467-1576-4D8A-9BD9-673E3F55EED7}"/>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26" name="直線コネクタ 625">
          <a:extLst>
            <a:ext uri="{FF2B5EF4-FFF2-40B4-BE49-F238E27FC236}">
              <a16:creationId xmlns:a16="http://schemas.microsoft.com/office/drawing/2014/main" id="{16D48B0C-E1A0-42CE-824B-302DAB364CAE}"/>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27" name="テキスト ボックス 626">
          <a:extLst>
            <a:ext uri="{FF2B5EF4-FFF2-40B4-BE49-F238E27FC236}">
              <a16:creationId xmlns:a16="http://schemas.microsoft.com/office/drawing/2014/main" id="{7ADB41D8-2675-4837-A59E-5780081589A6}"/>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28" name="【公民館】&#10;一人当たり面積グラフ枠">
          <a:extLst>
            <a:ext uri="{FF2B5EF4-FFF2-40B4-BE49-F238E27FC236}">
              <a16:creationId xmlns:a16="http://schemas.microsoft.com/office/drawing/2014/main" id="{E4A0CA88-4EB7-45E0-AFB6-C5D35C57CDE1}"/>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135527</xdr:rowOff>
    </xdr:from>
    <xdr:to>
      <xdr:col>116</xdr:col>
      <xdr:colOff>62864</xdr:colOff>
      <xdr:row>109</xdr:row>
      <xdr:rowOff>24493</xdr:rowOff>
    </xdr:to>
    <xdr:cxnSp macro="">
      <xdr:nvCxnSpPr>
        <xdr:cNvPr id="629" name="直線コネクタ 628">
          <a:extLst>
            <a:ext uri="{FF2B5EF4-FFF2-40B4-BE49-F238E27FC236}">
              <a16:creationId xmlns:a16="http://schemas.microsoft.com/office/drawing/2014/main" id="{DC880B87-C33B-4143-A694-C3CCE21837D8}"/>
            </a:ext>
          </a:extLst>
        </xdr:cNvPr>
        <xdr:cNvCxnSpPr/>
      </xdr:nvCxnSpPr>
      <xdr:spPr>
        <a:xfrm flipV="1">
          <a:off x="22160864" y="17109077"/>
          <a:ext cx="0" cy="16034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28320</xdr:rowOff>
    </xdr:from>
    <xdr:ext cx="469744" cy="259045"/>
    <xdr:sp macro="" textlink="">
      <xdr:nvSpPr>
        <xdr:cNvPr id="630" name="【公民館】&#10;一人当たり面積最小値テキスト">
          <a:extLst>
            <a:ext uri="{FF2B5EF4-FFF2-40B4-BE49-F238E27FC236}">
              <a16:creationId xmlns:a16="http://schemas.microsoft.com/office/drawing/2014/main" id="{20229F5A-125B-43C3-B66B-97E55161B2C8}"/>
            </a:ext>
          </a:extLst>
        </xdr:cNvPr>
        <xdr:cNvSpPr txBox="1"/>
      </xdr:nvSpPr>
      <xdr:spPr>
        <a:xfrm>
          <a:off x="22199600" y="18716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24493</xdr:rowOff>
    </xdr:from>
    <xdr:to>
      <xdr:col>116</xdr:col>
      <xdr:colOff>152400</xdr:colOff>
      <xdr:row>109</xdr:row>
      <xdr:rowOff>24493</xdr:rowOff>
    </xdr:to>
    <xdr:cxnSp macro="">
      <xdr:nvCxnSpPr>
        <xdr:cNvPr id="631" name="直線コネクタ 630">
          <a:extLst>
            <a:ext uri="{FF2B5EF4-FFF2-40B4-BE49-F238E27FC236}">
              <a16:creationId xmlns:a16="http://schemas.microsoft.com/office/drawing/2014/main" id="{D443823D-7CBD-4E63-8BF2-78B3F1FF8C6B}"/>
            </a:ext>
          </a:extLst>
        </xdr:cNvPr>
        <xdr:cNvCxnSpPr/>
      </xdr:nvCxnSpPr>
      <xdr:spPr>
        <a:xfrm>
          <a:off x="22072600" y="18712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82204</xdr:rowOff>
    </xdr:from>
    <xdr:ext cx="469744" cy="259045"/>
    <xdr:sp macro="" textlink="">
      <xdr:nvSpPr>
        <xdr:cNvPr id="632" name="【公民館】&#10;一人当たり面積最大値テキスト">
          <a:extLst>
            <a:ext uri="{FF2B5EF4-FFF2-40B4-BE49-F238E27FC236}">
              <a16:creationId xmlns:a16="http://schemas.microsoft.com/office/drawing/2014/main" id="{9E0AB919-D3EE-4D82-A1B8-0CCC752157BC}"/>
            </a:ext>
          </a:extLst>
        </xdr:cNvPr>
        <xdr:cNvSpPr txBox="1"/>
      </xdr:nvSpPr>
      <xdr:spPr>
        <a:xfrm>
          <a:off x="22199600" y="16884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135527</xdr:rowOff>
    </xdr:from>
    <xdr:to>
      <xdr:col>116</xdr:col>
      <xdr:colOff>152400</xdr:colOff>
      <xdr:row>99</xdr:row>
      <xdr:rowOff>135527</xdr:rowOff>
    </xdr:to>
    <xdr:cxnSp macro="">
      <xdr:nvCxnSpPr>
        <xdr:cNvPr id="633" name="直線コネクタ 632">
          <a:extLst>
            <a:ext uri="{FF2B5EF4-FFF2-40B4-BE49-F238E27FC236}">
              <a16:creationId xmlns:a16="http://schemas.microsoft.com/office/drawing/2014/main" id="{C1D43065-CD37-4F43-BA1D-CBF07F9475E2}"/>
            </a:ext>
          </a:extLst>
        </xdr:cNvPr>
        <xdr:cNvCxnSpPr/>
      </xdr:nvCxnSpPr>
      <xdr:spPr>
        <a:xfrm>
          <a:off x="22072600" y="171090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158222</xdr:rowOff>
    </xdr:from>
    <xdr:ext cx="469744" cy="259045"/>
    <xdr:sp macro="" textlink="">
      <xdr:nvSpPr>
        <xdr:cNvPr id="634" name="【公民館】&#10;一人当たり面積平均値テキスト">
          <a:extLst>
            <a:ext uri="{FF2B5EF4-FFF2-40B4-BE49-F238E27FC236}">
              <a16:creationId xmlns:a16="http://schemas.microsoft.com/office/drawing/2014/main" id="{7E3028EE-18E6-4831-99DE-50105D05C16A}"/>
            </a:ext>
          </a:extLst>
        </xdr:cNvPr>
        <xdr:cNvSpPr txBox="1"/>
      </xdr:nvSpPr>
      <xdr:spPr>
        <a:xfrm>
          <a:off x="22199600" y="181604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135345</xdr:rowOff>
    </xdr:from>
    <xdr:to>
      <xdr:col>116</xdr:col>
      <xdr:colOff>114300</xdr:colOff>
      <xdr:row>107</xdr:row>
      <xdr:rowOff>65495</xdr:rowOff>
    </xdr:to>
    <xdr:sp macro="" textlink="">
      <xdr:nvSpPr>
        <xdr:cNvPr id="635" name="フローチャート: 判断 634">
          <a:extLst>
            <a:ext uri="{FF2B5EF4-FFF2-40B4-BE49-F238E27FC236}">
              <a16:creationId xmlns:a16="http://schemas.microsoft.com/office/drawing/2014/main" id="{77542962-20CD-45F6-A9B6-9462DE40DBF5}"/>
            </a:ext>
          </a:extLst>
        </xdr:cNvPr>
        <xdr:cNvSpPr/>
      </xdr:nvSpPr>
      <xdr:spPr>
        <a:xfrm>
          <a:off x="22110700" y="1830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152763</xdr:rowOff>
    </xdr:from>
    <xdr:to>
      <xdr:col>112</xdr:col>
      <xdr:colOff>38100</xdr:colOff>
      <xdr:row>107</xdr:row>
      <xdr:rowOff>82913</xdr:rowOff>
    </xdr:to>
    <xdr:sp macro="" textlink="">
      <xdr:nvSpPr>
        <xdr:cNvPr id="636" name="フローチャート: 判断 635">
          <a:extLst>
            <a:ext uri="{FF2B5EF4-FFF2-40B4-BE49-F238E27FC236}">
              <a16:creationId xmlns:a16="http://schemas.microsoft.com/office/drawing/2014/main" id="{1AE8F623-7CF2-408A-8612-B8098EC66E57}"/>
            </a:ext>
          </a:extLst>
        </xdr:cNvPr>
        <xdr:cNvSpPr/>
      </xdr:nvSpPr>
      <xdr:spPr>
        <a:xfrm>
          <a:off x="21272500" y="1832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1995</xdr:rowOff>
    </xdr:from>
    <xdr:to>
      <xdr:col>107</xdr:col>
      <xdr:colOff>101600</xdr:colOff>
      <xdr:row>107</xdr:row>
      <xdr:rowOff>103595</xdr:rowOff>
    </xdr:to>
    <xdr:sp macro="" textlink="">
      <xdr:nvSpPr>
        <xdr:cNvPr id="637" name="フローチャート: 判断 636">
          <a:extLst>
            <a:ext uri="{FF2B5EF4-FFF2-40B4-BE49-F238E27FC236}">
              <a16:creationId xmlns:a16="http://schemas.microsoft.com/office/drawing/2014/main" id="{E26A5754-CAD1-48C8-B3AD-C594802B43F7}"/>
            </a:ext>
          </a:extLst>
        </xdr:cNvPr>
        <xdr:cNvSpPr/>
      </xdr:nvSpPr>
      <xdr:spPr>
        <a:xfrm>
          <a:off x="20383500" y="1834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23768</xdr:rowOff>
    </xdr:from>
    <xdr:to>
      <xdr:col>102</xdr:col>
      <xdr:colOff>165100</xdr:colOff>
      <xdr:row>107</xdr:row>
      <xdr:rowOff>125368</xdr:rowOff>
    </xdr:to>
    <xdr:sp macro="" textlink="">
      <xdr:nvSpPr>
        <xdr:cNvPr id="638" name="フローチャート: 判断 637">
          <a:extLst>
            <a:ext uri="{FF2B5EF4-FFF2-40B4-BE49-F238E27FC236}">
              <a16:creationId xmlns:a16="http://schemas.microsoft.com/office/drawing/2014/main" id="{4E9D317F-D047-4666-A170-89CD7418BCE1}"/>
            </a:ext>
          </a:extLst>
        </xdr:cNvPr>
        <xdr:cNvSpPr/>
      </xdr:nvSpPr>
      <xdr:spPr>
        <a:xfrm>
          <a:off x="19494500" y="18368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169092</xdr:rowOff>
    </xdr:from>
    <xdr:to>
      <xdr:col>98</xdr:col>
      <xdr:colOff>38100</xdr:colOff>
      <xdr:row>107</xdr:row>
      <xdr:rowOff>99242</xdr:rowOff>
    </xdr:to>
    <xdr:sp macro="" textlink="">
      <xdr:nvSpPr>
        <xdr:cNvPr id="639" name="フローチャート: 判断 638">
          <a:extLst>
            <a:ext uri="{FF2B5EF4-FFF2-40B4-BE49-F238E27FC236}">
              <a16:creationId xmlns:a16="http://schemas.microsoft.com/office/drawing/2014/main" id="{6BA8842A-653C-43BC-BEB0-EEE976334BAB}"/>
            </a:ext>
          </a:extLst>
        </xdr:cNvPr>
        <xdr:cNvSpPr/>
      </xdr:nvSpPr>
      <xdr:spPr>
        <a:xfrm>
          <a:off x="18605500" y="1834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40" name="テキスト ボックス 639">
          <a:extLst>
            <a:ext uri="{FF2B5EF4-FFF2-40B4-BE49-F238E27FC236}">
              <a16:creationId xmlns:a16="http://schemas.microsoft.com/office/drawing/2014/main" id="{68AB5CB4-EF25-4D86-BE2A-303E35D83999}"/>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41" name="テキスト ボックス 640">
          <a:extLst>
            <a:ext uri="{FF2B5EF4-FFF2-40B4-BE49-F238E27FC236}">
              <a16:creationId xmlns:a16="http://schemas.microsoft.com/office/drawing/2014/main" id="{768EFB0B-18B7-4F88-B2B6-F0C9130380A6}"/>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42" name="テキスト ボックス 641">
          <a:extLst>
            <a:ext uri="{FF2B5EF4-FFF2-40B4-BE49-F238E27FC236}">
              <a16:creationId xmlns:a16="http://schemas.microsoft.com/office/drawing/2014/main" id="{795DA9FC-08BF-4047-9C15-BF8B075E0936}"/>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43" name="テキスト ボックス 642">
          <a:extLst>
            <a:ext uri="{FF2B5EF4-FFF2-40B4-BE49-F238E27FC236}">
              <a16:creationId xmlns:a16="http://schemas.microsoft.com/office/drawing/2014/main" id="{06C121CE-6079-40DD-AF62-FFF48F7A8CDF}"/>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44" name="テキスト ボックス 643">
          <a:extLst>
            <a:ext uri="{FF2B5EF4-FFF2-40B4-BE49-F238E27FC236}">
              <a16:creationId xmlns:a16="http://schemas.microsoft.com/office/drawing/2014/main" id="{E2D9181C-563D-4261-9E1B-26197367CA0D}"/>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13970</xdr:rowOff>
    </xdr:from>
    <xdr:to>
      <xdr:col>116</xdr:col>
      <xdr:colOff>114300</xdr:colOff>
      <xdr:row>107</xdr:row>
      <xdr:rowOff>115570</xdr:rowOff>
    </xdr:to>
    <xdr:sp macro="" textlink="">
      <xdr:nvSpPr>
        <xdr:cNvPr id="645" name="楕円 644">
          <a:extLst>
            <a:ext uri="{FF2B5EF4-FFF2-40B4-BE49-F238E27FC236}">
              <a16:creationId xmlns:a16="http://schemas.microsoft.com/office/drawing/2014/main" id="{BE51C65F-E4BD-4EE7-9981-C66A63806A00}"/>
            </a:ext>
          </a:extLst>
        </xdr:cNvPr>
        <xdr:cNvSpPr/>
      </xdr:nvSpPr>
      <xdr:spPr>
        <a:xfrm>
          <a:off x="22110700" y="1835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163847</xdr:rowOff>
    </xdr:from>
    <xdr:ext cx="469744" cy="259045"/>
    <xdr:sp macro="" textlink="">
      <xdr:nvSpPr>
        <xdr:cNvPr id="646" name="【公民館】&#10;一人当たり面積該当値テキスト">
          <a:extLst>
            <a:ext uri="{FF2B5EF4-FFF2-40B4-BE49-F238E27FC236}">
              <a16:creationId xmlns:a16="http://schemas.microsoft.com/office/drawing/2014/main" id="{280DFD97-ABFA-4832-B43C-B9EEEF017C1F}"/>
            </a:ext>
          </a:extLst>
        </xdr:cNvPr>
        <xdr:cNvSpPr txBox="1"/>
      </xdr:nvSpPr>
      <xdr:spPr>
        <a:xfrm>
          <a:off x="22199600" y="1833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16148</xdr:rowOff>
    </xdr:from>
    <xdr:to>
      <xdr:col>112</xdr:col>
      <xdr:colOff>38100</xdr:colOff>
      <xdr:row>107</xdr:row>
      <xdr:rowOff>117748</xdr:rowOff>
    </xdr:to>
    <xdr:sp macro="" textlink="">
      <xdr:nvSpPr>
        <xdr:cNvPr id="647" name="楕円 646">
          <a:extLst>
            <a:ext uri="{FF2B5EF4-FFF2-40B4-BE49-F238E27FC236}">
              <a16:creationId xmlns:a16="http://schemas.microsoft.com/office/drawing/2014/main" id="{5300E90E-AA18-4FE4-B664-495877E283F4}"/>
            </a:ext>
          </a:extLst>
        </xdr:cNvPr>
        <xdr:cNvSpPr/>
      </xdr:nvSpPr>
      <xdr:spPr>
        <a:xfrm>
          <a:off x="21272500" y="18361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64770</xdr:rowOff>
    </xdr:from>
    <xdr:to>
      <xdr:col>116</xdr:col>
      <xdr:colOff>63500</xdr:colOff>
      <xdr:row>107</xdr:row>
      <xdr:rowOff>66948</xdr:rowOff>
    </xdr:to>
    <xdr:cxnSp macro="">
      <xdr:nvCxnSpPr>
        <xdr:cNvPr id="648" name="直線コネクタ 647">
          <a:extLst>
            <a:ext uri="{FF2B5EF4-FFF2-40B4-BE49-F238E27FC236}">
              <a16:creationId xmlns:a16="http://schemas.microsoft.com/office/drawing/2014/main" id="{B2786D88-2617-4326-820C-935B05E266E6}"/>
            </a:ext>
          </a:extLst>
        </xdr:cNvPr>
        <xdr:cNvCxnSpPr/>
      </xdr:nvCxnSpPr>
      <xdr:spPr>
        <a:xfrm flipV="1">
          <a:off x="21323300" y="18409920"/>
          <a:ext cx="838200" cy="2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21589</xdr:rowOff>
    </xdr:from>
    <xdr:to>
      <xdr:col>107</xdr:col>
      <xdr:colOff>101600</xdr:colOff>
      <xdr:row>107</xdr:row>
      <xdr:rowOff>123189</xdr:rowOff>
    </xdr:to>
    <xdr:sp macro="" textlink="">
      <xdr:nvSpPr>
        <xdr:cNvPr id="649" name="楕円 648">
          <a:extLst>
            <a:ext uri="{FF2B5EF4-FFF2-40B4-BE49-F238E27FC236}">
              <a16:creationId xmlns:a16="http://schemas.microsoft.com/office/drawing/2014/main" id="{6341F67E-C0FE-48E4-B8BF-1ABF02BF71FD}"/>
            </a:ext>
          </a:extLst>
        </xdr:cNvPr>
        <xdr:cNvSpPr/>
      </xdr:nvSpPr>
      <xdr:spPr>
        <a:xfrm>
          <a:off x="20383500" y="18366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66948</xdr:rowOff>
    </xdr:from>
    <xdr:to>
      <xdr:col>111</xdr:col>
      <xdr:colOff>177800</xdr:colOff>
      <xdr:row>107</xdr:row>
      <xdr:rowOff>72389</xdr:rowOff>
    </xdr:to>
    <xdr:cxnSp macro="">
      <xdr:nvCxnSpPr>
        <xdr:cNvPr id="650" name="直線コネクタ 649">
          <a:extLst>
            <a:ext uri="{FF2B5EF4-FFF2-40B4-BE49-F238E27FC236}">
              <a16:creationId xmlns:a16="http://schemas.microsoft.com/office/drawing/2014/main" id="{BB68FE3A-E9FE-4C15-A42C-0C7E3C8BCD49}"/>
            </a:ext>
          </a:extLst>
        </xdr:cNvPr>
        <xdr:cNvCxnSpPr/>
      </xdr:nvCxnSpPr>
      <xdr:spPr>
        <a:xfrm flipV="1">
          <a:off x="20434300" y="18412098"/>
          <a:ext cx="889000" cy="5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24856</xdr:rowOff>
    </xdr:from>
    <xdr:to>
      <xdr:col>102</xdr:col>
      <xdr:colOff>165100</xdr:colOff>
      <xdr:row>107</xdr:row>
      <xdr:rowOff>126456</xdr:rowOff>
    </xdr:to>
    <xdr:sp macro="" textlink="">
      <xdr:nvSpPr>
        <xdr:cNvPr id="651" name="楕円 650">
          <a:extLst>
            <a:ext uri="{FF2B5EF4-FFF2-40B4-BE49-F238E27FC236}">
              <a16:creationId xmlns:a16="http://schemas.microsoft.com/office/drawing/2014/main" id="{43C91F1F-EF94-4D19-8FB4-84B5E8651E01}"/>
            </a:ext>
          </a:extLst>
        </xdr:cNvPr>
        <xdr:cNvSpPr/>
      </xdr:nvSpPr>
      <xdr:spPr>
        <a:xfrm>
          <a:off x="19494500" y="18370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72389</xdr:rowOff>
    </xdr:from>
    <xdr:to>
      <xdr:col>107</xdr:col>
      <xdr:colOff>50800</xdr:colOff>
      <xdr:row>107</xdr:row>
      <xdr:rowOff>75656</xdr:rowOff>
    </xdr:to>
    <xdr:cxnSp macro="">
      <xdr:nvCxnSpPr>
        <xdr:cNvPr id="652" name="直線コネクタ 651">
          <a:extLst>
            <a:ext uri="{FF2B5EF4-FFF2-40B4-BE49-F238E27FC236}">
              <a16:creationId xmlns:a16="http://schemas.microsoft.com/office/drawing/2014/main" id="{C91B905B-B9B5-4429-B235-B11DBDC615A0}"/>
            </a:ext>
          </a:extLst>
        </xdr:cNvPr>
        <xdr:cNvCxnSpPr/>
      </xdr:nvCxnSpPr>
      <xdr:spPr>
        <a:xfrm flipV="1">
          <a:off x="19545300" y="18417539"/>
          <a:ext cx="8890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27032</xdr:rowOff>
    </xdr:from>
    <xdr:to>
      <xdr:col>98</xdr:col>
      <xdr:colOff>38100</xdr:colOff>
      <xdr:row>107</xdr:row>
      <xdr:rowOff>128632</xdr:rowOff>
    </xdr:to>
    <xdr:sp macro="" textlink="">
      <xdr:nvSpPr>
        <xdr:cNvPr id="653" name="楕円 652">
          <a:extLst>
            <a:ext uri="{FF2B5EF4-FFF2-40B4-BE49-F238E27FC236}">
              <a16:creationId xmlns:a16="http://schemas.microsoft.com/office/drawing/2014/main" id="{3246FE7E-68C6-49A4-A5E7-0C73C9338FFD}"/>
            </a:ext>
          </a:extLst>
        </xdr:cNvPr>
        <xdr:cNvSpPr/>
      </xdr:nvSpPr>
      <xdr:spPr>
        <a:xfrm>
          <a:off x="18605500" y="18372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75656</xdr:rowOff>
    </xdr:from>
    <xdr:to>
      <xdr:col>102</xdr:col>
      <xdr:colOff>114300</xdr:colOff>
      <xdr:row>107</xdr:row>
      <xdr:rowOff>77832</xdr:rowOff>
    </xdr:to>
    <xdr:cxnSp macro="">
      <xdr:nvCxnSpPr>
        <xdr:cNvPr id="654" name="直線コネクタ 653">
          <a:extLst>
            <a:ext uri="{FF2B5EF4-FFF2-40B4-BE49-F238E27FC236}">
              <a16:creationId xmlns:a16="http://schemas.microsoft.com/office/drawing/2014/main" id="{DD1194A1-59B8-42E4-A4B5-02C1CEA977A1}"/>
            </a:ext>
          </a:extLst>
        </xdr:cNvPr>
        <xdr:cNvCxnSpPr/>
      </xdr:nvCxnSpPr>
      <xdr:spPr>
        <a:xfrm flipV="1">
          <a:off x="18656300" y="18420806"/>
          <a:ext cx="889000" cy="2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99440</xdr:rowOff>
    </xdr:from>
    <xdr:ext cx="469744" cy="259045"/>
    <xdr:sp macro="" textlink="">
      <xdr:nvSpPr>
        <xdr:cNvPr id="655" name="n_1aveValue【公民館】&#10;一人当たり面積">
          <a:extLst>
            <a:ext uri="{FF2B5EF4-FFF2-40B4-BE49-F238E27FC236}">
              <a16:creationId xmlns:a16="http://schemas.microsoft.com/office/drawing/2014/main" id="{B05F5A9C-30C0-4CF4-AC35-272F05908E3F}"/>
            </a:ext>
          </a:extLst>
        </xdr:cNvPr>
        <xdr:cNvSpPr txBox="1"/>
      </xdr:nvSpPr>
      <xdr:spPr>
        <a:xfrm>
          <a:off x="21075727" y="18101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120122</xdr:rowOff>
    </xdr:from>
    <xdr:ext cx="469744" cy="259045"/>
    <xdr:sp macro="" textlink="">
      <xdr:nvSpPr>
        <xdr:cNvPr id="656" name="n_2aveValue【公民館】&#10;一人当たり面積">
          <a:extLst>
            <a:ext uri="{FF2B5EF4-FFF2-40B4-BE49-F238E27FC236}">
              <a16:creationId xmlns:a16="http://schemas.microsoft.com/office/drawing/2014/main" id="{C9F7F68B-0EBD-4B40-9D8E-4871E519FE7F}"/>
            </a:ext>
          </a:extLst>
        </xdr:cNvPr>
        <xdr:cNvSpPr txBox="1"/>
      </xdr:nvSpPr>
      <xdr:spPr>
        <a:xfrm>
          <a:off x="20199427" y="18122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141895</xdr:rowOff>
    </xdr:from>
    <xdr:ext cx="469744" cy="259045"/>
    <xdr:sp macro="" textlink="">
      <xdr:nvSpPr>
        <xdr:cNvPr id="657" name="n_3aveValue【公民館】&#10;一人当たり面積">
          <a:extLst>
            <a:ext uri="{FF2B5EF4-FFF2-40B4-BE49-F238E27FC236}">
              <a16:creationId xmlns:a16="http://schemas.microsoft.com/office/drawing/2014/main" id="{6926082F-D58C-41FA-898A-AD5B0C3EBBED}"/>
            </a:ext>
          </a:extLst>
        </xdr:cNvPr>
        <xdr:cNvSpPr txBox="1"/>
      </xdr:nvSpPr>
      <xdr:spPr>
        <a:xfrm>
          <a:off x="19310427" y="18144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115769</xdr:rowOff>
    </xdr:from>
    <xdr:ext cx="469744" cy="259045"/>
    <xdr:sp macro="" textlink="">
      <xdr:nvSpPr>
        <xdr:cNvPr id="658" name="n_4aveValue【公民館】&#10;一人当たり面積">
          <a:extLst>
            <a:ext uri="{FF2B5EF4-FFF2-40B4-BE49-F238E27FC236}">
              <a16:creationId xmlns:a16="http://schemas.microsoft.com/office/drawing/2014/main" id="{68DE2D4C-0889-47DE-B629-8AE9F6419A89}"/>
            </a:ext>
          </a:extLst>
        </xdr:cNvPr>
        <xdr:cNvSpPr txBox="1"/>
      </xdr:nvSpPr>
      <xdr:spPr>
        <a:xfrm>
          <a:off x="18421427" y="18118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108875</xdr:rowOff>
    </xdr:from>
    <xdr:ext cx="469744" cy="259045"/>
    <xdr:sp macro="" textlink="">
      <xdr:nvSpPr>
        <xdr:cNvPr id="659" name="n_1mainValue【公民館】&#10;一人当たり面積">
          <a:extLst>
            <a:ext uri="{FF2B5EF4-FFF2-40B4-BE49-F238E27FC236}">
              <a16:creationId xmlns:a16="http://schemas.microsoft.com/office/drawing/2014/main" id="{9D31FDBB-0F72-4845-A29A-4B4E715F009C}"/>
            </a:ext>
          </a:extLst>
        </xdr:cNvPr>
        <xdr:cNvSpPr txBox="1"/>
      </xdr:nvSpPr>
      <xdr:spPr>
        <a:xfrm>
          <a:off x="21075727" y="18454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114316</xdr:rowOff>
    </xdr:from>
    <xdr:ext cx="469744" cy="259045"/>
    <xdr:sp macro="" textlink="">
      <xdr:nvSpPr>
        <xdr:cNvPr id="660" name="n_2mainValue【公民館】&#10;一人当たり面積">
          <a:extLst>
            <a:ext uri="{FF2B5EF4-FFF2-40B4-BE49-F238E27FC236}">
              <a16:creationId xmlns:a16="http://schemas.microsoft.com/office/drawing/2014/main" id="{10A4CFA7-5056-434A-B887-EC662F4D9085}"/>
            </a:ext>
          </a:extLst>
        </xdr:cNvPr>
        <xdr:cNvSpPr txBox="1"/>
      </xdr:nvSpPr>
      <xdr:spPr>
        <a:xfrm>
          <a:off x="20199427" y="18459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117583</xdr:rowOff>
    </xdr:from>
    <xdr:ext cx="469744" cy="259045"/>
    <xdr:sp macro="" textlink="">
      <xdr:nvSpPr>
        <xdr:cNvPr id="661" name="n_3mainValue【公民館】&#10;一人当たり面積">
          <a:extLst>
            <a:ext uri="{FF2B5EF4-FFF2-40B4-BE49-F238E27FC236}">
              <a16:creationId xmlns:a16="http://schemas.microsoft.com/office/drawing/2014/main" id="{08E56022-D97C-447F-8F8C-200CEF041E10}"/>
            </a:ext>
          </a:extLst>
        </xdr:cNvPr>
        <xdr:cNvSpPr txBox="1"/>
      </xdr:nvSpPr>
      <xdr:spPr>
        <a:xfrm>
          <a:off x="19310427" y="18462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119759</xdr:rowOff>
    </xdr:from>
    <xdr:ext cx="469744" cy="259045"/>
    <xdr:sp macro="" textlink="">
      <xdr:nvSpPr>
        <xdr:cNvPr id="662" name="n_4mainValue【公民館】&#10;一人当たり面積">
          <a:extLst>
            <a:ext uri="{FF2B5EF4-FFF2-40B4-BE49-F238E27FC236}">
              <a16:creationId xmlns:a16="http://schemas.microsoft.com/office/drawing/2014/main" id="{E1B781D4-7C3F-4EFA-AF8B-252192CDCAE8}"/>
            </a:ext>
          </a:extLst>
        </xdr:cNvPr>
        <xdr:cNvSpPr txBox="1"/>
      </xdr:nvSpPr>
      <xdr:spPr>
        <a:xfrm>
          <a:off x="18421427" y="18464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63" name="正方形/長方形 662">
          <a:extLst>
            <a:ext uri="{FF2B5EF4-FFF2-40B4-BE49-F238E27FC236}">
              <a16:creationId xmlns:a16="http://schemas.microsoft.com/office/drawing/2014/main" id="{43892F28-2C11-4B51-8F40-95AE84CF1035}"/>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64" name="正方形/長方形 663">
          <a:extLst>
            <a:ext uri="{FF2B5EF4-FFF2-40B4-BE49-F238E27FC236}">
              <a16:creationId xmlns:a16="http://schemas.microsoft.com/office/drawing/2014/main" id="{6C224731-D204-4AA6-BD99-16B12CB70FEA}"/>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65" name="テキスト ボックス 664">
          <a:extLst>
            <a:ext uri="{FF2B5EF4-FFF2-40B4-BE49-F238E27FC236}">
              <a16:creationId xmlns:a16="http://schemas.microsoft.com/office/drawing/2014/main" id="{AE9CB982-2345-4145-8902-EC8FB04891DF}"/>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類似団体と比較して特に有形固定資産減価償却率が高くなっている施設は、こども園、公民館および学校施設である。公民館および学校施設については、有形固定資産減価償却率が</a:t>
          </a:r>
          <a:r>
            <a:rPr kumimoji="1" lang="en-US" altLang="ja-JP" sz="1300">
              <a:latin typeface="ＭＳ Ｐゴシック" panose="020B0600070205080204" pitchFamily="50" charset="-128"/>
              <a:ea typeface="ＭＳ Ｐゴシック" panose="020B0600070205080204" pitchFamily="50" charset="-128"/>
            </a:rPr>
            <a:t>80</a:t>
          </a:r>
          <a:r>
            <a:rPr kumimoji="1" lang="ja-JP" altLang="en-US" sz="1300">
              <a:latin typeface="ＭＳ Ｐゴシック" panose="020B0600070205080204" pitchFamily="50" charset="-128"/>
              <a:ea typeface="ＭＳ Ｐゴシック" panose="020B0600070205080204" pitchFamily="50" charset="-128"/>
            </a:rPr>
            <a:t>％を超えており、こども園については、有形固定資産減価償却率が</a:t>
          </a:r>
          <a:r>
            <a:rPr kumimoji="1" lang="en-US" altLang="ja-JP" sz="1300">
              <a:latin typeface="ＭＳ Ｐゴシック" panose="020B0600070205080204" pitchFamily="50" charset="-128"/>
              <a:ea typeface="ＭＳ Ｐゴシック" panose="020B0600070205080204" pitchFamily="50" charset="-128"/>
            </a:rPr>
            <a:t>90</a:t>
          </a:r>
          <a:r>
            <a:rPr kumimoji="1" lang="ja-JP" altLang="en-US" sz="1300">
              <a:latin typeface="ＭＳ Ｐゴシック" panose="020B0600070205080204" pitchFamily="50" charset="-128"/>
              <a:ea typeface="ＭＳ Ｐゴシック" panose="020B0600070205080204" pitchFamily="50" charset="-128"/>
            </a:rPr>
            <a:t>％を超えている状況である。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学校施設については、町内にある２小学校のうち１校について、令和８年度をめどに移転整備する予定であり、こども園については、現在移転整備を検討しているところである。公民館については、地域コミュニティ活動の拠点整備や他の施設との複合化等を考慮しつつ、今後のあり方を検討してい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3B539B98-F630-4810-9EB3-FC2584A37175}"/>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D38BD4F4-09BF-4D9E-85E4-CA1CEFE37D85}"/>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29DB276C-6DCF-4BDC-910A-245F150D8255}"/>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BA77E55E-F517-4A30-982D-C0E204F24801}"/>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EE9C1598-9572-4232-8F84-231BC5123232}"/>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B6201432-24F6-4A4F-81E1-0D3A7CE7B10F}"/>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C1BE54D4-ACA2-4B39-A9B4-D1E5D9D8DC75}"/>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4DDF3B4F-39AA-41D2-A8A7-CE0DEF09E61A}"/>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7E312BC3-2730-499C-8426-1AEC844A1418}"/>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945694B1-AA6A-49F8-9E09-4845BFBE5655}"/>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11,433
11,214
44.55
8,476,965
8,156,664
140,746
4,052,647
5,160,610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2FBAEE1A-5F23-42C7-838B-0A8105F4CCB4}"/>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2BBE6C53-02F1-4EE3-9349-5EDB336984CA}"/>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C84FD4BD-6044-4A1D-96F6-B003AE2A73ED}"/>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6147FDCB-42DD-4C8D-B3A4-E705AD083241}"/>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A52B0F77-E205-4C26-A886-034733DE8A4A}"/>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E77E716F-A4B5-494D-B83A-3A92AA535C61}"/>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EA73DE1-B8E8-4E71-B528-7E5C66DD809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BE3C7117-1A20-4982-A1BD-6FB915627156}"/>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517244E6-EAD9-4233-BB43-9C49ED0E48EC}"/>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929755F6-61BF-4009-A79C-D38917559E5F}"/>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4699E254-4499-4729-B58C-24AF0A5977BB}"/>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7AD0CC2F-1228-4724-BE8F-5561503D301A}"/>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1EC1E6E5-637D-4508-B014-9E7C7CA08AC7}"/>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5199B8C1-E9CE-4318-AF01-72E35CAC7184}"/>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DBF84BBC-09B3-4CE6-8FD7-B74797CF36E2}"/>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6BBAA235-53F7-404B-AAD1-98CE56CA3DCA}"/>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A512050C-C234-4B3A-9926-A6186DC9C8C5}"/>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B21F31BD-3E22-4103-A7D9-930E5A4EF1FE}"/>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5137D02E-F42B-4ECF-973B-CFFAA6F77C05}"/>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B0B980D2-620B-44F5-AA6D-798A56249814}"/>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1A726A7A-DBBA-46B7-B9EF-559F9C3356D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6CD50643-ABA9-44C7-BB1A-B46315BE460B}"/>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927CF386-D68B-4357-98F0-29951EBB8BE1}"/>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8581CCC9-D88C-4BAE-9893-FEEA4BAE8FA8}"/>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A28C56C8-1A91-458B-AA00-1597F6F7399D}"/>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4D10C0ED-9A1B-4978-AFCD-17346D25D86D}"/>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A2031144-69D2-4DB2-AFF7-7681E77C6F8F}"/>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272B0A6B-BDB9-4FD9-8DCE-7D6329DB2242}"/>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A7D809DA-1D00-4DF1-A8EE-243435C1BD83}"/>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746C17A4-ED07-4478-803B-893F9545F2A3}"/>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F1CBE87D-7FA7-4060-BCAD-D740F20024F6}"/>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D2D633EF-02F5-4BDF-BB6F-ECBB7CEAA47F}"/>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F4F6E401-DCD6-40E4-9A04-49700F2761D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A50D8184-1F09-4147-BAA1-C07E23F76869}"/>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53D787CD-3CAF-4974-B719-1F7CDEFF9556}"/>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E518BBF1-15AC-454E-8C07-BC513E5190FC}"/>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E8927EBE-2B5B-4740-87EA-4A2712B90E2A}"/>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37758F85-FCDA-4E4D-9470-8EB004B54CA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F36F0578-6E62-40D9-9F49-7A447C4198EE}"/>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E7EA1A42-5062-4E02-B639-61A5E03A5ABB}"/>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38E3C086-6F73-4FC6-96FB-49E503FDE519}"/>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C263E4E0-43D0-42E2-9FE5-A1C91A3C7D5F}"/>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6539BE47-8562-448E-995E-8D12A75018AF}"/>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15083FCC-C85F-4414-A5B1-240B0962753D}"/>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7F73A065-B890-41E8-946E-977D3D4448C1}"/>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F4DE122A-6B80-4640-BEB2-FD8DB8B228E4}"/>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138249</xdr:rowOff>
    </xdr:from>
    <xdr:to>
      <xdr:col>24</xdr:col>
      <xdr:colOff>62865</xdr:colOff>
      <xdr:row>42</xdr:row>
      <xdr:rowOff>68035</xdr:rowOff>
    </xdr:to>
    <xdr:cxnSp macro="">
      <xdr:nvCxnSpPr>
        <xdr:cNvPr id="58" name="直線コネクタ 57">
          <a:extLst>
            <a:ext uri="{FF2B5EF4-FFF2-40B4-BE49-F238E27FC236}">
              <a16:creationId xmlns:a16="http://schemas.microsoft.com/office/drawing/2014/main" id="{B7D02EAD-E8E4-4B47-97A2-31C5BEC26226}"/>
            </a:ext>
          </a:extLst>
        </xdr:cNvPr>
        <xdr:cNvCxnSpPr/>
      </xdr:nvCxnSpPr>
      <xdr:spPr>
        <a:xfrm flipV="1">
          <a:off x="4634865" y="5796099"/>
          <a:ext cx="0" cy="1472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71862</xdr:rowOff>
    </xdr:from>
    <xdr:ext cx="405111" cy="259045"/>
    <xdr:sp macro="" textlink="">
      <xdr:nvSpPr>
        <xdr:cNvPr id="59" name="【図書館】&#10;有形固定資産減価償却率最小値テキスト">
          <a:extLst>
            <a:ext uri="{FF2B5EF4-FFF2-40B4-BE49-F238E27FC236}">
              <a16:creationId xmlns:a16="http://schemas.microsoft.com/office/drawing/2014/main" id="{6C643322-F46A-490C-8DA9-98EC7F98B147}"/>
            </a:ext>
          </a:extLst>
        </xdr:cNvPr>
        <xdr:cNvSpPr txBox="1"/>
      </xdr:nvSpPr>
      <xdr:spPr>
        <a:xfrm>
          <a:off x="4673600" y="7272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68035</xdr:rowOff>
    </xdr:from>
    <xdr:to>
      <xdr:col>24</xdr:col>
      <xdr:colOff>152400</xdr:colOff>
      <xdr:row>42</xdr:row>
      <xdr:rowOff>68035</xdr:rowOff>
    </xdr:to>
    <xdr:cxnSp macro="">
      <xdr:nvCxnSpPr>
        <xdr:cNvPr id="60" name="直線コネクタ 59">
          <a:extLst>
            <a:ext uri="{FF2B5EF4-FFF2-40B4-BE49-F238E27FC236}">
              <a16:creationId xmlns:a16="http://schemas.microsoft.com/office/drawing/2014/main" id="{C0ADF9CE-A2BC-4AC2-B2E2-CC7ACFB690DB}"/>
            </a:ext>
          </a:extLst>
        </xdr:cNvPr>
        <xdr:cNvCxnSpPr/>
      </xdr:nvCxnSpPr>
      <xdr:spPr>
        <a:xfrm>
          <a:off x="4546600" y="72689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84926</xdr:rowOff>
    </xdr:from>
    <xdr:ext cx="340478" cy="259045"/>
    <xdr:sp macro="" textlink="">
      <xdr:nvSpPr>
        <xdr:cNvPr id="61" name="【図書館】&#10;有形固定資産減価償却率最大値テキスト">
          <a:extLst>
            <a:ext uri="{FF2B5EF4-FFF2-40B4-BE49-F238E27FC236}">
              <a16:creationId xmlns:a16="http://schemas.microsoft.com/office/drawing/2014/main" id="{2534B995-11A0-4EE7-9C37-D7604B37E7A8}"/>
            </a:ext>
          </a:extLst>
        </xdr:cNvPr>
        <xdr:cNvSpPr txBox="1"/>
      </xdr:nvSpPr>
      <xdr:spPr>
        <a:xfrm>
          <a:off x="4673600" y="557132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138249</xdr:rowOff>
    </xdr:from>
    <xdr:to>
      <xdr:col>24</xdr:col>
      <xdr:colOff>152400</xdr:colOff>
      <xdr:row>33</xdr:row>
      <xdr:rowOff>138249</xdr:rowOff>
    </xdr:to>
    <xdr:cxnSp macro="">
      <xdr:nvCxnSpPr>
        <xdr:cNvPr id="62" name="直線コネクタ 61">
          <a:extLst>
            <a:ext uri="{FF2B5EF4-FFF2-40B4-BE49-F238E27FC236}">
              <a16:creationId xmlns:a16="http://schemas.microsoft.com/office/drawing/2014/main" id="{3EB04F40-41E5-40B5-B13E-713D2F8632C5}"/>
            </a:ext>
          </a:extLst>
        </xdr:cNvPr>
        <xdr:cNvCxnSpPr/>
      </xdr:nvCxnSpPr>
      <xdr:spPr>
        <a:xfrm>
          <a:off x="4546600" y="5796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44649</xdr:rowOff>
    </xdr:from>
    <xdr:ext cx="405111" cy="259045"/>
    <xdr:sp macro="" textlink="">
      <xdr:nvSpPr>
        <xdr:cNvPr id="63" name="【図書館】&#10;有形固定資産減価償却率平均値テキスト">
          <a:extLst>
            <a:ext uri="{FF2B5EF4-FFF2-40B4-BE49-F238E27FC236}">
              <a16:creationId xmlns:a16="http://schemas.microsoft.com/office/drawing/2014/main" id="{2D7ABFC8-394F-4139-840E-FDB64DEBCBFC}"/>
            </a:ext>
          </a:extLst>
        </xdr:cNvPr>
        <xdr:cNvSpPr txBox="1"/>
      </xdr:nvSpPr>
      <xdr:spPr>
        <a:xfrm>
          <a:off x="4673600" y="63882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66222</xdr:rowOff>
    </xdr:from>
    <xdr:to>
      <xdr:col>24</xdr:col>
      <xdr:colOff>114300</xdr:colOff>
      <xdr:row>37</xdr:row>
      <xdr:rowOff>167822</xdr:rowOff>
    </xdr:to>
    <xdr:sp macro="" textlink="">
      <xdr:nvSpPr>
        <xdr:cNvPr id="64" name="フローチャート: 判断 63">
          <a:extLst>
            <a:ext uri="{FF2B5EF4-FFF2-40B4-BE49-F238E27FC236}">
              <a16:creationId xmlns:a16="http://schemas.microsoft.com/office/drawing/2014/main" id="{E92D48BF-29F4-4233-A7D6-F2144604F013}"/>
            </a:ext>
          </a:extLst>
        </xdr:cNvPr>
        <xdr:cNvSpPr/>
      </xdr:nvSpPr>
      <xdr:spPr>
        <a:xfrm>
          <a:off x="4584700" y="640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165826</xdr:rowOff>
    </xdr:from>
    <xdr:to>
      <xdr:col>20</xdr:col>
      <xdr:colOff>38100</xdr:colOff>
      <xdr:row>37</xdr:row>
      <xdr:rowOff>95976</xdr:rowOff>
    </xdr:to>
    <xdr:sp macro="" textlink="">
      <xdr:nvSpPr>
        <xdr:cNvPr id="65" name="フローチャート: 判断 64">
          <a:extLst>
            <a:ext uri="{FF2B5EF4-FFF2-40B4-BE49-F238E27FC236}">
              <a16:creationId xmlns:a16="http://schemas.microsoft.com/office/drawing/2014/main" id="{4A958EC6-03BE-4F51-81E1-AAC16730DEED}"/>
            </a:ext>
          </a:extLst>
        </xdr:cNvPr>
        <xdr:cNvSpPr/>
      </xdr:nvSpPr>
      <xdr:spPr>
        <a:xfrm>
          <a:off x="3746500" y="6338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110308</xdr:rowOff>
    </xdr:from>
    <xdr:to>
      <xdr:col>15</xdr:col>
      <xdr:colOff>101600</xdr:colOff>
      <xdr:row>37</xdr:row>
      <xdr:rowOff>40458</xdr:rowOff>
    </xdr:to>
    <xdr:sp macro="" textlink="">
      <xdr:nvSpPr>
        <xdr:cNvPr id="66" name="フローチャート: 判断 65">
          <a:extLst>
            <a:ext uri="{FF2B5EF4-FFF2-40B4-BE49-F238E27FC236}">
              <a16:creationId xmlns:a16="http://schemas.microsoft.com/office/drawing/2014/main" id="{B7E77912-BA6B-40CC-A80C-2FC4FC682DD1}"/>
            </a:ext>
          </a:extLst>
        </xdr:cNvPr>
        <xdr:cNvSpPr/>
      </xdr:nvSpPr>
      <xdr:spPr>
        <a:xfrm>
          <a:off x="2857500" y="6282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79284</xdr:rowOff>
    </xdr:from>
    <xdr:to>
      <xdr:col>10</xdr:col>
      <xdr:colOff>165100</xdr:colOff>
      <xdr:row>37</xdr:row>
      <xdr:rowOff>9434</xdr:rowOff>
    </xdr:to>
    <xdr:sp macro="" textlink="">
      <xdr:nvSpPr>
        <xdr:cNvPr id="67" name="フローチャート: 判断 66">
          <a:extLst>
            <a:ext uri="{FF2B5EF4-FFF2-40B4-BE49-F238E27FC236}">
              <a16:creationId xmlns:a16="http://schemas.microsoft.com/office/drawing/2014/main" id="{DE14B544-9738-46B1-A49E-87DF765EAE2F}"/>
            </a:ext>
          </a:extLst>
        </xdr:cNvPr>
        <xdr:cNvSpPr/>
      </xdr:nvSpPr>
      <xdr:spPr>
        <a:xfrm>
          <a:off x="1968500" y="6251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123372</xdr:rowOff>
    </xdr:from>
    <xdr:to>
      <xdr:col>6</xdr:col>
      <xdr:colOff>38100</xdr:colOff>
      <xdr:row>37</xdr:row>
      <xdr:rowOff>53522</xdr:rowOff>
    </xdr:to>
    <xdr:sp macro="" textlink="">
      <xdr:nvSpPr>
        <xdr:cNvPr id="68" name="フローチャート: 判断 67">
          <a:extLst>
            <a:ext uri="{FF2B5EF4-FFF2-40B4-BE49-F238E27FC236}">
              <a16:creationId xmlns:a16="http://schemas.microsoft.com/office/drawing/2014/main" id="{9B3B33C2-1C3F-4FFE-A35F-608B3F9CBD73}"/>
            </a:ext>
          </a:extLst>
        </xdr:cNvPr>
        <xdr:cNvSpPr/>
      </xdr:nvSpPr>
      <xdr:spPr>
        <a:xfrm>
          <a:off x="1079500" y="6295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3669F578-3CB2-4978-9D28-F0DCBDE32438}"/>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C89BD28E-808F-4602-AC82-0CC1CA0AE7B2}"/>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414A3BE1-D921-429D-B53F-113A9AC3448F}"/>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B76EFFDD-D75B-4FCC-AE7F-3340EE32AD12}"/>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81D51B27-E59C-4E9A-AE74-FA87826EF39E}"/>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49893</xdr:rowOff>
    </xdr:from>
    <xdr:to>
      <xdr:col>24</xdr:col>
      <xdr:colOff>114300</xdr:colOff>
      <xdr:row>37</xdr:row>
      <xdr:rowOff>151493</xdr:rowOff>
    </xdr:to>
    <xdr:sp macro="" textlink="">
      <xdr:nvSpPr>
        <xdr:cNvPr id="74" name="楕円 73">
          <a:extLst>
            <a:ext uri="{FF2B5EF4-FFF2-40B4-BE49-F238E27FC236}">
              <a16:creationId xmlns:a16="http://schemas.microsoft.com/office/drawing/2014/main" id="{475D89E9-2B0C-4B6E-B7EE-1681E78C055D}"/>
            </a:ext>
          </a:extLst>
        </xdr:cNvPr>
        <xdr:cNvSpPr/>
      </xdr:nvSpPr>
      <xdr:spPr>
        <a:xfrm>
          <a:off x="4584700" y="639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72770</xdr:rowOff>
    </xdr:from>
    <xdr:ext cx="405111" cy="259045"/>
    <xdr:sp macro="" textlink="">
      <xdr:nvSpPr>
        <xdr:cNvPr id="75" name="【図書館】&#10;有形固定資産減価償却率該当値テキスト">
          <a:extLst>
            <a:ext uri="{FF2B5EF4-FFF2-40B4-BE49-F238E27FC236}">
              <a16:creationId xmlns:a16="http://schemas.microsoft.com/office/drawing/2014/main" id="{25FCF40A-CCE9-4A65-91EA-0DB2D488F72A}"/>
            </a:ext>
          </a:extLst>
        </xdr:cNvPr>
        <xdr:cNvSpPr txBox="1"/>
      </xdr:nvSpPr>
      <xdr:spPr>
        <a:xfrm>
          <a:off x="4673600" y="62449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17236</xdr:rowOff>
    </xdr:from>
    <xdr:to>
      <xdr:col>20</xdr:col>
      <xdr:colOff>38100</xdr:colOff>
      <xdr:row>37</xdr:row>
      <xdr:rowOff>118836</xdr:rowOff>
    </xdr:to>
    <xdr:sp macro="" textlink="">
      <xdr:nvSpPr>
        <xdr:cNvPr id="76" name="楕円 75">
          <a:extLst>
            <a:ext uri="{FF2B5EF4-FFF2-40B4-BE49-F238E27FC236}">
              <a16:creationId xmlns:a16="http://schemas.microsoft.com/office/drawing/2014/main" id="{486290BF-C34F-4F2E-A18B-DED9C59786EB}"/>
            </a:ext>
          </a:extLst>
        </xdr:cNvPr>
        <xdr:cNvSpPr/>
      </xdr:nvSpPr>
      <xdr:spPr>
        <a:xfrm>
          <a:off x="3746500" y="6360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68036</xdr:rowOff>
    </xdr:from>
    <xdr:to>
      <xdr:col>24</xdr:col>
      <xdr:colOff>63500</xdr:colOff>
      <xdr:row>37</xdr:row>
      <xdr:rowOff>100693</xdr:rowOff>
    </xdr:to>
    <xdr:cxnSp macro="">
      <xdr:nvCxnSpPr>
        <xdr:cNvPr id="77" name="直線コネクタ 76">
          <a:extLst>
            <a:ext uri="{FF2B5EF4-FFF2-40B4-BE49-F238E27FC236}">
              <a16:creationId xmlns:a16="http://schemas.microsoft.com/office/drawing/2014/main" id="{7C50EB76-7F96-46CB-A711-33345AB288C7}"/>
            </a:ext>
          </a:extLst>
        </xdr:cNvPr>
        <xdr:cNvCxnSpPr/>
      </xdr:nvCxnSpPr>
      <xdr:spPr>
        <a:xfrm>
          <a:off x="3797300" y="6411686"/>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156028</xdr:rowOff>
    </xdr:from>
    <xdr:to>
      <xdr:col>15</xdr:col>
      <xdr:colOff>101600</xdr:colOff>
      <xdr:row>37</xdr:row>
      <xdr:rowOff>86178</xdr:rowOff>
    </xdr:to>
    <xdr:sp macro="" textlink="">
      <xdr:nvSpPr>
        <xdr:cNvPr id="78" name="楕円 77">
          <a:extLst>
            <a:ext uri="{FF2B5EF4-FFF2-40B4-BE49-F238E27FC236}">
              <a16:creationId xmlns:a16="http://schemas.microsoft.com/office/drawing/2014/main" id="{33158D4C-3A51-455A-BB96-6DA824AA0544}"/>
            </a:ext>
          </a:extLst>
        </xdr:cNvPr>
        <xdr:cNvSpPr/>
      </xdr:nvSpPr>
      <xdr:spPr>
        <a:xfrm>
          <a:off x="2857500" y="6328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35378</xdr:rowOff>
    </xdr:from>
    <xdr:to>
      <xdr:col>19</xdr:col>
      <xdr:colOff>177800</xdr:colOff>
      <xdr:row>37</xdr:row>
      <xdr:rowOff>68036</xdr:rowOff>
    </xdr:to>
    <xdr:cxnSp macro="">
      <xdr:nvCxnSpPr>
        <xdr:cNvPr id="79" name="直線コネクタ 78">
          <a:extLst>
            <a:ext uri="{FF2B5EF4-FFF2-40B4-BE49-F238E27FC236}">
              <a16:creationId xmlns:a16="http://schemas.microsoft.com/office/drawing/2014/main" id="{2FAE16E4-345A-4ED3-B56D-7A4646529372}"/>
            </a:ext>
          </a:extLst>
        </xdr:cNvPr>
        <xdr:cNvCxnSpPr/>
      </xdr:nvCxnSpPr>
      <xdr:spPr>
        <a:xfrm>
          <a:off x="2908300" y="6379028"/>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123372</xdr:rowOff>
    </xdr:from>
    <xdr:to>
      <xdr:col>10</xdr:col>
      <xdr:colOff>165100</xdr:colOff>
      <xdr:row>37</xdr:row>
      <xdr:rowOff>53522</xdr:rowOff>
    </xdr:to>
    <xdr:sp macro="" textlink="">
      <xdr:nvSpPr>
        <xdr:cNvPr id="80" name="楕円 79">
          <a:extLst>
            <a:ext uri="{FF2B5EF4-FFF2-40B4-BE49-F238E27FC236}">
              <a16:creationId xmlns:a16="http://schemas.microsoft.com/office/drawing/2014/main" id="{F8CA154E-84B1-4DF9-B394-6D75D5B5FB42}"/>
            </a:ext>
          </a:extLst>
        </xdr:cNvPr>
        <xdr:cNvSpPr/>
      </xdr:nvSpPr>
      <xdr:spPr>
        <a:xfrm>
          <a:off x="1968500" y="6295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2722</xdr:rowOff>
    </xdr:from>
    <xdr:to>
      <xdr:col>15</xdr:col>
      <xdr:colOff>50800</xdr:colOff>
      <xdr:row>37</xdr:row>
      <xdr:rowOff>35378</xdr:rowOff>
    </xdr:to>
    <xdr:cxnSp macro="">
      <xdr:nvCxnSpPr>
        <xdr:cNvPr id="81" name="直線コネクタ 80">
          <a:extLst>
            <a:ext uri="{FF2B5EF4-FFF2-40B4-BE49-F238E27FC236}">
              <a16:creationId xmlns:a16="http://schemas.microsoft.com/office/drawing/2014/main" id="{A1469BE5-B444-483A-BDEE-DA85DFCE68AD}"/>
            </a:ext>
          </a:extLst>
        </xdr:cNvPr>
        <xdr:cNvCxnSpPr/>
      </xdr:nvCxnSpPr>
      <xdr:spPr>
        <a:xfrm>
          <a:off x="2019300" y="634637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90714</xdr:rowOff>
    </xdr:from>
    <xdr:to>
      <xdr:col>6</xdr:col>
      <xdr:colOff>38100</xdr:colOff>
      <xdr:row>37</xdr:row>
      <xdr:rowOff>20864</xdr:rowOff>
    </xdr:to>
    <xdr:sp macro="" textlink="">
      <xdr:nvSpPr>
        <xdr:cNvPr id="82" name="楕円 81">
          <a:extLst>
            <a:ext uri="{FF2B5EF4-FFF2-40B4-BE49-F238E27FC236}">
              <a16:creationId xmlns:a16="http://schemas.microsoft.com/office/drawing/2014/main" id="{BC2E5318-94F0-4D7E-B1B2-65109D8CE842}"/>
            </a:ext>
          </a:extLst>
        </xdr:cNvPr>
        <xdr:cNvSpPr/>
      </xdr:nvSpPr>
      <xdr:spPr>
        <a:xfrm>
          <a:off x="1079500" y="6262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141514</xdr:rowOff>
    </xdr:from>
    <xdr:to>
      <xdr:col>10</xdr:col>
      <xdr:colOff>114300</xdr:colOff>
      <xdr:row>37</xdr:row>
      <xdr:rowOff>2722</xdr:rowOff>
    </xdr:to>
    <xdr:cxnSp macro="">
      <xdr:nvCxnSpPr>
        <xdr:cNvPr id="83" name="直線コネクタ 82">
          <a:extLst>
            <a:ext uri="{FF2B5EF4-FFF2-40B4-BE49-F238E27FC236}">
              <a16:creationId xmlns:a16="http://schemas.microsoft.com/office/drawing/2014/main" id="{04872613-86BD-4C4B-A719-1001BC93F410}"/>
            </a:ext>
          </a:extLst>
        </xdr:cNvPr>
        <xdr:cNvCxnSpPr/>
      </xdr:nvCxnSpPr>
      <xdr:spPr>
        <a:xfrm>
          <a:off x="1130300" y="6313714"/>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112503</xdr:rowOff>
    </xdr:from>
    <xdr:ext cx="405111" cy="259045"/>
    <xdr:sp macro="" textlink="">
      <xdr:nvSpPr>
        <xdr:cNvPr id="84" name="n_1aveValue【図書館】&#10;有形固定資産減価償却率">
          <a:extLst>
            <a:ext uri="{FF2B5EF4-FFF2-40B4-BE49-F238E27FC236}">
              <a16:creationId xmlns:a16="http://schemas.microsoft.com/office/drawing/2014/main" id="{4DD6C1D2-183C-4BCD-8327-2BF7E417056A}"/>
            </a:ext>
          </a:extLst>
        </xdr:cNvPr>
        <xdr:cNvSpPr txBox="1"/>
      </xdr:nvSpPr>
      <xdr:spPr>
        <a:xfrm>
          <a:off x="3582044" y="6113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56985</xdr:rowOff>
    </xdr:from>
    <xdr:ext cx="405111" cy="259045"/>
    <xdr:sp macro="" textlink="">
      <xdr:nvSpPr>
        <xdr:cNvPr id="85" name="n_2aveValue【図書館】&#10;有形固定資産減価償却率">
          <a:extLst>
            <a:ext uri="{FF2B5EF4-FFF2-40B4-BE49-F238E27FC236}">
              <a16:creationId xmlns:a16="http://schemas.microsoft.com/office/drawing/2014/main" id="{69F4C7BD-9D79-4211-A6FE-24CE8C46B77D}"/>
            </a:ext>
          </a:extLst>
        </xdr:cNvPr>
        <xdr:cNvSpPr txBox="1"/>
      </xdr:nvSpPr>
      <xdr:spPr>
        <a:xfrm>
          <a:off x="2705744" y="6057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25961</xdr:rowOff>
    </xdr:from>
    <xdr:ext cx="405111" cy="259045"/>
    <xdr:sp macro="" textlink="">
      <xdr:nvSpPr>
        <xdr:cNvPr id="86" name="n_3aveValue【図書館】&#10;有形固定資産減価償却率">
          <a:extLst>
            <a:ext uri="{FF2B5EF4-FFF2-40B4-BE49-F238E27FC236}">
              <a16:creationId xmlns:a16="http://schemas.microsoft.com/office/drawing/2014/main" id="{956304F6-8286-42C7-B028-7F533E2C0128}"/>
            </a:ext>
          </a:extLst>
        </xdr:cNvPr>
        <xdr:cNvSpPr txBox="1"/>
      </xdr:nvSpPr>
      <xdr:spPr>
        <a:xfrm>
          <a:off x="1816744" y="60267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44649</xdr:rowOff>
    </xdr:from>
    <xdr:ext cx="405111" cy="259045"/>
    <xdr:sp macro="" textlink="">
      <xdr:nvSpPr>
        <xdr:cNvPr id="87" name="n_4aveValue【図書館】&#10;有形固定資産減価償却率">
          <a:extLst>
            <a:ext uri="{FF2B5EF4-FFF2-40B4-BE49-F238E27FC236}">
              <a16:creationId xmlns:a16="http://schemas.microsoft.com/office/drawing/2014/main" id="{DD022841-5E8E-4C20-876E-29A58C8134CF}"/>
            </a:ext>
          </a:extLst>
        </xdr:cNvPr>
        <xdr:cNvSpPr txBox="1"/>
      </xdr:nvSpPr>
      <xdr:spPr>
        <a:xfrm>
          <a:off x="927744" y="6388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109963</xdr:rowOff>
    </xdr:from>
    <xdr:ext cx="405111" cy="259045"/>
    <xdr:sp macro="" textlink="">
      <xdr:nvSpPr>
        <xdr:cNvPr id="88" name="n_1mainValue【図書館】&#10;有形固定資産減価償却率">
          <a:extLst>
            <a:ext uri="{FF2B5EF4-FFF2-40B4-BE49-F238E27FC236}">
              <a16:creationId xmlns:a16="http://schemas.microsoft.com/office/drawing/2014/main" id="{248A2461-7A33-438E-8725-A8C8CAF13E96}"/>
            </a:ext>
          </a:extLst>
        </xdr:cNvPr>
        <xdr:cNvSpPr txBox="1"/>
      </xdr:nvSpPr>
      <xdr:spPr>
        <a:xfrm>
          <a:off x="3582044" y="6453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77305</xdr:rowOff>
    </xdr:from>
    <xdr:ext cx="405111" cy="259045"/>
    <xdr:sp macro="" textlink="">
      <xdr:nvSpPr>
        <xdr:cNvPr id="89" name="n_2mainValue【図書館】&#10;有形固定資産減価償却率">
          <a:extLst>
            <a:ext uri="{FF2B5EF4-FFF2-40B4-BE49-F238E27FC236}">
              <a16:creationId xmlns:a16="http://schemas.microsoft.com/office/drawing/2014/main" id="{274706AD-E17C-4032-9EF8-DD8FFB584100}"/>
            </a:ext>
          </a:extLst>
        </xdr:cNvPr>
        <xdr:cNvSpPr txBox="1"/>
      </xdr:nvSpPr>
      <xdr:spPr>
        <a:xfrm>
          <a:off x="2705744" y="64209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44649</xdr:rowOff>
    </xdr:from>
    <xdr:ext cx="405111" cy="259045"/>
    <xdr:sp macro="" textlink="">
      <xdr:nvSpPr>
        <xdr:cNvPr id="90" name="n_3mainValue【図書館】&#10;有形固定資産減価償却率">
          <a:extLst>
            <a:ext uri="{FF2B5EF4-FFF2-40B4-BE49-F238E27FC236}">
              <a16:creationId xmlns:a16="http://schemas.microsoft.com/office/drawing/2014/main" id="{53679517-D7BF-4AF8-A497-23076FF84537}"/>
            </a:ext>
          </a:extLst>
        </xdr:cNvPr>
        <xdr:cNvSpPr txBox="1"/>
      </xdr:nvSpPr>
      <xdr:spPr>
        <a:xfrm>
          <a:off x="1816744" y="6388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37391</xdr:rowOff>
    </xdr:from>
    <xdr:ext cx="405111" cy="259045"/>
    <xdr:sp macro="" textlink="">
      <xdr:nvSpPr>
        <xdr:cNvPr id="91" name="n_4mainValue【図書館】&#10;有形固定資産減価償却率">
          <a:extLst>
            <a:ext uri="{FF2B5EF4-FFF2-40B4-BE49-F238E27FC236}">
              <a16:creationId xmlns:a16="http://schemas.microsoft.com/office/drawing/2014/main" id="{1F7183FC-D122-4AB2-ABBD-41D3DE508FB9}"/>
            </a:ext>
          </a:extLst>
        </xdr:cNvPr>
        <xdr:cNvSpPr txBox="1"/>
      </xdr:nvSpPr>
      <xdr:spPr>
        <a:xfrm>
          <a:off x="927744" y="6038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67CD0125-9739-462B-A37C-B3F33953F843}"/>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5D2AB9C3-8979-4CF3-8270-F9DC69B90F86}"/>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7F515424-2EBD-490A-AD05-682BD69C7B69}"/>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AF42E4B8-A618-4DEC-A544-106229466156}"/>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DCD443E8-D81F-462D-9EE2-EBE86524158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5B45A57D-E15D-4F9C-8A33-D600ECA815DF}"/>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D54C22A1-9793-453E-BB58-146AE24F8F7F}"/>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E4B81438-132D-4641-ADFB-DA5C354B6732}"/>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773FC5F2-EA82-422E-804A-71B4C28BB9F7}"/>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E9D8CE85-696C-41A0-AAA8-2F30E3DB669B}"/>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F0B06A7A-EB4D-4D51-901A-7CBF6CB583B5}"/>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927E3020-F64B-4F63-930E-56BE33972B1B}"/>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DFA468E0-220A-4A0D-8D29-D97E554360BD}"/>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5" name="テキスト ボックス 104">
          <a:extLst>
            <a:ext uri="{FF2B5EF4-FFF2-40B4-BE49-F238E27FC236}">
              <a16:creationId xmlns:a16="http://schemas.microsoft.com/office/drawing/2014/main" id="{5B74DF05-1B5B-455C-BA5F-FEC8A31A5439}"/>
            </a:ext>
          </a:extLst>
        </xdr:cNvPr>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A64C0DCF-254D-4C18-9268-6DD2DF98EA64}"/>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7" name="テキスト ボックス 106">
          <a:extLst>
            <a:ext uri="{FF2B5EF4-FFF2-40B4-BE49-F238E27FC236}">
              <a16:creationId xmlns:a16="http://schemas.microsoft.com/office/drawing/2014/main" id="{EFF54C0E-648D-462F-9526-DFB9B0AD36C4}"/>
            </a:ext>
          </a:extLst>
        </xdr:cNvPr>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03483888-D65F-4344-B7FD-390EA7C4F437}"/>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9" name="テキスト ボックス 108">
          <a:extLst>
            <a:ext uri="{FF2B5EF4-FFF2-40B4-BE49-F238E27FC236}">
              <a16:creationId xmlns:a16="http://schemas.microsoft.com/office/drawing/2014/main" id="{514F4BAC-9702-4382-8A7A-689A3DC19441}"/>
            </a:ext>
          </a:extLst>
        </xdr:cNvPr>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6A17B01D-EEC8-49F2-961E-2ABB59890D96}"/>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a:extLst>
            <a:ext uri="{FF2B5EF4-FFF2-40B4-BE49-F238E27FC236}">
              <a16:creationId xmlns:a16="http://schemas.microsoft.com/office/drawing/2014/main" id="{F202A59D-2FA3-42A8-9DE7-21B4699B5422}"/>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a:extLst>
            <a:ext uri="{FF2B5EF4-FFF2-40B4-BE49-F238E27FC236}">
              <a16:creationId xmlns:a16="http://schemas.microsoft.com/office/drawing/2014/main" id="{6C783379-7844-4084-A6EC-7887D850457A}"/>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53340</xdr:rowOff>
    </xdr:from>
    <xdr:to>
      <xdr:col>54</xdr:col>
      <xdr:colOff>189865</xdr:colOff>
      <xdr:row>41</xdr:row>
      <xdr:rowOff>87630</xdr:rowOff>
    </xdr:to>
    <xdr:cxnSp macro="">
      <xdr:nvCxnSpPr>
        <xdr:cNvPr id="113" name="直線コネクタ 112">
          <a:extLst>
            <a:ext uri="{FF2B5EF4-FFF2-40B4-BE49-F238E27FC236}">
              <a16:creationId xmlns:a16="http://schemas.microsoft.com/office/drawing/2014/main" id="{C335550A-8BDB-46CD-9DB2-3B8CE85FE88C}"/>
            </a:ext>
          </a:extLst>
        </xdr:cNvPr>
        <xdr:cNvCxnSpPr/>
      </xdr:nvCxnSpPr>
      <xdr:spPr>
        <a:xfrm flipV="1">
          <a:off x="10476865" y="588264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91457</xdr:rowOff>
    </xdr:from>
    <xdr:ext cx="469744" cy="259045"/>
    <xdr:sp macro="" textlink="">
      <xdr:nvSpPr>
        <xdr:cNvPr id="114" name="【図書館】&#10;一人当たり面積最小値テキスト">
          <a:extLst>
            <a:ext uri="{FF2B5EF4-FFF2-40B4-BE49-F238E27FC236}">
              <a16:creationId xmlns:a16="http://schemas.microsoft.com/office/drawing/2014/main" id="{A6C9E446-5FD7-4C0D-A16D-D0059B6C8764}"/>
            </a:ext>
          </a:extLst>
        </xdr:cNvPr>
        <xdr:cNvSpPr txBox="1"/>
      </xdr:nvSpPr>
      <xdr:spPr>
        <a:xfrm>
          <a:off x="10515600" y="712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87630</xdr:rowOff>
    </xdr:from>
    <xdr:to>
      <xdr:col>55</xdr:col>
      <xdr:colOff>88900</xdr:colOff>
      <xdr:row>41</xdr:row>
      <xdr:rowOff>87630</xdr:rowOff>
    </xdr:to>
    <xdr:cxnSp macro="">
      <xdr:nvCxnSpPr>
        <xdr:cNvPr id="115" name="直線コネクタ 114">
          <a:extLst>
            <a:ext uri="{FF2B5EF4-FFF2-40B4-BE49-F238E27FC236}">
              <a16:creationId xmlns:a16="http://schemas.microsoft.com/office/drawing/2014/main" id="{86B1E534-4F86-473B-82BC-79D2A7A7AA06}"/>
            </a:ext>
          </a:extLst>
        </xdr:cNvPr>
        <xdr:cNvCxnSpPr/>
      </xdr:nvCxnSpPr>
      <xdr:spPr>
        <a:xfrm>
          <a:off x="10388600" y="711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17</xdr:rowOff>
    </xdr:from>
    <xdr:ext cx="469744" cy="259045"/>
    <xdr:sp macro="" textlink="">
      <xdr:nvSpPr>
        <xdr:cNvPr id="116" name="【図書館】&#10;一人当たり面積最大値テキスト">
          <a:extLst>
            <a:ext uri="{FF2B5EF4-FFF2-40B4-BE49-F238E27FC236}">
              <a16:creationId xmlns:a16="http://schemas.microsoft.com/office/drawing/2014/main" id="{3580D91F-7EDC-4EDA-ACF3-E0FBC4771486}"/>
            </a:ext>
          </a:extLst>
        </xdr:cNvPr>
        <xdr:cNvSpPr txBox="1"/>
      </xdr:nvSpPr>
      <xdr:spPr>
        <a:xfrm>
          <a:off x="10515600" y="5657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53340</xdr:rowOff>
    </xdr:from>
    <xdr:to>
      <xdr:col>55</xdr:col>
      <xdr:colOff>88900</xdr:colOff>
      <xdr:row>34</xdr:row>
      <xdr:rowOff>53340</xdr:rowOff>
    </xdr:to>
    <xdr:cxnSp macro="">
      <xdr:nvCxnSpPr>
        <xdr:cNvPr id="117" name="直線コネクタ 116">
          <a:extLst>
            <a:ext uri="{FF2B5EF4-FFF2-40B4-BE49-F238E27FC236}">
              <a16:creationId xmlns:a16="http://schemas.microsoft.com/office/drawing/2014/main" id="{E866B443-6761-424D-B2A3-E008A6B58DE1}"/>
            </a:ext>
          </a:extLst>
        </xdr:cNvPr>
        <xdr:cNvCxnSpPr/>
      </xdr:nvCxnSpPr>
      <xdr:spPr>
        <a:xfrm>
          <a:off x="10388600" y="5882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81551</xdr:rowOff>
    </xdr:from>
    <xdr:ext cx="469744" cy="259045"/>
    <xdr:sp macro="" textlink="">
      <xdr:nvSpPr>
        <xdr:cNvPr id="118" name="【図書館】&#10;一人当たり面積平均値テキスト">
          <a:extLst>
            <a:ext uri="{FF2B5EF4-FFF2-40B4-BE49-F238E27FC236}">
              <a16:creationId xmlns:a16="http://schemas.microsoft.com/office/drawing/2014/main" id="{D4D59899-093A-4D10-9459-3D7697AB28A1}"/>
            </a:ext>
          </a:extLst>
        </xdr:cNvPr>
        <xdr:cNvSpPr txBox="1"/>
      </xdr:nvSpPr>
      <xdr:spPr>
        <a:xfrm>
          <a:off x="10515600" y="65966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103124</xdr:rowOff>
    </xdr:from>
    <xdr:to>
      <xdr:col>55</xdr:col>
      <xdr:colOff>50800</xdr:colOff>
      <xdr:row>39</xdr:row>
      <xdr:rowOff>33274</xdr:rowOff>
    </xdr:to>
    <xdr:sp macro="" textlink="">
      <xdr:nvSpPr>
        <xdr:cNvPr id="119" name="フローチャート: 判断 118">
          <a:extLst>
            <a:ext uri="{FF2B5EF4-FFF2-40B4-BE49-F238E27FC236}">
              <a16:creationId xmlns:a16="http://schemas.microsoft.com/office/drawing/2014/main" id="{B061C5F9-82ED-4E0D-B19A-62A270F3EF41}"/>
            </a:ext>
          </a:extLst>
        </xdr:cNvPr>
        <xdr:cNvSpPr/>
      </xdr:nvSpPr>
      <xdr:spPr>
        <a:xfrm>
          <a:off x="10426700" y="6618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103124</xdr:rowOff>
    </xdr:from>
    <xdr:to>
      <xdr:col>50</xdr:col>
      <xdr:colOff>165100</xdr:colOff>
      <xdr:row>39</xdr:row>
      <xdr:rowOff>33274</xdr:rowOff>
    </xdr:to>
    <xdr:sp macro="" textlink="">
      <xdr:nvSpPr>
        <xdr:cNvPr id="120" name="フローチャート: 判断 119">
          <a:extLst>
            <a:ext uri="{FF2B5EF4-FFF2-40B4-BE49-F238E27FC236}">
              <a16:creationId xmlns:a16="http://schemas.microsoft.com/office/drawing/2014/main" id="{6ADA2FD2-1B85-4A55-A8E8-20950B0FBD5D}"/>
            </a:ext>
          </a:extLst>
        </xdr:cNvPr>
        <xdr:cNvSpPr/>
      </xdr:nvSpPr>
      <xdr:spPr>
        <a:xfrm>
          <a:off x="9588500" y="6618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121412</xdr:rowOff>
    </xdr:from>
    <xdr:to>
      <xdr:col>46</xdr:col>
      <xdr:colOff>38100</xdr:colOff>
      <xdr:row>39</xdr:row>
      <xdr:rowOff>51562</xdr:rowOff>
    </xdr:to>
    <xdr:sp macro="" textlink="">
      <xdr:nvSpPr>
        <xdr:cNvPr id="121" name="フローチャート: 判断 120">
          <a:extLst>
            <a:ext uri="{FF2B5EF4-FFF2-40B4-BE49-F238E27FC236}">
              <a16:creationId xmlns:a16="http://schemas.microsoft.com/office/drawing/2014/main" id="{66190E0A-A0F7-4925-BE47-1F889F5A26F0}"/>
            </a:ext>
          </a:extLst>
        </xdr:cNvPr>
        <xdr:cNvSpPr/>
      </xdr:nvSpPr>
      <xdr:spPr>
        <a:xfrm>
          <a:off x="8699500" y="6636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135128</xdr:rowOff>
    </xdr:from>
    <xdr:to>
      <xdr:col>41</xdr:col>
      <xdr:colOff>101600</xdr:colOff>
      <xdr:row>39</xdr:row>
      <xdr:rowOff>65278</xdr:rowOff>
    </xdr:to>
    <xdr:sp macro="" textlink="">
      <xdr:nvSpPr>
        <xdr:cNvPr id="122" name="フローチャート: 判断 121">
          <a:extLst>
            <a:ext uri="{FF2B5EF4-FFF2-40B4-BE49-F238E27FC236}">
              <a16:creationId xmlns:a16="http://schemas.microsoft.com/office/drawing/2014/main" id="{C2B934FF-213B-4739-BB56-6EB216DE178C}"/>
            </a:ext>
          </a:extLst>
        </xdr:cNvPr>
        <xdr:cNvSpPr/>
      </xdr:nvSpPr>
      <xdr:spPr>
        <a:xfrm>
          <a:off x="7810500" y="665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16256</xdr:rowOff>
    </xdr:from>
    <xdr:to>
      <xdr:col>36</xdr:col>
      <xdr:colOff>165100</xdr:colOff>
      <xdr:row>38</xdr:row>
      <xdr:rowOff>117856</xdr:rowOff>
    </xdr:to>
    <xdr:sp macro="" textlink="">
      <xdr:nvSpPr>
        <xdr:cNvPr id="123" name="フローチャート: 判断 122">
          <a:extLst>
            <a:ext uri="{FF2B5EF4-FFF2-40B4-BE49-F238E27FC236}">
              <a16:creationId xmlns:a16="http://schemas.microsoft.com/office/drawing/2014/main" id="{6BF93B81-CFB0-48E3-AEBE-BA167F69A278}"/>
            </a:ext>
          </a:extLst>
        </xdr:cNvPr>
        <xdr:cNvSpPr/>
      </xdr:nvSpPr>
      <xdr:spPr>
        <a:xfrm>
          <a:off x="6921500" y="6531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706C763A-4C3B-413F-AF66-AE75E0497022}"/>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F0016E0B-53FB-4B32-9D3F-4B3FF0E68944}"/>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F0F6BC6C-1E4C-49BF-8DB7-0588B14524B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69135E4D-9B16-43AB-B4BD-848FBC16ED5A}"/>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5BDBD330-FA16-4EAD-8098-01EB14DB9802}"/>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162560</xdr:rowOff>
    </xdr:from>
    <xdr:to>
      <xdr:col>55</xdr:col>
      <xdr:colOff>50800</xdr:colOff>
      <xdr:row>37</xdr:row>
      <xdr:rowOff>92710</xdr:rowOff>
    </xdr:to>
    <xdr:sp macro="" textlink="">
      <xdr:nvSpPr>
        <xdr:cNvPr id="129" name="楕円 128">
          <a:extLst>
            <a:ext uri="{FF2B5EF4-FFF2-40B4-BE49-F238E27FC236}">
              <a16:creationId xmlns:a16="http://schemas.microsoft.com/office/drawing/2014/main" id="{A66573E6-3FED-49C8-8057-C3990DB669EE}"/>
            </a:ext>
          </a:extLst>
        </xdr:cNvPr>
        <xdr:cNvSpPr/>
      </xdr:nvSpPr>
      <xdr:spPr>
        <a:xfrm>
          <a:off x="10426700" y="6334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13987</xdr:rowOff>
    </xdr:from>
    <xdr:ext cx="469744" cy="259045"/>
    <xdr:sp macro="" textlink="">
      <xdr:nvSpPr>
        <xdr:cNvPr id="130" name="【図書館】&#10;一人当たり面積該当値テキスト">
          <a:extLst>
            <a:ext uri="{FF2B5EF4-FFF2-40B4-BE49-F238E27FC236}">
              <a16:creationId xmlns:a16="http://schemas.microsoft.com/office/drawing/2014/main" id="{4DD135B9-E13C-45B7-A7E0-19EB125E6E1B}"/>
            </a:ext>
          </a:extLst>
        </xdr:cNvPr>
        <xdr:cNvSpPr txBox="1"/>
      </xdr:nvSpPr>
      <xdr:spPr>
        <a:xfrm>
          <a:off x="10515600" y="6186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254</xdr:rowOff>
    </xdr:from>
    <xdr:to>
      <xdr:col>50</xdr:col>
      <xdr:colOff>165100</xdr:colOff>
      <xdr:row>37</xdr:row>
      <xdr:rowOff>101854</xdr:rowOff>
    </xdr:to>
    <xdr:sp macro="" textlink="">
      <xdr:nvSpPr>
        <xdr:cNvPr id="131" name="楕円 130">
          <a:extLst>
            <a:ext uri="{FF2B5EF4-FFF2-40B4-BE49-F238E27FC236}">
              <a16:creationId xmlns:a16="http://schemas.microsoft.com/office/drawing/2014/main" id="{DF85D37F-DD28-4191-B334-6FD92819ED6B}"/>
            </a:ext>
          </a:extLst>
        </xdr:cNvPr>
        <xdr:cNvSpPr/>
      </xdr:nvSpPr>
      <xdr:spPr>
        <a:xfrm>
          <a:off x="9588500" y="6343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41910</xdr:rowOff>
    </xdr:from>
    <xdr:to>
      <xdr:col>55</xdr:col>
      <xdr:colOff>0</xdr:colOff>
      <xdr:row>37</xdr:row>
      <xdr:rowOff>51054</xdr:rowOff>
    </xdr:to>
    <xdr:cxnSp macro="">
      <xdr:nvCxnSpPr>
        <xdr:cNvPr id="132" name="直線コネクタ 131">
          <a:extLst>
            <a:ext uri="{FF2B5EF4-FFF2-40B4-BE49-F238E27FC236}">
              <a16:creationId xmlns:a16="http://schemas.microsoft.com/office/drawing/2014/main" id="{D849145C-29E1-43BA-BC20-5B7F5FC38BCA}"/>
            </a:ext>
          </a:extLst>
        </xdr:cNvPr>
        <xdr:cNvCxnSpPr/>
      </xdr:nvCxnSpPr>
      <xdr:spPr>
        <a:xfrm flipV="1">
          <a:off x="9639300" y="6385560"/>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13970</xdr:rowOff>
    </xdr:from>
    <xdr:to>
      <xdr:col>46</xdr:col>
      <xdr:colOff>38100</xdr:colOff>
      <xdr:row>37</xdr:row>
      <xdr:rowOff>115570</xdr:rowOff>
    </xdr:to>
    <xdr:sp macro="" textlink="">
      <xdr:nvSpPr>
        <xdr:cNvPr id="133" name="楕円 132">
          <a:extLst>
            <a:ext uri="{FF2B5EF4-FFF2-40B4-BE49-F238E27FC236}">
              <a16:creationId xmlns:a16="http://schemas.microsoft.com/office/drawing/2014/main" id="{DCB1D8D3-C0D7-4B07-8B9C-6AD491AE7B06}"/>
            </a:ext>
          </a:extLst>
        </xdr:cNvPr>
        <xdr:cNvSpPr/>
      </xdr:nvSpPr>
      <xdr:spPr>
        <a:xfrm>
          <a:off x="8699500" y="635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51054</xdr:rowOff>
    </xdr:from>
    <xdr:to>
      <xdr:col>50</xdr:col>
      <xdr:colOff>114300</xdr:colOff>
      <xdr:row>37</xdr:row>
      <xdr:rowOff>64770</xdr:rowOff>
    </xdr:to>
    <xdr:cxnSp macro="">
      <xdr:nvCxnSpPr>
        <xdr:cNvPr id="134" name="直線コネクタ 133">
          <a:extLst>
            <a:ext uri="{FF2B5EF4-FFF2-40B4-BE49-F238E27FC236}">
              <a16:creationId xmlns:a16="http://schemas.microsoft.com/office/drawing/2014/main" id="{E84FCB7B-2996-4C4B-A285-491754858CC5}"/>
            </a:ext>
          </a:extLst>
        </xdr:cNvPr>
        <xdr:cNvCxnSpPr/>
      </xdr:nvCxnSpPr>
      <xdr:spPr>
        <a:xfrm flipV="1">
          <a:off x="8750300" y="639470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18542</xdr:rowOff>
    </xdr:from>
    <xdr:to>
      <xdr:col>41</xdr:col>
      <xdr:colOff>101600</xdr:colOff>
      <xdr:row>37</xdr:row>
      <xdr:rowOff>120142</xdr:rowOff>
    </xdr:to>
    <xdr:sp macro="" textlink="">
      <xdr:nvSpPr>
        <xdr:cNvPr id="135" name="楕円 134">
          <a:extLst>
            <a:ext uri="{FF2B5EF4-FFF2-40B4-BE49-F238E27FC236}">
              <a16:creationId xmlns:a16="http://schemas.microsoft.com/office/drawing/2014/main" id="{B5101A3C-BD0E-442E-9B02-8861A45D2C86}"/>
            </a:ext>
          </a:extLst>
        </xdr:cNvPr>
        <xdr:cNvSpPr/>
      </xdr:nvSpPr>
      <xdr:spPr>
        <a:xfrm>
          <a:off x="7810500" y="6362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37</xdr:row>
      <xdr:rowOff>64770</xdr:rowOff>
    </xdr:from>
    <xdr:to>
      <xdr:col>45</xdr:col>
      <xdr:colOff>177800</xdr:colOff>
      <xdr:row>37</xdr:row>
      <xdr:rowOff>69342</xdr:rowOff>
    </xdr:to>
    <xdr:cxnSp macro="">
      <xdr:nvCxnSpPr>
        <xdr:cNvPr id="136" name="直線コネクタ 135">
          <a:extLst>
            <a:ext uri="{FF2B5EF4-FFF2-40B4-BE49-F238E27FC236}">
              <a16:creationId xmlns:a16="http://schemas.microsoft.com/office/drawing/2014/main" id="{15C4D6AD-4DC2-4609-8066-B4FADBED6113}"/>
            </a:ext>
          </a:extLst>
        </xdr:cNvPr>
        <xdr:cNvCxnSpPr/>
      </xdr:nvCxnSpPr>
      <xdr:spPr>
        <a:xfrm flipV="1">
          <a:off x="7861300" y="640842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37</xdr:row>
      <xdr:rowOff>27686</xdr:rowOff>
    </xdr:from>
    <xdr:to>
      <xdr:col>36</xdr:col>
      <xdr:colOff>165100</xdr:colOff>
      <xdr:row>37</xdr:row>
      <xdr:rowOff>129286</xdr:rowOff>
    </xdr:to>
    <xdr:sp macro="" textlink="">
      <xdr:nvSpPr>
        <xdr:cNvPr id="137" name="楕円 136">
          <a:extLst>
            <a:ext uri="{FF2B5EF4-FFF2-40B4-BE49-F238E27FC236}">
              <a16:creationId xmlns:a16="http://schemas.microsoft.com/office/drawing/2014/main" id="{CC8FA0FF-6E88-4A7B-9728-D039ABD563CA}"/>
            </a:ext>
          </a:extLst>
        </xdr:cNvPr>
        <xdr:cNvSpPr/>
      </xdr:nvSpPr>
      <xdr:spPr>
        <a:xfrm>
          <a:off x="6921500" y="6371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37</xdr:row>
      <xdr:rowOff>69342</xdr:rowOff>
    </xdr:from>
    <xdr:to>
      <xdr:col>41</xdr:col>
      <xdr:colOff>50800</xdr:colOff>
      <xdr:row>37</xdr:row>
      <xdr:rowOff>78486</xdr:rowOff>
    </xdr:to>
    <xdr:cxnSp macro="">
      <xdr:nvCxnSpPr>
        <xdr:cNvPr id="138" name="直線コネクタ 137">
          <a:extLst>
            <a:ext uri="{FF2B5EF4-FFF2-40B4-BE49-F238E27FC236}">
              <a16:creationId xmlns:a16="http://schemas.microsoft.com/office/drawing/2014/main" id="{8F9060DB-D47C-4C3B-911B-1E52E3F00047}"/>
            </a:ext>
          </a:extLst>
        </xdr:cNvPr>
        <xdr:cNvCxnSpPr/>
      </xdr:nvCxnSpPr>
      <xdr:spPr>
        <a:xfrm flipV="1">
          <a:off x="6972300" y="641299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24401</xdr:rowOff>
    </xdr:from>
    <xdr:ext cx="469744" cy="259045"/>
    <xdr:sp macro="" textlink="">
      <xdr:nvSpPr>
        <xdr:cNvPr id="139" name="n_1aveValue【図書館】&#10;一人当たり面積">
          <a:extLst>
            <a:ext uri="{FF2B5EF4-FFF2-40B4-BE49-F238E27FC236}">
              <a16:creationId xmlns:a16="http://schemas.microsoft.com/office/drawing/2014/main" id="{F899E662-A3BA-4050-8336-67DC58A4CE17}"/>
            </a:ext>
          </a:extLst>
        </xdr:cNvPr>
        <xdr:cNvSpPr txBox="1"/>
      </xdr:nvSpPr>
      <xdr:spPr>
        <a:xfrm>
          <a:off x="9391727" y="6710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42689</xdr:rowOff>
    </xdr:from>
    <xdr:ext cx="469744" cy="259045"/>
    <xdr:sp macro="" textlink="">
      <xdr:nvSpPr>
        <xdr:cNvPr id="140" name="n_2aveValue【図書館】&#10;一人当たり面積">
          <a:extLst>
            <a:ext uri="{FF2B5EF4-FFF2-40B4-BE49-F238E27FC236}">
              <a16:creationId xmlns:a16="http://schemas.microsoft.com/office/drawing/2014/main" id="{B2352427-13B6-4190-973E-AA8EEA049146}"/>
            </a:ext>
          </a:extLst>
        </xdr:cNvPr>
        <xdr:cNvSpPr txBox="1"/>
      </xdr:nvSpPr>
      <xdr:spPr>
        <a:xfrm>
          <a:off x="8515427" y="6729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56405</xdr:rowOff>
    </xdr:from>
    <xdr:ext cx="469744" cy="259045"/>
    <xdr:sp macro="" textlink="">
      <xdr:nvSpPr>
        <xdr:cNvPr id="141" name="n_3aveValue【図書館】&#10;一人当たり面積">
          <a:extLst>
            <a:ext uri="{FF2B5EF4-FFF2-40B4-BE49-F238E27FC236}">
              <a16:creationId xmlns:a16="http://schemas.microsoft.com/office/drawing/2014/main" id="{026DB118-BC9E-4C53-B461-6291D2D29337}"/>
            </a:ext>
          </a:extLst>
        </xdr:cNvPr>
        <xdr:cNvSpPr txBox="1"/>
      </xdr:nvSpPr>
      <xdr:spPr>
        <a:xfrm>
          <a:off x="7626427" y="6742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108983</xdr:rowOff>
    </xdr:from>
    <xdr:ext cx="469744" cy="259045"/>
    <xdr:sp macro="" textlink="">
      <xdr:nvSpPr>
        <xdr:cNvPr id="142" name="n_4aveValue【図書館】&#10;一人当たり面積">
          <a:extLst>
            <a:ext uri="{FF2B5EF4-FFF2-40B4-BE49-F238E27FC236}">
              <a16:creationId xmlns:a16="http://schemas.microsoft.com/office/drawing/2014/main" id="{9A0F1A7E-FD20-4982-ACA5-74BCC8357B53}"/>
            </a:ext>
          </a:extLst>
        </xdr:cNvPr>
        <xdr:cNvSpPr txBox="1"/>
      </xdr:nvSpPr>
      <xdr:spPr>
        <a:xfrm>
          <a:off x="6737427" y="6624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35</xdr:row>
      <xdr:rowOff>118381</xdr:rowOff>
    </xdr:from>
    <xdr:ext cx="469744" cy="259045"/>
    <xdr:sp macro="" textlink="">
      <xdr:nvSpPr>
        <xdr:cNvPr id="143" name="n_1mainValue【図書館】&#10;一人当たり面積">
          <a:extLst>
            <a:ext uri="{FF2B5EF4-FFF2-40B4-BE49-F238E27FC236}">
              <a16:creationId xmlns:a16="http://schemas.microsoft.com/office/drawing/2014/main" id="{9846D1D5-DF25-4F64-831D-06B76CC8EED8}"/>
            </a:ext>
          </a:extLst>
        </xdr:cNvPr>
        <xdr:cNvSpPr txBox="1"/>
      </xdr:nvSpPr>
      <xdr:spPr>
        <a:xfrm>
          <a:off x="9391727" y="6119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35</xdr:row>
      <xdr:rowOff>132097</xdr:rowOff>
    </xdr:from>
    <xdr:ext cx="469744" cy="259045"/>
    <xdr:sp macro="" textlink="">
      <xdr:nvSpPr>
        <xdr:cNvPr id="144" name="n_2mainValue【図書館】&#10;一人当たり面積">
          <a:extLst>
            <a:ext uri="{FF2B5EF4-FFF2-40B4-BE49-F238E27FC236}">
              <a16:creationId xmlns:a16="http://schemas.microsoft.com/office/drawing/2014/main" id="{725E5854-1D76-44BE-817C-8A513D4F90CA}"/>
            </a:ext>
          </a:extLst>
        </xdr:cNvPr>
        <xdr:cNvSpPr txBox="1"/>
      </xdr:nvSpPr>
      <xdr:spPr>
        <a:xfrm>
          <a:off x="8515427" y="6132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35</xdr:row>
      <xdr:rowOff>136669</xdr:rowOff>
    </xdr:from>
    <xdr:ext cx="469744" cy="259045"/>
    <xdr:sp macro="" textlink="">
      <xdr:nvSpPr>
        <xdr:cNvPr id="145" name="n_3mainValue【図書館】&#10;一人当たり面積">
          <a:extLst>
            <a:ext uri="{FF2B5EF4-FFF2-40B4-BE49-F238E27FC236}">
              <a16:creationId xmlns:a16="http://schemas.microsoft.com/office/drawing/2014/main" id="{CFAB33AF-2EE3-4A04-ABCB-B5E587032922}"/>
            </a:ext>
          </a:extLst>
        </xdr:cNvPr>
        <xdr:cNvSpPr txBox="1"/>
      </xdr:nvSpPr>
      <xdr:spPr>
        <a:xfrm>
          <a:off x="7626427" y="6137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35</xdr:row>
      <xdr:rowOff>145813</xdr:rowOff>
    </xdr:from>
    <xdr:ext cx="469744" cy="259045"/>
    <xdr:sp macro="" textlink="">
      <xdr:nvSpPr>
        <xdr:cNvPr id="146" name="n_4mainValue【図書館】&#10;一人当たり面積">
          <a:extLst>
            <a:ext uri="{FF2B5EF4-FFF2-40B4-BE49-F238E27FC236}">
              <a16:creationId xmlns:a16="http://schemas.microsoft.com/office/drawing/2014/main" id="{EB9A44A4-C774-4834-8AB5-DC619A03C004}"/>
            </a:ext>
          </a:extLst>
        </xdr:cNvPr>
        <xdr:cNvSpPr txBox="1"/>
      </xdr:nvSpPr>
      <xdr:spPr>
        <a:xfrm>
          <a:off x="6737427" y="6146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7D9A7CC8-00AC-4BAA-BC28-9FDD7D2193B7}"/>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5575CAFD-739E-4D22-BE38-D5B67B468FB9}"/>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2AEC9B80-CC26-4E95-B24A-9A6EC5ACC772}"/>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F46B1B71-1F10-4431-A828-B97DB25CC91E}"/>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4233A8B4-A721-4758-AC46-73EA86206AEC}"/>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6F76726D-1A4B-45DB-9F0D-A0933A491E5B}"/>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25AD422C-6B13-4957-BD65-C71D399F59B5}"/>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77103905-CD80-4087-BB50-088AB320CA91}"/>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ADA4F6E6-102F-4EA4-B047-5B260C797725}"/>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E24C7B6A-4348-4855-A0FB-DE23C62DB3A1}"/>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05608178-4C98-4612-ABF7-A14CAAA19B4D}"/>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a:extLst>
            <a:ext uri="{FF2B5EF4-FFF2-40B4-BE49-F238E27FC236}">
              <a16:creationId xmlns:a16="http://schemas.microsoft.com/office/drawing/2014/main" id="{75CE4FAE-F6D3-48A4-8626-A87F9D47203D}"/>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a:extLst>
            <a:ext uri="{FF2B5EF4-FFF2-40B4-BE49-F238E27FC236}">
              <a16:creationId xmlns:a16="http://schemas.microsoft.com/office/drawing/2014/main" id="{190F4D88-D6CF-41C5-ACC9-B83D182E215A}"/>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a:extLst>
            <a:ext uri="{FF2B5EF4-FFF2-40B4-BE49-F238E27FC236}">
              <a16:creationId xmlns:a16="http://schemas.microsoft.com/office/drawing/2014/main" id="{9982DB72-5139-43E4-95EB-3D607AD53CE1}"/>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a:extLst>
            <a:ext uri="{FF2B5EF4-FFF2-40B4-BE49-F238E27FC236}">
              <a16:creationId xmlns:a16="http://schemas.microsoft.com/office/drawing/2014/main" id="{87C29CCC-77DB-42BB-BA2A-50D334D23349}"/>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a:extLst>
            <a:ext uri="{FF2B5EF4-FFF2-40B4-BE49-F238E27FC236}">
              <a16:creationId xmlns:a16="http://schemas.microsoft.com/office/drawing/2014/main" id="{151C88AD-9515-4831-8550-177651F57EBC}"/>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a:extLst>
            <a:ext uri="{FF2B5EF4-FFF2-40B4-BE49-F238E27FC236}">
              <a16:creationId xmlns:a16="http://schemas.microsoft.com/office/drawing/2014/main" id="{26D25121-B153-4F59-94B0-3C26EF7129B3}"/>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a:extLst>
            <a:ext uri="{FF2B5EF4-FFF2-40B4-BE49-F238E27FC236}">
              <a16:creationId xmlns:a16="http://schemas.microsoft.com/office/drawing/2014/main" id="{3B6B7FBE-7B1D-44F2-B6C5-26D28DC20FF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a:extLst>
            <a:ext uri="{FF2B5EF4-FFF2-40B4-BE49-F238E27FC236}">
              <a16:creationId xmlns:a16="http://schemas.microsoft.com/office/drawing/2014/main" id="{CB4E77B9-A436-4CDE-A52E-1A38DF6D0BEB}"/>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a:extLst>
            <a:ext uri="{FF2B5EF4-FFF2-40B4-BE49-F238E27FC236}">
              <a16:creationId xmlns:a16="http://schemas.microsoft.com/office/drawing/2014/main" id="{FDB791EC-001D-4934-BF42-335BE8CA58AF}"/>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7" name="テキスト ボックス 166">
          <a:extLst>
            <a:ext uri="{FF2B5EF4-FFF2-40B4-BE49-F238E27FC236}">
              <a16:creationId xmlns:a16="http://schemas.microsoft.com/office/drawing/2014/main" id="{E2C74BB9-CDAE-408C-A588-F8772848E7A8}"/>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a:extLst>
            <a:ext uri="{FF2B5EF4-FFF2-40B4-BE49-F238E27FC236}">
              <a16:creationId xmlns:a16="http://schemas.microsoft.com/office/drawing/2014/main" id="{68B35E48-39A7-40B5-832B-77A2D1A0FA67}"/>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a:extLst>
            <a:ext uri="{FF2B5EF4-FFF2-40B4-BE49-F238E27FC236}">
              <a16:creationId xmlns:a16="http://schemas.microsoft.com/office/drawing/2014/main" id="{92CCA48B-5E93-4B9E-A3A4-3E060C10197C}"/>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a:extLst>
            <a:ext uri="{FF2B5EF4-FFF2-40B4-BE49-F238E27FC236}">
              <a16:creationId xmlns:a16="http://schemas.microsoft.com/office/drawing/2014/main" id="{86724C3A-9D4F-4AAC-8291-A4640CC3738C}"/>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137160</xdr:rowOff>
    </xdr:from>
    <xdr:to>
      <xdr:col>24</xdr:col>
      <xdr:colOff>62865</xdr:colOff>
      <xdr:row>64</xdr:row>
      <xdr:rowOff>76200</xdr:rowOff>
    </xdr:to>
    <xdr:cxnSp macro="">
      <xdr:nvCxnSpPr>
        <xdr:cNvPr id="171" name="直線コネクタ 170">
          <a:extLst>
            <a:ext uri="{FF2B5EF4-FFF2-40B4-BE49-F238E27FC236}">
              <a16:creationId xmlns:a16="http://schemas.microsoft.com/office/drawing/2014/main" id="{D5645D3B-0202-4F2B-A89D-C4397D7CF46B}"/>
            </a:ext>
          </a:extLst>
        </xdr:cNvPr>
        <xdr:cNvCxnSpPr/>
      </xdr:nvCxnSpPr>
      <xdr:spPr>
        <a:xfrm flipV="1">
          <a:off x="4634865" y="9738360"/>
          <a:ext cx="0" cy="1310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2" name="【体育館・プール】&#10;有形固定資産減価償却率最小値テキスト">
          <a:extLst>
            <a:ext uri="{FF2B5EF4-FFF2-40B4-BE49-F238E27FC236}">
              <a16:creationId xmlns:a16="http://schemas.microsoft.com/office/drawing/2014/main" id="{7743A0AA-C436-4A35-A5D7-D0A79A1DB373}"/>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3" name="直線コネクタ 172">
          <a:extLst>
            <a:ext uri="{FF2B5EF4-FFF2-40B4-BE49-F238E27FC236}">
              <a16:creationId xmlns:a16="http://schemas.microsoft.com/office/drawing/2014/main" id="{AD5B125B-7680-482E-A234-D01CD99572F7}"/>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83837</xdr:rowOff>
    </xdr:from>
    <xdr:ext cx="405111" cy="259045"/>
    <xdr:sp macro="" textlink="">
      <xdr:nvSpPr>
        <xdr:cNvPr id="174" name="【体育館・プール】&#10;有形固定資産減価償却率最大値テキスト">
          <a:extLst>
            <a:ext uri="{FF2B5EF4-FFF2-40B4-BE49-F238E27FC236}">
              <a16:creationId xmlns:a16="http://schemas.microsoft.com/office/drawing/2014/main" id="{2E8BB6FC-3452-4A75-91E3-CEBC925726E8}"/>
            </a:ext>
          </a:extLst>
        </xdr:cNvPr>
        <xdr:cNvSpPr txBox="1"/>
      </xdr:nvSpPr>
      <xdr:spPr>
        <a:xfrm>
          <a:off x="4673600" y="9513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137160</xdr:rowOff>
    </xdr:from>
    <xdr:to>
      <xdr:col>24</xdr:col>
      <xdr:colOff>152400</xdr:colOff>
      <xdr:row>56</xdr:row>
      <xdr:rowOff>137160</xdr:rowOff>
    </xdr:to>
    <xdr:cxnSp macro="">
      <xdr:nvCxnSpPr>
        <xdr:cNvPr id="175" name="直線コネクタ 174">
          <a:extLst>
            <a:ext uri="{FF2B5EF4-FFF2-40B4-BE49-F238E27FC236}">
              <a16:creationId xmlns:a16="http://schemas.microsoft.com/office/drawing/2014/main" id="{CE88F35F-9D6E-49FC-87A7-8BEB698D3E01}"/>
            </a:ext>
          </a:extLst>
        </xdr:cNvPr>
        <xdr:cNvCxnSpPr/>
      </xdr:nvCxnSpPr>
      <xdr:spPr>
        <a:xfrm>
          <a:off x="4546600" y="9738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142892</xdr:rowOff>
    </xdr:from>
    <xdr:ext cx="405111" cy="259045"/>
    <xdr:sp macro="" textlink="">
      <xdr:nvSpPr>
        <xdr:cNvPr id="176" name="【体育館・プール】&#10;有形固定資産減価償却率平均値テキスト">
          <a:extLst>
            <a:ext uri="{FF2B5EF4-FFF2-40B4-BE49-F238E27FC236}">
              <a16:creationId xmlns:a16="http://schemas.microsoft.com/office/drawing/2014/main" id="{A8490A43-96AA-481A-B697-D5EE8615223F}"/>
            </a:ext>
          </a:extLst>
        </xdr:cNvPr>
        <xdr:cNvSpPr txBox="1"/>
      </xdr:nvSpPr>
      <xdr:spPr>
        <a:xfrm>
          <a:off x="4673600" y="104298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164465</xdr:rowOff>
    </xdr:from>
    <xdr:to>
      <xdr:col>24</xdr:col>
      <xdr:colOff>114300</xdr:colOff>
      <xdr:row>61</xdr:row>
      <xdr:rowOff>94615</xdr:rowOff>
    </xdr:to>
    <xdr:sp macro="" textlink="">
      <xdr:nvSpPr>
        <xdr:cNvPr id="177" name="フローチャート: 判断 176">
          <a:extLst>
            <a:ext uri="{FF2B5EF4-FFF2-40B4-BE49-F238E27FC236}">
              <a16:creationId xmlns:a16="http://schemas.microsoft.com/office/drawing/2014/main" id="{154D0C9A-8CA9-48CC-8284-9AB4F1F41E57}"/>
            </a:ext>
          </a:extLst>
        </xdr:cNvPr>
        <xdr:cNvSpPr/>
      </xdr:nvSpPr>
      <xdr:spPr>
        <a:xfrm>
          <a:off x="4584700" y="10451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2540</xdr:rowOff>
    </xdr:from>
    <xdr:to>
      <xdr:col>20</xdr:col>
      <xdr:colOff>38100</xdr:colOff>
      <xdr:row>61</xdr:row>
      <xdr:rowOff>104140</xdr:rowOff>
    </xdr:to>
    <xdr:sp macro="" textlink="">
      <xdr:nvSpPr>
        <xdr:cNvPr id="178" name="フローチャート: 判断 177">
          <a:extLst>
            <a:ext uri="{FF2B5EF4-FFF2-40B4-BE49-F238E27FC236}">
              <a16:creationId xmlns:a16="http://schemas.microsoft.com/office/drawing/2014/main" id="{A4CF1890-2ACD-4AB5-B409-46E3D120A8DE}"/>
            </a:ext>
          </a:extLst>
        </xdr:cNvPr>
        <xdr:cNvSpPr/>
      </xdr:nvSpPr>
      <xdr:spPr>
        <a:xfrm>
          <a:off x="3746500" y="1046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143510</xdr:rowOff>
    </xdr:from>
    <xdr:to>
      <xdr:col>15</xdr:col>
      <xdr:colOff>101600</xdr:colOff>
      <xdr:row>61</xdr:row>
      <xdr:rowOff>73660</xdr:rowOff>
    </xdr:to>
    <xdr:sp macro="" textlink="">
      <xdr:nvSpPr>
        <xdr:cNvPr id="179" name="フローチャート: 判断 178">
          <a:extLst>
            <a:ext uri="{FF2B5EF4-FFF2-40B4-BE49-F238E27FC236}">
              <a16:creationId xmlns:a16="http://schemas.microsoft.com/office/drawing/2014/main" id="{066D6A62-A340-4245-9097-34496C7683B2}"/>
            </a:ext>
          </a:extLst>
        </xdr:cNvPr>
        <xdr:cNvSpPr/>
      </xdr:nvSpPr>
      <xdr:spPr>
        <a:xfrm>
          <a:off x="28575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114935</xdr:rowOff>
    </xdr:from>
    <xdr:to>
      <xdr:col>10</xdr:col>
      <xdr:colOff>165100</xdr:colOff>
      <xdr:row>61</xdr:row>
      <xdr:rowOff>45085</xdr:rowOff>
    </xdr:to>
    <xdr:sp macro="" textlink="">
      <xdr:nvSpPr>
        <xdr:cNvPr id="180" name="フローチャート: 判断 179">
          <a:extLst>
            <a:ext uri="{FF2B5EF4-FFF2-40B4-BE49-F238E27FC236}">
              <a16:creationId xmlns:a16="http://schemas.microsoft.com/office/drawing/2014/main" id="{51296724-6C9F-48FB-A04D-5AE7215C53A7}"/>
            </a:ext>
          </a:extLst>
        </xdr:cNvPr>
        <xdr:cNvSpPr/>
      </xdr:nvSpPr>
      <xdr:spPr>
        <a:xfrm>
          <a:off x="1968500" y="10401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21590</xdr:rowOff>
    </xdr:from>
    <xdr:to>
      <xdr:col>6</xdr:col>
      <xdr:colOff>38100</xdr:colOff>
      <xdr:row>60</xdr:row>
      <xdr:rowOff>123190</xdr:rowOff>
    </xdr:to>
    <xdr:sp macro="" textlink="">
      <xdr:nvSpPr>
        <xdr:cNvPr id="181" name="フローチャート: 判断 180">
          <a:extLst>
            <a:ext uri="{FF2B5EF4-FFF2-40B4-BE49-F238E27FC236}">
              <a16:creationId xmlns:a16="http://schemas.microsoft.com/office/drawing/2014/main" id="{00B2F749-999B-402E-B3E6-CA207AB297BB}"/>
            </a:ext>
          </a:extLst>
        </xdr:cNvPr>
        <xdr:cNvSpPr/>
      </xdr:nvSpPr>
      <xdr:spPr>
        <a:xfrm>
          <a:off x="1079500" y="1030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7A964C93-573A-4449-A099-1D0FEA5BB851}"/>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5D4AEE11-F842-41CC-BF59-5948932C4729}"/>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3F3667ED-95D3-47C7-8CFE-64F660A7E055}"/>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E3F189B6-B1EA-4493-8CC7-98EA0238719D}"/>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CC974A89-9F74-4CFE-8D29-7DE20293D412}"/>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90170</xdr:rowOff>
    </xdr:from>
    <xdr:to>
      <xdr:col>24</xdr:col>
      <xdr:colOff>114300</xdr:colOff>
      <xdr:row>59</xdr:row>
      <xdr:rowOff>20320</xdr:rowOff>
    </xdr:to>
    <xdr:sp macro="" textlink="">
      <xdr:nvSpPr>
        <xdr:cNvPr id="187" name="楕円 186">
          <a:extLst>
            <a:ext uri="{FF2B5EF4-FFF2-40B4-BE49-F238E27FC236}">
              <a16:creationId xmlns:a16="http://schemas.microsoft.com/office/drawing/2014/main" id="{C9A60411-8B49-4D26-A80D-255E276BA2E7}"/>
            </a:ext>
          </a:extLst>
        </xdr:cNvPr>
        <xdr:cNvSpPr/>
      </xdr:nvSpPr>
      <xdr:spPr>
        <a:xfrm>
          <a:off x="4584700" y="10034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113047</xdr:rowOff>
    </xdr:from>
    <xdr:ext cx="405111" cy="259045"/>
    <xdr:sp macro="" textlink="">
      <xdr:nvSpPr>
        <xdr:cNvPr id="188" name="【体育館・プール】&#10;有形固定資産減価償却率該当値テキスト">
          <a:extLst>
            <a:ext uri="{FF2B5EF4-FFF2-40B4-BE49-F238E27FC236}">
              <a16:creationId xmlns:a16="http://schemas.microsoft.com/office/drawing/2014/main" id="{6EB7EA1A-EF34-44FD-A015-9A348E198D03}"/>
            </a:ext>
          </a:extLst>
        </xdr:cNvPr>
        <xdr:cNvSpPr txBox="1"/>
      </xdr:nvSpPr>
      <xdr:spPr>
        <a:xfrm>
          <a:off x="4673600" y="988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46355</xdr:rowOff>
    </xdr:from>
    <xdr:to>
      <xdr:col>20</xdr:col>
      <xdr:colOff>38100</xdr:colOff>
      <xdr:row>58</xdr:row>
      <xdr:rowOff>147955</xdr:rowOff>
    </xdr:to>
    <xdr:sp macro="" textlink="">
      <xdr:nvSpPr>
        <xdr:cNvPr id="189" name="楕円 188">
          <a:extLst>
            <a:ext uri="{FF2B5EF4-FFF2-40B4-BE49-F238E27FC236}">
              <a16:creationId xmlns:a16="http://schemas.microsoft.com/office/drawing/2014/main" id="{57094ED6-D64E-4176-B073-A4F93768113F}"/>
            </a:ext>
          </a:extLst>
        </xdr:cNvPr>
        <xdr:cNvSpPr/>
      </xdr:nvSpPr>
      <xdr:spPr>
        <a:xfrm>
          <a:off x="3746500" y="9990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97155</xdr:rowOff>
    </xdr:from>
    <xdr:to>
      <xdr:col>24</xdr:col>
      <xdr:colOff>63500</xdr:colOff>
      <xdr:row>58</xdr:row>
      <xdr:rowOff>140970</xdr:rowOff>
    </xdr:to>
    <xdr:cxnSp macro="">
      <xdr:nvCxnSpPr>
        <xdr:cNvPr id="190" name="直線コネクタ 189">
          <a:extLst>
            <a:ext uri="{FF2B5EF4-FFF2-40B4-BE49-F238E27FC236}">
              <a16:creationId xmlns:a16="http://schemas.microsoft.com/office/drawing/2014/main" id="{1CEBF280-C483-4369-81E3-AB7956A71941}"/>
            </a:ext>
          </a:extLst>
        </xdr:cNvPr>
        <xdr:cNvCxnSpPr/>
      </xdr:nvCxnSpPr>
      <xdr:spPr>
        <a:xfrm>
          <a:off x="3797300" y="10041255"/>
          <a:ext cx="8382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4445</xdr:rowOff>
    </xdr:from>
    <xdr:to>
      <xdr:col>15</xdr:col>
      <xdr:colOff>101600</xdr:colOff>
      <xdr:row>58</xdr:row>
      <xdr:rowOff>106045</xdr:rowOff>
    </xdr:to>
    <xdr:sp macro="" textlink="">
      <xdr:nvSpPr>
        <xdr:cNvPr id="191" name="楕円 190">
          <a:extLst>
            <a:ext uri="{FF2B5EF4-FFF2-40B4-BE49-F238E27FC236}">
              <a16:creationId xmlns:a16="http://schemas.microsoft.com/office/drawing/2014/main" id="{84E08136-FA1A-4FCB-A184-C5A74F0D7EA8}"/>
            </a:ext>
          </a:extLst>
        </xdr:cNvPr>
        <xdr:cNvSpPr/>
      </xdr:nvSpPr>
      <xdr:spPr>
        <a:xfrm>
          <a:off x="2857500" y="9948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55245</xdr:rowOff>
    </xdr:from>
    <xdr:to>
      <xdr:col>19</xdr:col>
      <xdr:colOff>177800</xdr:colOff>
      <xdr:row>58</xdr:row>
      <xdr:rowOff>97155</xdr:rowOff>
    </xdr:to>
    <xdr:cxnSp macro="">
      <xdr:nvCxnSpPr>
        <xdr:cNvPr id="192" name="直線コネクタ 191">
          <a:extLst>
            <a:ext uri="{FF2B5EF4-FFF2-40B4-BE49-F238E27FC236}">
              <a16:creationId xmlns:a16="http://schemas.microsoft.com/office/drawing/2014/main" id="{52EAAA83-4D7F-43DB-880F-091F90617AC6}"/>
            </a:ext>
          </a:extLst>
        </xdr:cNvPr>
        <xdr:cNvCxnSpPr/>
      </xdr:nvCxnSpPr>
      <xdr:spPr>
        <a:xfrm>
          <a:off x="2908300" y="999934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130175</xdr:rowOff>
    </xdr:from>
    <xdr:to>
      <xdr:col>10</xdr:col>
      <xdr:colOff>165100</xdr:colOff>
      <xdr:row>58</xdr:row>
      <xdr:rowOff>60325</xdr:rowOff>
    </xdr:to>
    <xdr:sp macro="" textlink="">
      <xdr:nvSpPr>
        <xdr:cNvPr id="193" name="楕円 192">
          <a:extLst>
            <a:ext uri="{FF2B5EF4-FFF2-40B4-BE49-F238E27FC236}">
              <a16:creationId xmlns:a16="http://schemas.microsoft.com/office/drawing/2014/main" id="{B84B91E8-F67C-4FDB-BC92-5C4A10308EAB}"/>
            </a:ext>
          </a:extLst>
        </xdr:cNvPr>
        <xdr:cNvSpPr/>
      </xdr:nvSpPr>
      <xdr:spPr>
        <a:xfrm>
          <a:off x="1968500" y="9902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9525</xdr:rowOff>
    </xdr:from>
    <xdr:to>
      <xdr:col>15</xdr:col>
      <xdr:colOff>50800</xdr:colOff>
      <xdr:row>58</xdr:row>
      <xdr:rowOff>55245</xdr:rowOff>
    </xdr:to>
    <xdr:cxnSp macro="">
      <xdr:nvCxnSpPr>
        <xdr:cNvPr id="194" name="直線コネクタ 193">
          <a:extLst>
            <a:ext uri="{FF2B5EF4-FFF2-40B4-BE49-F238E27FC236}">
              <a16:creationId xmlns:a16="http://schemas.microsoft.com/office/drawing/2014/main" id="{E179BA91-23E8-41A6-9E6A-D187362E1E5E}"/>
            </a:ext>
          </a:extLst>
        </xdr:cNvPr>
        <xdr:cNvCxnSpPr/>
      </xdr:nvCxnSpPr>
      <xdr:spPr>
        <a:xfrm>
          <a:off x="2019300" y="995362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57</xdr:row>
      <xdr:rowOff>86360</xdr:rowOff>
    </xdr:from>
    <xdr:to>
      <xdr:col>6</xdr:col>
      <xdr:colOff>38100</xdr:colOff>
      <xdr:row>58</xdr:row>
      <xdr:rowOff>16510</xdr:rowOff>
    </xdr:to>
    <xdr:sp macro="" textlink="">
      <xdr:nvSpPr>
        <xdr:cNvPr id="195" name="楕円 194">
          <a:extLst>
            <a:ext uri="{FF2B5EF4-FFF2-40B4-BE49-F238E27FC236}">
              <a16:creationId xmlns:a16="http://schemas.microsoft.com/office/drawing/2014/main" id="{3983598C-0C9C-468E-924B-67F6F540B9E3}"/>
            </a:ext>
          </a:extLst>
        </xdr:cNvPr>
        <xdr:cNvSpPr/>
      </xdr:nvSpPr>
      <xdr:spPr>
        <a:xfrm>
          <a:off x="1079500" y="9859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57</xdr:row>
      <xdr:rowOff>137160</xdr:rowOff>
    </xdr:from>
    <xdr:to>
      <xdr:col>10</xdr:col>
      <xdr:colOff>114300</xdr:colOff>
      <xdr:row>58</xdr:row>
      <xdr:rowOff>9525</xdr:rowOff>
    </xdr:to>
    <xdr:cxnSp macro="">
      <xdr:nvCxnSpPr>
        <xdr:cNvPr id="196" name="直線コネクタ 195">
          <a:extLst>
            <a:ext uri="{FF2B5EF4-FFF2-40B4-BE49-F238E27FC236}">
              <a16:creationId xmlns:a16="http://schemas.microsoft.com/office/drawing/2014/main" id="{D9480071-58AC-4F1E-BF6F-4595FD43F67D}"/>
            </a:ext>
          </a:extLst>
        </xdr:cNvPr>
        <xdr:cNvCxnSpPr/>
      </xdr:nvCxnSpPr>
      <xdr:spPr>
        <a:xfrm>
          <a:off x="1130300" y="990981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95267</xdr:rowOff>
    </xdr:from>
    <xdr:ext cx="405111" cy="259045"/>
    <xdr:sp macro="" textlink="">
      <xdr:nvSpPr>
        <xdr:cNvPr id="197" name="n_1aveValue【体育館・プール】&#10;有形固定資産減価償却率">
          <a:extLst>
            <a:ext uri="{FF2B5EF4-FFF2-40B4-BE49-F238E27FC236}">
              <a16:creationId xmlns:a16="http://schemas.microsoft.com/office/drawing/2014/main" id="{007787C0-2787-40B5-B80B-AFF9682B33C8}"/>
            </a:ext>
          </a:extLst>
        </xdr:cNvPr>
        <xdr:cNvSpPr txBox="1"/>
      </xdr:nvSpPr>
      <xdr:spPr>
        <a:xfrm>
          <a:off x="3582044" y="10553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64787</xdr:rowOff>
    </xdr:from>
    <xdr:ext cx="405111" cy="259045"/>
    <xdr:sp macro="" textlink="">
      <xdr:nvSpPr>
        <xdr:cNvPr id="198" name="n_2aveValue【体育館・プール】&#10;有形固定資産減価償却率">
          <a:extLst>
            <a:ext uri="{FF2B5EF4-FFF2-40B4-BE49-F238E27FC236}">
              <a16:creationId xmlns:a16="http://schemas.microsoft.com/office/drawing/2014/main" id="{6FC23D9A-3BA6-4988-A95D-C5857122EFB4}"/>
            </a:ext>
          </a:extLst>
        </xdr:cNvPr>
        <xdr:cNvSpPr txBox="1"/>
      </xdr:nvSpPr>
      <xdr:spPr>
        <a:xfrm>
          <a:off x="2705744" y="10523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36212</xdr:rowOff>
    </xdr:from>
    <xdr:ext cx="405111" cy="259045"/>
    <xdr:sp macro="" textlink="">
      <xdr:nvSpPr>
        <xdr:cNvPr id="199" name="n_3aveValue【体育館・プール】&#10;有形固定資産減価償却率">
          <a:extLst>
            <a:ext uri="{FF2B5EF4-FFF2-40B4-BE49-F238E27FC236}">
              <a16:creationId xmlns:a16="http://schemas.microsoft.com/office/drawing/2014/main" id="{B6EE58C8-79F2-482B-AB33-EC4790D3730A}"/>
            </a:ext>
          </a:extLst>
        </xdr:cNvPr>
        <xdr:cNvSpPr txBox="1"/>
      </xdr:nvSpPr>
      <xdr:spPr>
        <a:xfrm>
          <a:off x="1816744" y="10494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114317</xdr:rowOff>
    </xdr:from>
    <xdr:ext cx="405111" cy="259045"/>
    <xdr:sp macro="" textlink="">
      <xdr:nvSpPr>
        <xdr:cNvPr id="200" name="n_4aveValue【体育館・プール】&#10;有形固定資産減価償却率">
          <a:extLst>
            <a:ext uri="{FF2B5EF4-FFF2-40B4-BE49-F238E27FC236}">
              <a16:creationId xmlns:a16="http://schemas.microsoft.com/office/drawing/2014/main" id="{25D644C9-DCDA-4646-817E-5D705EDAE7AC}"/>
            </a:ext>
          </a:extLst>
        </xdr:cNvPr>
        <xdr:cNvSpPr txBox="1"/>
      </xdr:nvSpPr>
      <xdr:spPr>
        <a:xfrm>
          <a:off x="927744" y="10401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164482</xdr:rowOff>
    </xdr:from>
    <xdr:ext cx="405111" cy="259045"/>
    <xdr:sp macro="" textlink="">
      <xdr:nvSpPr>
        <xdr:cNvPr id="201" name="n_1mainValue【体育館・プール】&#10;有形固定資産減価償却率">
          <a:extLst>
            <a:ext uri="{FF2B5EF4-FFF2-40B4-BE49-F238E27FC236}">
              <a16:creationId xmlns:a16="http://schemas.microsoft.com/office/drawing/2014/main" id="{A30EDEEF-C143-457F-AD0B-B1AB9094B843}"/>
            </a:ext>
          </a:extLst>
        </xdr:cNvPr>
        <xdr:cNvSpPr txBox="1"/>
      </xdr:nvSpPr>
      <xdr:spPr>
        <a:xfrm>
          <a:off x="3582044" y="976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122572</xdr:rowOff>
    </xdr:from>
    <xdr:ext cx="405111" cy="259045"/>
    <xdr:sp macro="" textlink="">
      <xdr:nvSpPr>
        <xdr:cNvPr id="202" name="n_2mainValue【体育館・プール】&#10;有形固定資産減価償却率">
          <a:extLst>
            <a:ext uri="{FF2B5EF4-FFF2-40B4-BE49-F238E27FC236}">
              <a16:creationId xmlns:a16="http://schemas.microsoft.com/office/drawing/2014/main" id="{29C24893-9AC8-4372-8D5B-532BDB00B752}"/>
            </a:ext>
          </a:extLst>
        </xdr:cNvPr>
        <xdr:cNvSpPr txBox="1"/>
      </xdr:nvSpPr>
      <xdr:spPr>
        <a:xfrm>
          <a:off x="2705744" y="9723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76852</xdr:rowOff>
    </xdr:from>
    <xdr:ext cx="405111" cy="259045"/>
    <xdr:sp macro="" textlink="">
      <xdr:nvSpPr>
        <xdr:cNvPr id="203" name="n_3mainValue【体育館・プール】&#10;有形固定資産減価償却率">
          <a:extLst>
            <a:ext uri="{FF2B5EF4-FFF2-40B4-BE49-F238E27FC236}">
              <a16:creationId xmlns:a16="http://schemas.microsoft.com/office/drawing/2014/main" id="{CE8042DF-D31E-4FE7-8047-E48C66DBD721}"/>
            </a:ext>
          </a:extLst>
        </xdr:cNvPr>
        <xdr:cNvSpPr txBox="1"/>
      </xdr:nvSpPr>
      <xdr:spPr>
        <a:xfrm>
          <a:off x="1816744" y="9678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33037</xdr:rowOff>
    </xdr:from>
    <xdr:ext cx="405111" cy="259045"/>
    <xdr:sp macro="" textlink="">
      <xdr:nvSpPr>
        <xdr:cNvPr id="204" name="n_4mainValue【体育館・プール】&#10;有形固定資産減価償却率">
          <a:extLst>
            <a:ext uri="{FF2B5EF4-FFF2-40B4-BE49-F238E27FC236}">
              <a16:creationId xmlns:a16="http://schemas.microsoft.com/office/drawing/2014/main" id="{8DE053B8-D38B-4E62-80F5-4F4855E17014}"/>
            </a:ext>
          </a:extLst>
        </xdr:cNvPr>
        <xdr:cNvSpPr txBox="1"/>
      </xdr:nvSpPr>
      <xdr:spPr>
        <a:xfrm>
          <a:off x="927744" y="9634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2F17683D-EDDE-4C75-B739-8B75716D434B}"/>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BE06C8A8-6F4E-400A-8C3E-4AE764947CE7}"/>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EF1F6EA8-5A82-40B2-B6FA-A6AA65A14939}"/>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342A6DD5-BF98-49D2-8F7F-8571719BB7D9}"/>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9C83EB49-C6FF-4F5F-83FF-D7FA98C4797E}"/>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F4EF0A3B-E0E9-4958-AFE4-150983E62F79}"/>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51F577A1-C0BE-4771-A9BB-9FDBAA6F897F}"/>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ADD587F7-ACB0-46D5-96D0-C4CDBD28E092}"/>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B26F2B4D-1801-42E2-AA14-CAA3585D52CD}"/>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5EF7C091-B594-4505-B9D1-0539B1675FF8}"/>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a16="http://schemas.microsoft.com/office/drawing/2014/main" id="{56686D00-DA44-4678-91E7-F37C68994C58}"/>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6" name="テキスト ボックス 215">
          <a:extLst>
            <a:ext uri="{FF2B5EF4-FFF2-40B4-BE49-F238E27FC236}">
              <a16:creationId xmlns:a16="http://schemas.microsoft.com/office/drawing/2014/main" id="{6889DDB0-2F93-41C9-A6CC-5C40B0ECE413}"/>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a16="http://schemas.microsoft.com/office/drawing/2014/main" id="{AF04295A-309D-4FBE-89D1-028D85E2DA5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8" name="テキスト ボックス 217">
          <a:extLst>
            <a:ext uri="{FF2B5EF4-FFF2-40B4-BE49-F238E27FC236}">
              <a16:creationId xmlns:a16="http://schemas.microsoft.com/office/drawing/2014/main" id="{3AB816D4-668F-4D3E-BB99-87AC0283AB18}"/>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a16="http://schemas.microsoft.com/office/drawing/2014/main" id="{C1BF7798-A434-4C71-B97C-8395FE6AEB27}"/>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0" name="テキスト ボックス 219">
          <a:extLst>
            <a:ext uri="{FF2B5EF4-FFF2-40B4-BE49-F238E27FC236}">
              <a16:creationId xmlns:a16="http://schemas.microsoft.com/office/drawing/2014/main" id="{B17C6E5C-7A70-45B3-8365-B0766CDE3C57}"/>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a16="http://schemas.microsoft.com/office/drawing/2014/main" id="{22D3D0BC-61D2-4CBA-8D06-3D8365FDC58C}"/>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2" name="テキスト ボックス 221">
          <a:extLst>
            <a:ext uri="{FF2B5EF4-FFF2-40B4-BE49-F238E27FC236}">
              <a16:creationId xmlns:a16="http://schemas.microsoft.com/office/drawing/2014/main" id="{A4F7118F-6112-47E2-ACCA-4C829AB433B7}"/>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a16="http://schemas.microsoft.com/office/drawing/2014/main" id="{AA7852A2-F88A-416F-8E71-DEA65D3F9C64}"/>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4" name="テキスト ボックス 223">
          <a:extLst>
            <a:ext uri="{FF2B5EF4-FFF2-40B4-BE49-F238E27FC236}">
              <a16:creationId xmlns:a16="http://schemas.microsoft.com/office/drawing/2014/main" id="{F02CD104-2B8D-4536-AB7F-48DF6BED74DB}"/>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4311FAEA-3997-4E9E-8FF9-104C6F23148A}"/>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a:extLst>
            <a:ext uri="{FF2B5EF4-FFF2-40B4-BE49-F238E27FC236}">
              <a16:creationId xmlns:a16="http://schemas.microsoft.com/office/drawing/2014/main" id="{CB0AF4C7-CB9A-4592-AA01-C20756B2F54B}"/>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a:extLst>
            <a:ext uri="{FF2B5EF4-FFF2-40B4-BE49-F238E27FC236}">
              <a16:creationId xmlns:a16="http://schemas.microsoft.com/office/drawing/2014/main" id="{87AF0AC3-F0ED-484D-8B26-A39A9E68655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156972</xdr:rowOff>
    </xdr:from>
    <xdr:to>
      <xdr:col>54</xdr:col>
      <xdr:colOff>189865</xdr:colOff>
      <xdr:row>64</xdr:row>
      <xdr:rowOff>24384</xdr:rowOff>
    </xdr:to>
    <xdr:cxnSp macro="">
      <xdr:nvCxnSpPr>
        <xdr:cNvPr id="228" name="直線コネクタ 227">
          <a:extLst>
            <a:ext uri="{FF2B5EF4-FFF2-40B4-BE49-F238E27FC236}">
              <a16:creationId xmlns:a16="http://schemas.microsoft.com/office/drawing/2014/main" id="{16DE60A8-FE42-4841-A87B-81D320F80957}"/>
            </a:ext>
          </a:extLst>
        </xdr:cNvPr>
        <xdr:cNvCxnSpPr/>
      </xdr:nvCxnSpPr>
      <xdr:spPr>
        <a:xfrm flipV="1">
          <a:off x="10476865" y="9758172"/>
          <a:ext cx="0" cy="12390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28211</xdr:rowOff>
    </xdr:from>
    <xdr:ext cx="469744" cy="259045"/>
    <xdr:sp macro="" textlink="">
      <xdr:nvSpPr>
        <xdr:cNvPr id="229" name="【体育館・プール】&#10;一人当たり面積最小値テキスト">
          <a:extLst>
            <a:ext uri="{FF2B5EF4-FFF2-40B4-BE49-F238E27FC236}">
              <a16:creationId xmlns:a16="http://schemas.microsoft.com/office/drawing/2014/main" id="{3E3541EA-94E9-4015-9B40-06D25FFDC569}"/>
            </a:ext>
          </a:extLst>
        </xdr:cNvPr>
        <xdr:cNvSpPr txBox="1"/>
      </xdr:nvSpPr>
      <xdr:spPr>
        <a:xfrm>
          <a:off x="10515600" y="11001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24384</xdr:rowOff>
    </xdr:from>
    <xdr:to>
      <xdr:col>55</xdr:col>
      <xdr:colOff>88900</xdr:colOff>
      <xdr:row>64</xdr:row>
      <xdr:rowOff>24384</xdr:rowOff>
    </xdr:to>
    <xdr:cxnSp macro="">
      <xdr:nvCxnSpPr>
        <xdr:cNvPr id="230" name="直線コネクタ 229">
          <a:extLst>
            <a:ext uri="{FF2B5EF4-FFF2-40B4-BE49-F238E27FC236}">
              <a16:creationId xmlns:a16="http://schemas.microsoft.com/office/drawing/2014/main" id="{2AF183FC-A312-4541-AB60-D6C7C543A81A}"/>
            </a:ext>
          </a:extLst>
        </xdr:cNvPr>
        <xdr:cNvCxnSpPr/>
      </xdr:nvCxnSpPr>
      <xdr:spPr>
        <a:xfrm>
          <a:off x="10388600" y="10997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103649</xdr:rowOff>
    </xdr:from>
    <xdr:ext cx="469744" cy="259045"/>
    <xdr:sp macro="" textlink="">
      <xdr:nvSpPr>
        <xdr:cNvPr id="231" name="【体育館・プール】&#10;一人当たり面積最大値テキスト">
          <a:extLst>
            <a:ext uri="{FF2B5EF4-FFF2-40B4-BE49-F238E27FC236}">
              <a16:creationId xmlns:a16="http://schemas.microsoft.com/office/drawing/2014/main" id="{5BC5EDAE-31A5-4C95-A418-7D2D2F3E9E32}"/>
            </a:ext>
          </a:extLst>
        </xdr:cNvPr>
        <xdr:cNvSpPr txBox="1"/>
      </xdr:nvSpPr>
      <xdr:spPr>
        <a:xfrm>
          <a:off x="10515600" y="9533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156972</xdr:rowOff>
    </xdr:from>
    <xdr:to>
      <xdr:col>55</xdr:col>
      <xdr:colOff>88900</xdr:colOff>
      <xdr:row>56</xdr:row>
      <xdr:rowOff>156972</xdr:rowOff>
    </xdr:to>
    <xdr:cxnSp macro="">
      <xdr:nvCxnSpPr>
        <xdr:cNvPr id="232" name="直線コネクタ 231">
          <a:extLst>
            <a:ext uri="{FF2B5EF4-FFF2-40B4-BE49-F238E27FC236}">
              <a16:creationId xmlns:a16="http://schemas.microsoft.com/office/drawing/2014/main" id="{6EC1A7AC-DEC8-47B8-96E0-1B10CA7A1F51}"/>
            </a:ext>
          </a:extLst>
        </xdr:cNvPr>
        <xdr:cNvCxnSpPr/>
      </xdr:nvCxnSpPr>
      <xdr:spPr>
        <a:xfrm>
          <a:off x="10388600" y="97581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101617</xdr:rowOff>
    </xdr:from>
    <xdr:ext cx="469744" cy="259045"/>
    <xdr:sp macro="" textlink="">
      <xdr:nvSpPr>
        <xdr:cNvPr id="233" name="【体育館・プール】&#10;一人当たり面積平均値テキスト">
          <a:extLst>
            <a:ext uri="{FF2B5EF4-FFF2-40B4-BE49-F238E27FC236}">
              <a16:creationId xmlns:a16="http://schemas.microsoft.com/office/drawing/2014/main" id="{AACF86DC-8377-4B7E-BEB1-400CAF39C097}"/>
            </a:ext>
          </a:extLst>
        </xdr:cNvPr>
        <xdr:cNvSpPr txBox="1"/>
      </xdr:nvSpPr>
      <xdr:spPr>
        <a:xfrm>
          <a:off x="10515600" y="105600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78740</xdr:rowOff>
    </xdr:from>
    <xdr:to>
      <xdr:col>55</xdr:col>
      <xdr:colOff>50800</xdr:colOff>
      <xdr:row>63</xdr:row>
      <xdr:rowOff>8890</xdr:rowOff>
    </xdr:to>
    <xdr:sp macro="" textlink="">
      <xdr:nvSpPr>
        <xdr:cNvPr id="234" name="フローチャート: 判断 233">
          <a:extLst>
            <a:ext uri="{FF2B5EF4-FFF2-40B4-BE49-F238E27FC236}">
              <a16:creationId xmlns:a16="http://schemas.microsoft.com/office/drawing/2014/main" id="{29883035-98F6-4CDE-BB10-9ED346B9CDC5}"/>
            </a:ext>
          </a:extLst>
        </xdr:cNvPr>
        <xdr:cNvSpPr/>
      </xdr:nvSpPr>
      <xdr:spPr>
        <a:xfrm>
          <a:off x="10426700" y="10708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61214</xdr:rowOff>
    </xdr:from>
    <xdr:to>
      <xdr:col>50</xdr:col>
      <xdr:colOff>165100</xdr:colOff>
      <xdr:row>62</xdr:row>
      <xdr:rowOff>162814</xdr:rowOff>
    </xdr:to>
    <xdr:sp macro="" textlink="">
      <xdr:nvSpPr>
        <xdr:cNvPr id="235" name="フローチャート: 判断 234">
          <a:extLst>
            <a:ext uri="{FF2B5EF4-FFF2-40B4-BE49-F238E27FC236}">
              <a16:creationId xmlns:a16="http://schemas.microsoft.com/office/drawing/2014/main" id="{73BCCCB4-DEA9-4D3B-8410-D8C764B526AA}"/>
            </a:ext>
          </a:extLst>
        </xdr:cNvPr>
        <xdr:cNvSpPr/>
      </xdr:nvSpPr>
      <xdr:spPr>
        <a:xfrm>
          <a:off x="9588500" y="1069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69596</xdr:rowOff>
    </xdr:from>
    <xdr:to>
      <xdr:col>46</xdr:col>
      <xdr:colOff>38100</xdr:colOff>
      <xdr:row>62</xdr:row>
      <xdr:rowOff>171196</xdr:rowOff>
    </xdr:to>
    <xdr:sp macro="" textlink="">
      <xdr:nvSpPr>
        <xdr:cNvPr id="236" name="フローチャート: 判断 235">
          <a:extLst>
            <a:ext uri="{FF2B5EF4-FFF2-40B4-BE49-F238E27FC236}">
              <a16:creationId xmlns:a16="http://schemas.microsoft.com/office/drawing/2014/main" id="{10277594-3F3A-4A57-82C9-B8B99B68A4CE}"/>
            </a:ext>
          </a:extLst>
        </xdr:cNvPr>
        <xdr:cNvSpPr/>
      </xdr:nvSpPr>
      <xdr:spPr>
        <a:xfrm>
          <a:off x="8699500" y="10699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58166</xdr:rowOff>
    </xdr:from>
    <xdr:to>
      <xdr:col>41</xdr:col>
      <xdr:colOff>101600</xdr:colOff>
      <xdr:row>62</xdr:row>
      <xdr:rowOff>159766</xdr:rowOff>
    </xdr:to>
    <xdr:sp macro="" textlink="">
      <xdr:nvSpPr>
        <xdr:cNvPr id="237" name="フローチャート: 判断 236">
          <a:extLst>
            <a:ext uri="{FF2B5EF4-FFF2-40B4-BE49-F238E27FC236}">
              <a16:creationId xmlns:a16="http://schemas.microsoft.com/office/drawing/2014/main" id="{0E473A31-CAB0-444D-BB0A-B2DCBF764DD8}"/>
            </a:ext>
          </a:extLst>
        </xdr:cNvPr>
        <xdr:cNvSpPr/>
      </xdr:nvSpPr>
      <xdr:spPr>
        <a:xfrm>
          <a:off x="7810500" y="1068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37592</xdr:rowOff>
    </xdr:from>
    <xdr:to>
      <xdr:col>36</xdr:col>
      <xdr:colOff>165100</xdr:colOff>
      <xdr:row>62</xdr:row>
      <xdr:rowOff>139192</xdr:rowOff>
    </xdr:to>
    <xdr:sp macro="" textlink="">
      <xdr:nvSpPr>
        <xdr:cNvPr id="238" name="フローチャート: 判断 237">
          <a:extLst>
            <a:ext uri="{FF2B5EF4-FFF2-40B4-BE49-F238E27FC236}">
              <a16:creationId xmlns:a16="http://schemas.microsoft.com/office/drawing/2014/main" id="{E765B1F2-6CEE-40AA-BA4B-95D6933DC7C2}"/>
            </a:ext>
          </a:extLst>
        </xdr:cNvPr>
        <xdr:cNvSpPr/>
      </xdr:nvSpPr>
      <xdr:spPr>
        <a:xfrm>
          <a:off x="6921500" y="10667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651C9982-5251-4430-A814-C4F589759A7E}"/>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75998411-9E41-4D22-B04E-7E5FDF3EB2F8}"/>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73C2904D-D113-43A8-82B1-75D6F9075ED7}"/>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15C40E0D-A1DB-44F3-86D4-A452B4FB2816}"/>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E0B29BC8-952F-473A-8B28-D4036C048F7F}"/>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91694</xdr:rowOff>
    </xdr:from>
    <xdr:to>
      <xdr:col>55</xdr:col>
      <xdr:colOff>50800</xdr:colOff>
      <xdr:row>63</xdr:row>
      <xdr:rowOff>21844</xdr:rowOff>
    </xdr:to>
    <xdr:sp macro="" textlink="">
      <xdr:nvSpPr>
        <xdr:cNvPr id="244" name="楕円 243">
          <a:extLst>
            <a:ext uri="{FF2B5EF4-FFF2-40B4-BE49-F238E27FC236}">
              <a16:creationId xmlns:a16="http://schemas.microsoft.com/office/drawing/2014/main" id="{DDC8F7F7-E5D8-4FEE-8917-89F58E80807A}"/>
            </a:ext>
          </a:extLst>
        </xdr:cNvPr>
        <xdr:cNvSpPr/>
      </xdr:nvSpPr>
      <xdr:spPr>
        <a:xfrm>
          <a:off x="10426700" y="1072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70121</xdr:rowOff>
    </xdr:from>
    <xdr:ext cx="469744" cy="259045"/>
    <xdr:sp macro="" textlink="">
      <xdr:nvSpPr>
        <xdr:cNvPr id="245" name="【体育館・プール】&#10;一人当たり面積該当値テキスト">
          <a:extLst>
            <a:ext uri="{FF2B5EF4-FFF2-40B4-BE49-F238E27FC236}">
              <a16:creationId xmlns:a16="http://schemas.microsoft.com/office/drawing/2014/main" id="{698FAFAA-0585-4F2C-A1F0-7AA7589E5CF7}"/>
            </a:ext>
          </a:extLst>
        </xdr:cNvPr>
        <xdr:cNvSpPr txBox="1"/>
      </xdr:nvSpPr>
      <xdr:spPr>
        <a:xfrm>
          <a:off x="10515600" y="10700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93980</xdr:rowOff>
    </xdr:from>
    <xdr:to>
      <xdr:col>50</xdr:col>
      <xdr:colOff>165100</xdr:colOff>
      <xdr:row>63</xdr:row>
      <xdr:rowOff>24130</xdr:rowOff>
    </xdr:to>
    <xdr:sp macro="" textlink="">
      <xdr:nvSpPr>
        <xdr:cNvPr id="246" name="楕円 245">
          <a:extLst>
            <a:ext uri="{FF2B5EF4-FFF2-40B4-BE49-F238E27FC236}">
              <a16:creationId xmlns:a16="http://schemas.microsoft.com/office/drawing/2014/main" id="{A9FCC642-3654-4EC8-8B8A-ABE87CA4DC34}"/>
            </a:ext>
          </a:extLst>
        </xdr:cNvPr>
        <xdr:cNvSpPr/>
      </xdr:nvSpPr>
      <xdr:spPr>
        <a:xfrm>
          <a:off x="9588500" y="1072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142494</xdr:rowOff>
    </xdr:from>
    <xdr:to>
      <xdr:col>55</xdr:col>
      <xdr:colOff>0</xdr:colOff>
      <xdr:row>62</xdr:row>
      <xdr:rowOff>144780</xdr:rowOff>
    </xdr:to>
    <xdr:cxnSp macro="">
      <xdr:nvCxnSpPr>
        <xdr:cNvPr id="247" name="直線コネクタ 246">
          <a:extLst>
            <a:ext uri="{FF2B5EF4-FFF2-40B4-BE49-F238E27FC236}">
              <a16:creationId xmlns:a16="http://schemas.microsoft.com/office/drawing/2014/main" id="{24C710B4-9135-4338-8DF5-7E0A0AAED564}"/>
            </a:ext>
          </a:extLst>
        </xdr:cNvPr>
        <xdr:cNvCxnSpPr/>
      </xdr:nvCxnSpPr>
      <xdr:spPr>
        <a:xfrm flipV="1">
          <a:off x="9639300" y="10772394"/>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98552</xdr:rowOff>
    </xdr:from>
    <xdr:to>
      <xdr:col>46</xdr:col>
      <xdr:colOff>38100</xdr:colOff>
      <xdr:row>63</xdr:row>
      <xdr:rowOff>28702</xdr:rowOff>
    </xdr:to>
    <xdr:sp macro="" textlink="">
      <xdr:nvSpPr>
        <xdr:cNvPr id="248" name="楕円 247">
          <a:extLst>
            <a:ext uri="{FF2B5EF4-FFF2-40B4-BE49-F238E27FC236}">
              <a16:creationId xmlns:a16="http://schemas.microsoft.com/office/drawing/2014/main" id="{B35A7E47-333D-4210-95C3-CD3B3077C13C}"/>
            </a:ext>
          </a:extLst>
        </xdr:cNvPr>
        <xdr:cNvSpPr/>
      </xdr:nvSpPr>
      <xdr:spPr>
        <a:xfrm>
          <a:off x="8699500" y="10728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144780</xdr:rowOff>
    </xdr:from>
    <xdr:to>
      <xdr:col>50</xdr:col>
      <xdr:colOff>114300</xdr:colOff>
      <xdr:row>62</xdr:row>
      <xdr:rowOff>149352</xdr:rowOff>
    </xdr:to>
    <xdr:cxnSp macro="">
      <xdr:nvCxnSpPr>
        <xdr:cNvPr id="249" name="直線コネクタ 248">
          <a:extLst>
            <a:ext uri="{FF2B5EF4-FFF2-40B4-BE49-F238E27FC236}">
              <a16:creationId xmlns:a16="http://schemas.microsoft.com/office/drawing/2014/main" id="{BA375BD1-FD67-490E-A8E6-9C76EDB41DA2}"/>
            </a:ext>
          </a:extLst>
        </xdr:cNvPr>
        <xdr:cNvCxnSpPr/>
      </xdr:nvCxnSpPr>
      <xdr:spPr>
        <a:xfrm flipV="1">
          <a:off x="8750300" y="1077468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101600</xdr:rowOff>
    </xdr:from>
    <xdr:to>
      <xdr:col>41</xdr:col>
      <xdr:colOff>101600</xdr:colOff>
      <xdr:row>63</xdr:row>
      <xdr:rowOff>31750</xdr:rowOff>
    </xdr:to>
    <xdr:sp macro="" textlink="">
      <xdr:nvSpPr>
        <xdr:cNvPr id="250" name="楕円 249">
          <a:extLst>
            <a:ext uri="{FF2B5EF4-FFF2-40B4-BE49-F238E27FC236}">
              <a16:creationId xmlns:a16="http://schemas.microsoft.com/office/drawing/2014/main" id="{8C33B929-EFE1-4056-B8F9-C766C4CF640C}"/>
            </a:ext>
          </a:extLst>
        </xdr:cNvPr>
        <xdr:cNvSpPr/>
      </xdr:nvSpPr>
      <xdr:spPr>
        <a:xfrm>
          <a:off x="7810500" y="1073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149352</xdr:rowOff>
    </xdr:from>
    <xdr:to>
      <xdr:col>45</xdr:col>
      <xdr:colOff>177800</xdr:colOff>
      <xdr:row>62</xdr:row>
      <xdr:rowOff>152400</xdr:rowOff>
    </xdr:to>
    <xdr:cxnSp macro="">
      <xdr:nvCxnSpPr>
        <xdr:cNvPr id="251" name="直線コネクタ 250">
          <a:extLst>
            <a:ext uri="{FF2B5EF4-FFF2-40B4-BE49-F238E27FC236}">
              <a16:creationId xmlns:a16="http://schemas.microsoft.com/office/drawing/2014/main" id="{1A6AEBA1-555C-46DC-8694-F02390C7CE53}"/>
            </a:ext>
          </a:extLst>
        </xdr:cNvPr>
        <xdr:cNvCxnSpPr/>
      </xdr:nvCxnSpPr>
      <xdr:spPr>
        <a:xfrm flipV="1">
          <a:off x="7861300" y="10779252"/>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103886</xdr:rowOff>
    </xdr:from>
    <xdr:to>
      <xdr:col>36</xdr:col>
      <xdr:colOff>165100</xdr:colOff>
      <xdr:row>63</xdr:row>
      <xdr:rowOff>34036</xdr:rowOff>
    </xdr:to>
    <xdr:sp macro="" textlink="">
      <xdr:nvSpPr>
        <xdr:cNvPr id="252" name="楕円 251">
          <a:extLst>
            <a:ext uri="{FF2B5EF4-FFF2-40B4-BE49-F238E27FC236}">
              <a16:creationId xmlns:a16="http://schemas.microsoft.com/office/drawing/2014/main" id="{FB072429-9292-43B6-8FA0-21BE289CDD28}"/>
            </a:ext>
          </a:extLst>
        </xdr:cNvPr>
        <xdr:cNvSpPr/>
      </xdr:nvSpPr>
      <xdr:spPr>
        <a:xfrm>
          <a:off x="6921500" y="10733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152400</xdr:rowOff>
    </xdr:from>
    <xdr:to>
      <xdr:col>41</xdr:col>
      <xdr:colOff>50800</xdr:colOff>
      <xdr:row>62</xdr:row>
      <xdr:rowOff>154686</xdr:rowOff>
    </xdr:to>
    <xdr:cxnSp macro="">
      <xdr:nvCxnSpPr>
        <xdr:cNvPr id="253" name="直線コネクタ 252">
          <a:extLst>
            <a:ext uri="{FF2B5EF4-FFF2-40B4-BE49-F238E27FC236}">
              <a16:creationId xmlns:a16="http://schemas.microsoft.com/office/drawing/2014/main" id="{89E5B95A-7CD9-448D-B769-ACF49DC6F69F}"/>
            </a:ext>
          </a:extLst>
        </xdr:cNvPr>
        <xdr:cNvCxnSpPr/>
      </xdr:nvCxnSpPr>
      <xdr:spPr>
        <a:xfrm flipV="1">
          <a:off x="6972300" y="10782300"/>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7891</xdr:rowOff>
    </xdr:from>
    <xdr:ext cx="469744" cy="259045"/>
    <xdr:sp macro="" textlink="">
      <xdr:nvSpPr>
        <xdr:cNvPr id="254" name="n_1aveValue【体育館・プール】&#10;一人当たり面積">
          <a:extLst>
            <a:ext uri="{FF2B5EF4-FFF2-40B4-BE49-F238E27FC236}">
              <a16:creationId xmlns:a16="http://schemas.microsoft.com/office/drawing/2014/main" id="{BA440363-DA12-46EF-A3E2-666F1E624263}"/>
            </a:ext>
          </a:extLst>
        </xdr:cNvPr>
        <xdr:cNvSpPr txBox="1"/>
      </xdr:nvSpPr>
      <xdr:spPr>
        <a:xfrm>
          <a:off x="9391727" y="10466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16273</xdr:rowOff>
    </xdr:from>
    <xdr:ext cx="469744" cy="259045"/>
    <xdr:sp macro="" textlink="">
      <xdr:nvSpPr>
        <xdr:cNvPr id="255" name="n_2aveValue【体育館・プール】&#10;一人当たり面積">
          <a:extLst>
            <a:ext uri="{FF2B5EF4-FFF2-40B4-BE49-F238E27FC236}">
              <a16:creationId xmlns:a16="http://schemas.microsoft.com/office/drawing/2014/main" id="{00DB78AF-D9D4-4324-B0F9-58F990887488}"/>
            </a:ext>
          </a:extLst>
        </xdr:cNvPr>
        <xdr:cNvSpPr txBox="1"/>
      </xdr:nvSpPr>
      <xdr:spPr>
        <a:xfrm>
          <a:off x="8515427" y="10474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4843</xdr:rowOff>
    </xdr:from>
    <xdr:ext cx="469744" cy="259045"/>
    <xdr:sp macro="" textlink="">
      <xdr:nvSpPr>
        <xdr:cNvPr id="256" name="n_3aveValue【体育館・プール】&#10;一人当たり面積">
          <a:extLst>
            <a:ext uri="{FF2B5EF4-FFF2-40B4-BE49-F238E27FC236}">
              <a16:creationId xmlns:a16="http://schemas.microsoft.com/office/drawing/2014/main" id="{2FF3D645-5299-4FB6-9148-130853E55C61}"/>
            </a:ext>
          </a:extLst>
        </xdr:cNvPr>
        <xdr:cNvSpPr txBox="1"/>
      </xdr:nvSpPr>
      <xdr:spPr>
        <a:xfrm>
          <a:off x="7626427" y="10463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155719</xdr:rowOff>
    </xdr:from>
    <xdr:ext cx="469744" cy="259045"/>
    <xdr:sp macro="" textlink="">
      <xdr:nvSpPr>
        <xdr:cNvPr id="257" name="n_4aveValue【体育館・プール】&#10;一人当たり面積">
          <a:extLst>
            <a:ext uri="{FF2B5EF4-FFF2-40B4-BE49-F238E27FC236}">
              <a16:creationId xmlns:a16="http://schemas.microsoft.com/office/drawing/2014/main" id="{C6F3F8B1-6757-44DD-8125-4B79A6E9348A}"/>
            </a:ext>
          </a:extLst>
        </xdr:cNvPr>
        <xdr:cNvSpPr txBox="1"/>
      </xdr:nvSpPr>
      <xdr:spPr>
        <a:xfrm>
          <a:off x="6737427" y="10442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15257</xdr:rowOff>
    </xdr:from>
    <xdr:ext cx="469744" cy="259045"/>
    <xdr:sp macro="" textlink="">
      <xdr:nvSpPr>
        <xdr:cNvPr id="258" name="n_1mainValue【体育館・プール】&#10;一人当たり面積">
          <a:extLst>
            <a:ext uri="{FF2B5EF4-FFF2-40B4-BE49-F238E27FC236}">
              <a16:creationId xmlns:a16="http://schemas.microsoft.com/office/drawing/2014/main" id="{743A915B-0A86-443C-B6AE-69B3E85B4DCA}"/>
            </a:ext>
          </a:extLst>
        </xdr:cNvPr>
        <xdr:cNvSpPr txBox="1"/>
      </xdr:nvSpPr>
      <xdr:spPr>
        <a:xfrm>
          <a:off x="9391727" y="1081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19829</xdr:rowOff>
    </xdr:from>
    <xdr:ext cx="469744" cy="259045"/>
    <xdr:sp macro="" textlink="">
      <xdr:nvSpPr>
        <xdr:cNvPr id="259" name="n_2mainValue【体育館・プール】&#10;一人当たり面積">
          <a:extLst>
            <a:ext uri="{FF2B5EF4-FFF2-40B4-BE49-F238E27FC236}">
              <a16:creationId xmlns:a16="http://schemas.microsoft.com/office/drawing/2014/main" id="{D15E0694-EB03-47EE-8FEB-23C7A7B8ED7A}"/>
            </a:ext>
          </a:extLst>
        </xdr:cNvPr>
        <xdr:cNvSpPr txBox="1"/>
      </xdr:nvSpPr>
      <xdr:spPr>
        <a:xfrm>
          <a:off x="8515427" y="10821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22877</xdr:rowOff>
    </xdr:from>
    <xdr:ext cx="469744" cy="259045"/>
    <xdr:sp macro="" textlink="">
      <xdr:nvSpPr>
        <xdr:cNvPr id="260" name="n_3mainValue【体育館・プール】&#10;一人当たり面積">
          <a:extLst>
            <a:ext uri="{FF2B5EF4-FFF2-40B4-BE49-F238E27FC236}">
              <a16:creationId xmlns:a16="http://schemas.microsoft.com/office/drawing/2014/main" id="{723B65A8-0F07-42DE-9726-B528A25F5862}"/>
            </a:ext>
          </a:extLst>
        </xdr:cNvPr>
        <xdr:cNvSpPr txBox="1"/>
      </xdr:nvSpPr>
      <xdr:spPr>
        <a:xfrm>
          <a:off x="7626427" y="1082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25163</xdr:rowOff>
    </xdr:from>
    <xdr:ext cx="469744" cy="259045"/>
    <xdr:sp macro="" textlink="">
      <xdr:nvSpPr>
        <xdr:cNvPr id="261" name="n_4mainValue【体育館・プール】&#10;一人当たり面積">
          <a:extLst>
            <a:ext uri="{FF2B5EF4-FFF2-40B4-BE49-F238E27FC236}">
              <a16:creationId xmlns:a16="http://schemas.microsoft.com/office/drawing/2014/main" id="{232B5BD1-B614-4CC5-B664-244408E222A2}"/>
            </a:ext>
          </a:extLst>
        </xdr:cNvPr>
        <xdr:cNvSpPr txBox="1"/>
      </xdr:nvSpPr>
      <xdr:spPr>
        <a:xfrm>
          <a:off x="6737427" y="10826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F1A58994-1269-4B9C-83B9-3884D726A371}"/>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A20C8303-5413-40F4-BFBC-5534FB77BB42}"/>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1C66B53A-CFA5-4D00-A937-6EC674224DBD}"/>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FC5D8B09-ED48-450E-BEA5-DBC3D8A42901}"/>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13B04A54-A52D-4A2F-9595-BAF1962683D2}"/>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8EF64056-6FAC-4076-BAA8-FF2545DA963C}"/>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5F70D791-4F86-4D57-807B-2C8542399B44}"/>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B12511B6-4E3B-4A9A-9B40-53A38DD00422}"/>
            </a:ext>
          </a:extLst>
        </xdr:cNvPr>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0" name="正方形/長方形 269">
          <a:extLst>
            <a:ext uri="{FF2B5EF4-FFF2-40B4-BE49-F238E27FC236}">
              <a16:creationId xmlns:a16="http://schemas.microsoft.com/office/drawing/2014/main" id="{162B2A72-4836-4F7C-AE08-3E2F045CBFCA}"/>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1" name="正方形/長方形 270">
          <a:extLst>
            <a:ext uri="{FF2B5EF4-FFF2-40B4-BE49-F238E27FC236}">
              <a16:creationId xmlns:a16="http://schemas.microsoft.com/office/drawing/2014/main" id="{41FC3615-254B-4F71-A8EB-370A0319C0EA}"/>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2" name="正方形/長方形 271">
          <a:extLst>
            <a:ext uri="{FF2B5EF4-FFF2-40B4-BE49-F238E27FC236}">
              <a16:creationId xmlns:a16="http://schemas.microsoft.com/office/drawing/2014/main" id="{03038F52-44D3-45CD-92ED-941B44B5CEA2}"/>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3" name="正方形/長方形 272">
          <a:extLst>
            <a:ext uri="{FF2B5EF4-FFF2-40B4-BE49-F238E27FC236}">
              <a16:creationId xmlns:a16="http://schemas.microsoft.com/office/drawing/2014/main" id="{73D141B9-205C-417C-ADD9-F49CA8238DB6}"/>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4" name="正方形/長方形 273">
          <a:extLst>
            <a:ext uri="{FF2B5EF4-FFF2-40B4-BE49-F238E27FC236}">
              <a16:creationId xmlns:a16="http://schemas.microsoft.com/office/drawing/2014/main" id="{1A7FD2BA-FCA9-407F-869F-8F9B7A154B43}"/>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5" name="正方形/長方形 274">
          <a:extLst>
            <a:ext uri="{FF2B5EF4-FFF2-40B4-BE49-F238E27FC236}">
              <a16:creationId xmlns:a16="http://schemas.microsoft.com/office/drawing/2014/main" id="{913A644D-CDE8-45FF-8A15-C262CAA5006D}"/>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6" name="正方形/長方形 275">
          <a:extLst>
            <a:ext uri="{FF2B5EF4-FFF2-40B4-BE49-F238E27FC236}">
              <a16:creationId xmlns:a16="http://schemas.microsoft.com/office/drawing/2014/main" id="{43EC1E3B-6027-4B17-A8DC-15E9034AD61D}"/>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7" name="正方形/長方形 276">
          <a:extLst>
            <a:ext uri="{FF2B5EF4-FFF2-40B4-BE49-F238E27FC236}">
              <a16:creationId xmlns:a16="http://schemas.microsoft.com/office/drawing/2014/main" id="{AEA87258-1020-4C11-B750-D0952A90BE93}"/>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78" name="正方形/長方形 277">
          <a:extLst>
            <a:ext uri="{FF2B5EF4-FFF2-40B4-BE49-F238E27FC236}">
              <a16:creationId xmlns:a16="http://schemas.microsoft.com/office/drawing/2014/main" id="{BD739CF4-C0D8-483C-B255-CF954DC4DC96}"/>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9" name="正方形/長方形 278">
          <a:extLst>
            <a:ext uri="{FF2B5EF4-FFF2-40B4-BE49-F238E27FC236}">
              <a16:creationId xmlns:a16="http://schemas.microsoft.com/office/drawing/2014/main" id="{49180850-979D-47F0-8C1B-B4FC676C4656}"/>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0" name="正方形/長方形 279">
          <a:extLst>
            <a:ext uri="{FF2B5EF4-FFF2-40B4-BE49-F238E27FC236}">
              <a16:creationId xmlns:a16="http://schemas.microsoft.com/office/drawing/2014/main" id="{98B33891-83D3-406A-B167-6CC57D616488}"/>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1" name="正方形/長方形 280">
          <a:extLst>
            <a:ext uri="{FF2B5EF4-FFF2-40B4-BE49-F238E27FC236}">
              <a16:creationId xmlns:a16="http://schemas.microsoft.com/office/drawing/2014/main" id="{7031B1B9-89A2-4609-B22D-1953835BC372}"/>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2" name="正方形/長方形 281">
          <a:extLst>
            <a:ext uri="{FF2B5EF4-FFF2-40B4-BE49-F238E27FC236}">
              <a16:creationId xmlns:a16="http://schemas.microsoft.com/office/drawing/2014/main" id="{AA5A8B71-565A-4AE1-8F02-21E655478312}"/>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3" name="正方形/長方形 282">
          <a:extLst>
            <a:ext uri="{FF2B5EF4-FFF2-40B4-BE49-F238E27FC236}">
              <a16:creationId xmlns:a16="http://schemas.microsoft.com/office/drawing/2014/main" id="{A59E225E-9320-4EF2-9474-02509CE33A57}"/>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4" name="正方形/長方形 283">
          <a:extLst>
            <a:ext uri="{FF2B5EF4-FFF2-40B4-BE49-F238E27FC236}">
              <a16:creationId xmlns:a16="http://schemas.microsoft.com/office/drawing/2014/main" id="{83B62BF8-8153-4CEF-9AFC-0FAD57A6C2B2}"/>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5" name="正方形/長方形 284">
          <a:extLst>
            <a:ext uri="{FF2B5EF4-FFF2-40B4-BE49-F238E27FC236}">
              <a16:creationId xmlns:a16="http://schemas.microsoft.com/office/drawing/2014/main" id="{8C7FA376-8E7F-4FF5-B7FA-1D9EF548B059}"/>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6" name="正方形/長方形 285">
          <a:extLst>
            <a:ext uri="{FF2B5EF4-FFF2-40B4-BE49-F238E27FC236}">
              <a16:creationId xmlns:a16="http://schemas.microsoft.com/office/drawing/2014/main" id="{8B32CDBC-9C0F-4FAD-8EDA-BA8A4B6D818E}"/>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7" name="正方形/長方形 286">
          <a:extLst>
            <a:ext uri="{FF2B5EF4-FFF2-40B4-BE49-F238E27FC236}">
              <a16:creationId xmlns:a16="http://schemas.microsoft.com/office/drawing/2014/main" id="{3984FD8C-19D4-4D50-9542-35100A4B373B}"/>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8" name="正方形/長方形 287">
          <a:extLst>
            <a:ext uri="{FF2B5EF4-FFF2-40B4-BE49-F238E27FC236}">
              <a16:creationId xmlns:a16="http://schemas.microsoft.com/office/drawing/2014/main" id="{D9DC637D-80A6-4B36-B340-ADD74C7C419B}"/>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89" name="正方形/長方形 288">
          <a:extLst>
            <a:ext uri="{FF2B5EF4-FFF2-40B4-BE49-F238E27FC236}">
              <a16:creationId xmlns:a16="http://schemas.microsoft.com/office/drawing/2014/main" id="{346A9F7A-1DD3-4782-872F-D6833EB03B47}"/>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0" name="正方形/長方形 289">
          <a:extLst>
            <a:ext uri="{FF2B5EF4-FFF2-40B4-BE49-F238E27FC236}">
              <a16:creationId xmlns:a16="http://schemas.microsoft.com/office/drawing/2014/main" id="{496AC8EB-58B3-4A0C-BC7F-65FAC2A0B761}"/>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1" name="正方形/長方形 290">
          <a:extLst>
            <a:ext uri="{FF2B5EF4-FFF2-40B4-BE49-F238E27FC236}">
              <a16:creationId xmlns:a16="http://schemas.microsoft.com/office/drawing/2014/main" id="{8BBD1139-8746-4084-AFA8-859AB105328B}"/>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2" name="正方形/長方形 291">
          <a:extLst>
            <a:ext uri="{FF2B5EF4-FFF2-40B4-BE49-F238E27FC236}">
              <a16:creationId xmlns:a16="http://schemas.microsoft.com/office/drawing/2014/main" id="{71A6BBB5-44D6-4D74-9C54-5D079612EFD4}"/>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3" name="正方形/長方形 292">
          <a:extLst>
            <a:ext uri="{FF2B5EF4-FFF2-40B4-BE49-F238E27FC236}">
              <a16:creationId xmlns:a16="http://schemas.microsoft.com/office/drawing/2014/main" id="{6B681B4C-6C12-423A-AFAF-8B55C95DA4DA}"/>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4" name="正方形/長方形 293">
          <a:extLst>
            <a:ext uri="{FF2B5EF4-FFF2-40B4-BE49-F238E27FC236}">
              <a16:creationId xmlns:a16="http://schemas.microsoft.com/office/drawing/2014/main" id="{03008102-C628-436A-A3EA-0F3D22DD7BEB}"/>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5" name="正方形/長方形 294">
          <a:extLst>
            <a:ext uri="{FF2B5EF4-FFF2-40B4-BE49-F238E27FC236}">
              <a16:creationId xmlns:a16="http://schemas.microsoft.com/office/drawing/2014/main" id="{6DD2816E-7E4D-4BAA-890F-DDF13EAD3B3F}"/>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6" name="正方形/長方形 295">
          <a:extLst>
            <a:ext uri="{FF2B5EF4-FFF2-40B4-BE49-F238E27FC236}">
              <a16:creationId xmlns:a16="http://schemas.microsoft.com/office/drawing/2014/main" id="{9A15D9F7-9095-4AF9-8945-9C49B4F65386}"/>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7" name="正方形/長方形 296">
          <a:extLst>
            <a:ext uri="{FF2B5EF4-FFF2-40B4-BE49-F238E27FC236}">
              <a16:creationId xmlns:a16="http://schemas.microsoft.com/office/drawing/2014/main" id="{805F2A03-BD3A-4C1C-8031-5DBBFFBC8B48}"/>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8" name="正方形/長方形 297">
          <a:extLst>
            <a:ext uri="{FF2B5EF4-FFF2-40B4-BE49-F238E27FC236}">
              <a16:creationId xmlns:a16="http://schemas.microsoft.com/office/drawing/2014/main" id="{83A60668-F4AB-47E3-BD07-A564543CE42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99" name="正方形/長方形 298">
          <a:extLst>
            <a:ext uri="{FF2B5EF4-FFF2-40B4-BE49-F238E27FC236}">
              <a16:creationId xmlns:a16="http://schemas.microsoft.com/office/drawing/2014/main" id="{963421D0-878C-4DB1-8A9B-05C33889E619}"/>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0" name="正方形/長方形 299">
          <a:extLst>
            <a:ext uri="{FF2B5EF4-FFF2-40B4-BE49-F238E27FC236}">
              <a16:creationId xmlns:a16="http://schemas.microsoft.com/office/drawing/2014/main" id="{2D1A4C95-DD69-403C-8A21-2A8AC2B4BF36}"/>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1" name="正方形/長方形 300">
          <a:extLst>
            <a:ext uri="{FF2B5EF4-FFF2-40B4-BE49-F238E27FC236}">
              <a16:creationId xmlns:a16="http://schemas.microsoft.com/office/drawing/2014/main" id="{BFED31DB-5599-44F7-9ACF-94FF533F89C8}"/>
            </a:ext>
          </a:extLst>
        </xdr:cNvPr>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302" name="正方形/長方形 301">
          <a:extLst>
            <a:ext uri="{FF2B5EF4-FFF2-40B4-BE49-F238E27FC236}">
              <a16:creationId xmlns:a16="http://schemas.microsoft.com/office/drawing/2014/main" id="{EA59069F-9666-4CB6-8B86-DBC97624C0AD}"/>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03" name="正方形/長方形 302">
          <a:extLst>
            <a:ext uri="{FF2B5EF4-FFF2-40B4-BE49-F238E27FC236}">
              <a16:creationId xmlns:a16="http://schemas.microsoft.com/office/drawing/2014/main" id="{00897293-B218-408D-990A-292EC084A366}"/>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04" name="正方形/長方形 303">
          <a:extLst>
            <a:ext uri="{FF2B5EF4-FFF2-40B4-BE49-F238E27FC236}">
              <a16:creationId xmlns:a16="http://schemas.microsoft.com/office/drawing/2014/main" id="{53B957AA-EE49-4679-BC7D-6843C3128E57}"/>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05" name="正方形/長方形 304">
          <a:extLst>
            <a:ext uri="{FF2B5EF4-FFF2-40B4-BE49-F238E27FC236}">
              <a16:creationId xmlns:a16="http://schemas.microsoft.com/office/drawing/2014/main" id="{A0B5FB1A-F4A2-45D1-B876-6518A0142C7D}"/>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06" name="正方形/長方形 305">
          <a:extLst>
            <a:ext uri="{FF2B5EF4-FFF2-40B4-BE49-F238E27FC236}">
              <a16:creationId xmlns:a16="http://schemas.microsoft.com/office/drawing/2014/main" id="{B2AEC5D0-FD75-4836-AACC-8BE5C299F9D8}"/>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07" name="正方形/長方形 306">
          <a:extLst>
            <a:ext uri="{FF2B5EF4-FFF2-40B4-BE49-F238E27FC236}">
              <a16:creationId xmlns:a16="http://schemas.microsoft.com/office/drawing/2014/main" id="{56474885-44EE-4292-9ACF-FC6BFA95632D}"/>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08" name="正方形/長方形 307">
          <a:extLst>
            <a:ext uri="{FF2B5EF4-FFF2-40B4-BE49-F238E27FC236}">
              <a16:creationId xmlns:a16="http://schemas.microsoft.com/office/drawing/2014/main" id="{57761229-40D0-4979-9FDB-1D8C70EA43B6}"/>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09" name="正方形/長方形 308">
          <a:extLst>
            <a:ext uri="{FF2B5EF4-FFF2-40B4-BE49-F238E27FC236}">
              <a16:creationId xmlns:a16="http://schemas.microsoft.com/office/drawing/2014/main" id="{D0EA2774-227F-446A-9CB0-B6C0670F3BF2}"/>
            </a:ext>
          </a:extLst>
        </xdr:cNvPr>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310" name="正方形/長方形 309">
          <a:extLst>
            <a:ext uri="{FF2B5EF4-FFF2-40B4-BE49-F238E27FC236}">
              <a16:creationId xmlns:a16="http://schemas.microsoft.com/office/drawing/2014/main" id="{5B77E32A-C48E-481C-8BE0-11C4232E550C}"/>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11" name="正方形/長方形 310">
          <a:extLst>
            <a:ext uri="{FF2B5EF4-FFF2-40B4-BE49-F238E27FC236}">
              <a16:creationId xmlns:a16="http://schemas.microsoft.com/office/drawing/2014/main" id="{30E00B28-F8B0-4496-9120-77AB97D19D88}"/>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12" name="正方形/長方形 311">
          <a:extLst>
            <a:ext uri="{FF2B5EF4-FFF2-40B4-BE49-F238E27FC236}">
              <a16:creationId xmlns:a16="http://schemas.microsoft.com/office/drawing/2014/main" id="{46BA1CE3-28B2-4CB8-9D2C-1794DA88AF41}"/>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13" name="正方形/長方形 312">
          <a:extLst>
            <a:ext uri="{FF2B5EF4-FFF2-40B4-BE49-F238E27FC236}">
              <a16:creationId xmlns:a16="http://schemas.microsoft.com/office/drawing/2014/main" id="{A76C33C9-F212-49F3-BBF0-44160A814B1A}"/>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14" name="正方形/長方形 313">
          <a:extLst>
            <a:ext uri="{FF2B5EF4-FFF2-40B4-BE49-F238E27FC236}">
              <a16:creationId xmlns:a16="http://schemas.microsoft.com/office/drawing/2014/main" id="{8EAAB0A0-CDBA-419A-930E-4BFBE3A307D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15" name="正方形/長方形 314">
          <a:extLst>
            <a:ext uri="{FF2B5EF4-FFF2-40B4-BE49-F238E27FC236}">
              <a16:creationId xmlns:a16="http://schemas.microsoft.com/office/drawing/2014/main" id="{D0988635-770E-4A39-BA12-032C5308BB14}"/>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16" name="正方形/長方形 315">
          <a:extLst>
            <a:ext uri="{FF2B5EF4-FFF2-40B4-BE49-F238E27FC236}">
              <a16:creationId xmlns:a16="http://schemas.microsoft.com/office/drawing/2014/main" id="{22F782EF-4F36-4E58-AB8E-76F9AF53E543}"/>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17" name="正方形/長方形 316">
          <a:extLst>
            <a:ext uri="{FF2B5EF4-FFF2-40B4-BE49-F238E27FC236}">
              <a16:creationId xmlns:a16="http://schemas.microsoft.com/office/drawing/2014/main" id="{6A9C9439-E084-4860-82AF-A89F5AF81FA1}"/>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318" name="テキスト ボックス 317">
          <a:extLst>
            <a:ext uri="{FF2B5EF4-FFF2-40B4-BE49-F238E27FC236}">
              <a16:creationId xmlns:a16="http://schemas.microsoft.com/office/drawing/2014/main" id="{727ED514-8626-4437-942C-A1373B6107DF}"/>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319" name="直線コネクタ 318">
          <a:extLst>
            <a:ext uri="{FF2B5EF4-FFF2-40B4-BE49-F238E27FC236}">
              <a16:creationId xmlns:a16="http://schemas.microsoft.com/office/drawing/2014/main" id="{C0F5DEB6-76B7-4A07-85BB-5FB1BDC9837D}"/>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320" name="テキスト ボックス 319">
          <a:extLst>
            <a:ext uri="{FF2B5EF4-FFF2-40B4-BE49-F238E27FC236}">
              <a16:creationId xmlns:a16="http://schemas.microsoft.com/office/drawing/2014/main" id="{CC02845C-F88A-4BA9-AFE5-2001FFE29AA5}"/>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321" name="直線コネクタ 320">
          <a:extLst>
            <a:ext uri="{FF2B5EF4-FFF2-40B4-BE49-F238E27FC236}">
              <a16:creationId xmlns:a16="http://schemas.microsoft.com/office/drawing/2014/main" id="{AFCA792F-B71E-4F7A-9EBB-846B5DCCFFB6}"/>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322" name="テキスト ボックス 321">
          <a:extLst>
            <a:ext uri="{FF2B5EF4-FFF2-40B4-BE49-F238E27FC236}">
              <a16:creationId xmlns:a16="http://schemas.microsoft.com/office/drawing/2014/main" id="{07BF0E03-65BA-4C78-A86D-290463E169CC}"/>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323" name="直線コネクタ 322">
          <a:extLst>
            <a:ext uri="{FF2B5EF4-FFF2-40B4-BE49-F238E27FC236}">
              <a16:creationId xmlns:a16="http://schemas.microsoft.com/office/drawing/2014/main" id="{D7BA8FF9-13F2-4417-B1C6-406DAD277AB1}"/>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324" name="テキスト ボックス 323">
          <a:extLst>
            <a:ext uri="{FF2B5EF4-FFF2-40B4-BE49-F238E27FC236}">
              <a16:creationId xmlns:a16="http://schemas.microsoft.com/office/drawing/2014/main" id="{9AB0D006-2B0F-42CB-AE83-5FE0224B306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325" name="直線コネクタ 324">
          <a:extLst>
            <a:ext uri="{FF2B5EF4-FFF2-40B4-BE49-F238E27FC236}">
              <a16:creationId xmlns:a16="http://schemas.microsoft.com/office/drawing/2014/main" id="{6CE9D205-FA77-4B14-A665-D44ED717F6FB}"/>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326" name="テキスト ボックス 325">
          <a:extLst>
            <a:ext uri="{FF2B5EF4-FFF2-40B4-BE49-F238E27FC236}">
              <a16:creationId xmlns:a16="http://schemas.microsoft.com/office/drawing/2014/main" id="{8D4C6AFD-F3C6-4049-8360-07CEC0F4C27D}"/>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327" name="直線コネクタ 326">
          <a:extLst>
            <a:ext uri="{FF2B5EF4-FFF2-40B4-BE49-F238E27FC236}">
              <a16:creationId xmlns:a16="http://schemas.microsoft.com/office/drawing/2014/main" id="{E544E3DF-C8A0-4907-9A1B-2A7E1EBF513A}"/>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328" name="テキスト ボックス 327">
          <a:extLst>
            <a:ext uri="{FF2B5EF4-FFF2-40B4-BE49-F238E27FC236}">
              <a16:creationId xmlns:a16="http://schemas.microsoft.com/office/drawing/2014/main" id="{35700A60-F4CE-424C-9474-43EF88E465C3}"/>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329" name="直線コネクタ 328">
          <a:extLst>
            <a:ext uri="{FF2B5EF4-FFF2-40B4-BE49-F238E27FC236}">
              <a16:creationId xmlns:a16="http://schemas.microsoft.com/office/drawing/2014/main" id="{AA84A3CA-8C62-41E7-BF2E-494476263C9B}"/>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330" name="テキスト ボックス 329">
          <a:extLst>
            <a:ext uri="{FF2B5EF4-FFF2-40B4-BE49-F238E27FC236}">
              <a16:creationId xmlns:a16="http://schemas.microsoft.com/office/drawing/2014/main" id="{D9ECFEA5-55F6-4841-87BF-938E257C63AE}"/>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331" name="直線コネクタ 330">
          <a:extLst>
            <a:ext uri="{FF2B5EF4-FFF2-40B4-BE49-F238E27FC236}">
              <a16:creationId xmlns:a16="http://schemas.microsoft.com/office/drawing/2014/main" id="{1378ABEB-344A-4E1E-BB5A-E5AF3E44902A}"/>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332" name="テキスト ボックス 331">
          <a:extLst>
            <a:ext uri="{FF2B5EF4-FFF2-40B4-BE49-F238E27FC236}">
              <a16:creationId xmlns:a16="http://schemas.microsoft.com/office/drawing/2014/main" id="{43481B49-2AEA-45FA-AF9E-0FBEC55C80D6}"/>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333" name="直線コネクタ 332">
          <a:extLst>
            <a:ext uri="{FF2B5EF4-FFF2-40B4-BE49-F238E27FC236}">
              <a16:creationId xmlns:a16="http://schemas.microsoft.com/office/drawing/2014/main" id="{04E53EA6-BFE6-4836-BBF3-3D2CE8CBCE47}"/>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334" name="【保健センター・保健所】&#10;有形固定資産減価償却率グラフ枠">
          <a:extLst>
            <a:ext uri="{FF2B5EF4-FFF2-40B4-BE49-F238E27FC236}">
              <a16:creationId xmlns:a16="http://schemas.microsoft.com/office/drawing/2014/main" id="{30B3AFF8-D349-4672-9BB3-5DCF03587D91}"/>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35923</xdr:rowOff>
    </xdr:from>
    <xdr:to>
      <xdr:col>85</xdr:col>
      <xdr:colOff>126364</xdr:colOff>
      <xdr:row>64</xdr:row>
      <xdr:rowOff>130628</xdr:rowOff>
    </xdr:to>
    <xdr:cxnSp macro="">
      <xdr:nvCxnSpPr>
        <xdr:cNvPr id="335" name="直線コネクタ 334">
          <a:extLst>
            <a:ext uri="{FF2B5EF4-FFF2-40B4-BE49-F238E27FC236}">
              <a16:creationId xmlns:a16="http://schemas.microsoft.com/office/drawing/2014/main" id="{0FE45578-C936-4585-BF9E-5C1773330462}"/>
            </a:ext>
          </a:extLst>
        </xdr:cNvPr>
        <xdr:cNvCxnSpPr/>
      </xdr:nvCxnSpPr>
      <xdr:spPr>
        <a:xfrm flipV="1">
          <a:off x="16318864" y="9637123"/>
          <a:ext cx="0" cy="1466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336" name="【保健センター・保健所】&#10;有形固定資産減価償却率最小値テキスト">
          <a:extLst>
            <a:ext uri="{FF2B5EF4-FFF2-40B4-BE49-F238E27FC236}">
              <a16:creationId xmlns:a16="http://schemas.microsoft.com/office/drawing/2014/main" id="{BD3056D1-209C-4BDE-91C3-43B71E874BAE}"/>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337" name="直線コネクタ 336">
          <a:extLst>
            <a:ext uri="{FF2B5EF4-FFF2-40B4-BE49-F238E27FC236}">
              <a16:creationId xmlns:a16="http://schemas.microsoft.com/office/drawing/2014/main" id="{29D07218-0FE9-450F-80DD-DDA4FF8A9704}"/>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154050</xdr:rowOff>
    </xdr:from>
    <xdr:ext cx="405111" cy="259045"/>
    <xdr:sp macro="" textlink="">
      <xdr:nvSpPr>
        <xdr:cNvPr id="338" name="【保健センター・保健所】&#10;有形固定資産減価償却率最大値テキスト">
          <a:extLst>
            <a:ext uri="{FF2B5EF4-FFF2-40B4-BE49-F238E27FC236}">
              <a16:creationId xmlns:a16="http://schemas.microsoft.com/office/drawing/2014/main" id="{50789F5E-D7AA-48C5-B551-41FB802641C3}"/>
            </a:ext>
          </a:extLst>
        </xdr:cNvPr>
        <xdr:cNvSpPr txBox="1"/>
      </xdr:nvSpPr>
      <xdr:spPr>
        <a:xfrm>
          <a:off x="16357600" y="94123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35923</xdr:rowOff>
    </xdr:from>
    <xdr:to>
      <xdr:col>86</xdr:col>
      <xdr:colOff>25400</xdr:colOff>
      <xdr:row>56</xdr:row>
      <xdr:rowOff>35923</xdr:rowOff>
    </xdr:to>
    <xdr:cxnSp macro="">
      <xdr:nvCxnSpPr>
        <xdr:cNvPr id="339" name="直線コネクタ 338">
          <a:extLst>
            <a:ext uri="{FF2B5EF4-FFF2-40B4-BE49-F238E27FC236}">
              <a16:creationId xmlns:a16="http://schemas.microsoft.com/office/drawing/2014/main" id="{120FAD43-3800-43F4-9DB0-D04C8BE5EED9}"/>
            </a:ext>
          </a:extLst>
        </xdr:cNvPr>
        <xdr:cNvCxnSpPr/>
      </xdr:nvCxnSpPr>
      <xdr:spPr>
        <a:xfrm>
          <a:off x="16230600" y="9637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146793</xdr:rowOff>
    </xdr:from>
    <xdr:ext cx="405111" cy="259045"/>
    <xdr:sp macro="" textlink="">
      <xdr:nvSpPr>
        <xdr:cNvPr id="340" name="【保健センター・保健所】&#10;有形固定資産減価償却率平均値テキスト">
          <a:extLst>
            <a:ext uri="{FF2B5EF4-FFF2-40B4-BE49-F238E27FC236}">
              <a16:creationId xmlns:a16="http://schemas.microsoft.com/office/drawing/2014/main" id="{7D736C0D-7EB3-4808-BFD1-F722303DFEC9}"/>
            </a:ext>
          </a:extLst>
        </xdr:cNvPr>
        <xdr:cNvSpPr txBox="1"/>
      </xdr:nvSpPr>
      <xdr:spPr>
        <a:xfrm>
          <a:off x="16357600" y="100908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123916</xdr:rowOff>
    </xdr:from>
    <xdr:to>
      <xdr:col>85</xdr:col>
      <xdr:colOff>177800</xdr:colOff>
      <xdr:row>60</xdr:row>
      <xdr:rowOff>54066</xdr:rowOff>
    </xdr:to>
    <xdr:sp macro="" textlink="">
      <xdr:nvSpPr>
        <xdr:cNvPr id="341" name="フローチャート: 判断 340">
          <a:extLst>
            <a:ext uri="{FF2B5EF4-FFF2-40B4-BE49-F238E27FC236}">
              <a16:creationId xmlns:a16="http://schemas.microsoft.com/office/drawing/2014/main" id="{D03790B9-FCCD-46CA-906B-766B6E41CF5C}"/>
            </a:ext>
          </a:extLst>
        </xdr:cNvPr>
        <xdr:cNvSpPr/>
      </xdr:nvSpPr>
      <xdr:spPr>
        <a:xfrm>
          <a:off x="16268700" y="1023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86360</xdr:rowOff>
    </xdr:from>
    <xdr:to>
      <xdr:col>81</xdr:col>
      <xdr:colOff>101600</xdr:colOff>
      <xdr:row>61</xdr:row>
      <xdr:rowOff>16510</xdr:rowOff>
    </xdr:to>
    <xdr:sp macro="" textlink="">
      <xdr:nvSpPr>
        <xdr:cNvPr id="342" name="フローチャート: 判断 341">
          <a:extLst>
            <a:ext uri="{FF2B5EF4-FFF2-40B4-BE49-F238E27FC236}">
              <a16:creationId xmlns:a16="http://schemas.microsoft.com/office/drawing/2014/main" id="{EBFC613C-4630-46D5-B1AD-D08B178F7C68}"/>
            </a:ext>
          </a:extLst>
        </xdr:cNvPr>
        <xdr:cNvSpPr/>
      </xdr:nvSpPr>
      <xdr:spPr>
        <a:xfrm>
          <a:off x="15430500" y="1037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55335</xdr:rowOff>
    </xdr:from>
    <xdr:to>
      <xdr:col>76</xdr:col>
      <xdr:colOff>165100</xdr:colOff>
      <xdr:row>60</xdr:row>
      <xdr:rowOff>156935</xdr:rowOff>
    </xdr:to>
    <xdr:sp macro="" textlink="">
      <xdr:nvSpPr>
        <xdr:cNvPr id="343" name="フローチャート: 判断 342">
          <a:extLst>
            <a:ext uri="{FF2B5EF4-FFF2-40B4-BE49-F238E27FC236}">
              <a16:creationId xmlns:a16="http://schemas.microsoft.com/office/drawing/2014/main" id="{74686547-0604-4A6A-937C-6A00A5E27516}"/>
            </a:ext>
          </a:extLst>
        </xdr:cNvPr>
        <xdr:cNvSpPr/>
      </xdr:nvSpPr>
      <xdr:spPr>
        <a:xfrm>
          <a:off x="14541500" y="10342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21046</xdr:rowOff>
    </xdr:from>
    <xdr:to>
      <xdr:col>72</xdr:col>
      <xdr:colOff>38100</xdr:colOff>
      <xdr:row>60</xdr:row>
      <xdr:rowOff>122646</xdr:rowOff>
    </xdr:to>
    <xdr:sp macro="" textlink="">
      <xdr:nvSpPr>
        <xdr:cNvPr id="344" name="フローチャート: 判断 343">
          <a:extLst>
            <a:ext uri="{FF2B5EF4-FFF2-40B4-BE49-F238E27FC236}">
              <a16:creationId xmlns:a16="http://schemas.microsoft.com/office/drawing/2014/main" id="{997C2FB4-0C88-44E9-AC42-C0DB781D363E}"/>
            </a:ext>
          </a:extLst>
        </xdr:cNvPr>
        <xdr:cNvSpPr/>
      </xdr:nvSpPr>
      <xdr:spPr>
        <a:xfrm>
          <a:off x="13652500" y="10308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17780</xdr:rowOff>
    </xdr:from>
    <xdr:to>
      <xdr:col>67</xdr:col>
      <xdr:colOff>101600</xdr:colOff>
      <xdr:row>60</xdr:row>
      <xdr:rowOff>119380</xdr:rowOff>
    </xdr:to>
    <xdr:sp macro="" textlink="">
      <xdr:nvSpPr>
        <xdr:cNvPr id="345" name="フローチャート: 判断 344">
          <a:extLst>
            <a:ext uri="{FF2B5EF4-FFF2-40B4-BE49-F238E27FC236}">
              <a16:creationId xmlns:a16="http://schemas.microsoft.com/office/drawing/2014/main" id="{05B0B794-5F15-42E0-A3DD-43C1496E8F9F}"/>
            </a:ext>
          </a:extLst>
        </xdr:cNvPr>
        <xdr:cNvSpPr/>
      </xdr:nvSpPr>
      <xdr:spPr>
        <a:xfrm>
          <a:off x="127635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346" name="テキスト ボックス 345">
          <a:extLst>
            <a:ext uri="{FF2B5EF4-FFF2-40B4-BE49-F238E27FC236}">
              <a16:creationId xmlns:a16="http://schemas.microsoft.com/office/drawing/2014/main" id="{111A4B46-F55C-48E6-A2B0-DE7CBCAD9192}"/>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347" name="テキスト ボックス 346">
          <a:extLst>
            <a:ext uri="{FF2B5EF4-FFF2-40B4-BE49-F238E27FC236}">
              <a16:creationId xmlns:a16="http://schemas.microsoft.com/office/drawing/2014/main" id="{1918B01F-DB84-482F-ADED-6639545EF8A8}"/>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348" name="テキスト ボックス 347">
          <a:extLst>
            <a:ext uri="{FF2B5EF4-FFF2-40B4-BE49-F238E27FC236}">
              <a16:creationId xmlns:a16="http://schemas.microsoft.com/office/drawing/2014/main" id="{80C70BF9-E4A8-41B1-95D6-B92B5173FBF3}"/>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349" name="テキスト ボックス 348">
          <a:extLst>
            <a:ext uri="{FF2B5EF4-FFF2-40B4-BE49-F238E27FC236}">
              <a16:creationId xmlns:a16="http://schemas.microsoft.com/office/drawing/2014/main" id="{5452910F-3F74-4820-AD21-3BEEC4028E58}"/>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350" name="テキスト ボックス 349">
          <a:extLst>
            <a:ext uri="{FF2B5EF4-FFF2-40B4-BE49-F238E27FC236}">
              <a16:creationId xmlns:a16="http://schemas.microsoft.com/office/drawing/2014/main" id="{FDF05318-18CE-4628-A8D7-AEC04D3C5F66}"/>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4717</xdr:rowOff>
    </xdr:from>
    <xdr:to>
      <xdr:col>85</xdr:col>
      <xdr:colOff>177800</xdr:colOff>
      <xdr:row>62</xdr:row>
      <xdr:rowOff>106317</xdr:rowOff>
    </xdr:to>
    <xdr:sp macro="" textlink="">
      <xdr:nvSpPr>
        <xdr:cNvPr id="351" name="楕円 350">
          <a:extLst>
            <a:ext uri="{FF2B5EF4-FFF2-40B4-BE49-F238E27FC236}">
              <a16:creationId xmlns:a16="http://schemas.microsoft.com/office/drawing/2014/main" id="{906A64D8-06E3-4186-84E2-81093A59F8CE}"/>
            </a:ext>
          </a:extLst>
        </xdr:cNvPr>
        <xdr:cNvSpPr/>
      </xdr:nvSpPr>
      <xdr:spPr>
        <a:xfrm>
          <a:off x="16268700" y="10634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154594</xdr:rowOff>
    </xdr:from>
    <xdr:ext cx="405111" cy="259045"/>
    <xdr:sp macro="" textlink="">
      <xdr:nvSpPr>
        <xdr:cNvPr id="352" name="【保健センター・保健所】&#10;有形固定資産減価償却率該当値テキスト">
          <a:extLst>
            <a:ext uri="{FF2B5EF4-FFF2-40B4-BE49-F238E27FC236}">
              <a16:creationId xmlns:a16="http://schemas.microsoft.com/office/drawing/2014/main" id="{F44B4FB3-2042-4ADD-B5F2-BBC0A2A7E917}"/>
            </a:ext>
          </a:extLst>
        </xdr:cNvPr>
        <xdr:cNvSpPr txBox="1"/>
      </xdr:nvSpPr>
      <xdr:spPr>
        <a:xfrm>
          <a:off x="16357600" y="106130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30843</xdr:rowOff>
    </xdr:from>
    <xdr:to>
      <xdr:col>81</xdr:col>
      <xdr:colOff>101600</xdr:colOff>
      <xdr:row>62</xdr:row>
      <xdr:rowOff>132443</xdr:rowOff>
    </xdr:to>
    <xdr:sp macro="" textlink="">
      <xdr:nvSpPr>
        <xdr:cNvPr id="353" name="楕円 352">
          <a:extLst>
            <a:ext uri="{FF2B5EF4-FFF2-40B4-BE49-F238E27FC236}">
              <a16:creationId xmlns:a16="http://schemas.microsoft.com/office/drawing/2014/main" id="{04CE1FAA-0704-4EA6-8FB9-8358753D27A8}"/>
            </a:ext>
          </a:extLst>
        </xdr:cNvPr>
        <xdr:cNvSpPr/>
      </xdr:nvSpPr>
      <xdr:spPr>
        <a:xfrm>
          <a:off x="15430500" y="1066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55517</xdr:rowOff>
    </xdr:from>
    <xdr:to>
      <xdr:col>85</xdr:col>
      <xdr:colOff>127000</xdr:colOff>
      <xdr:row>62</xdr:row>
      <xdr:rowOff>81643</xdr:rowOff>
    </xdr:to>
    <xdr:cxnSp macro="">
      <xdr:nvCxnSpPr>
        <xdr:cNvPr id="354" name="直線コネクタ 353">
          <a:extLst>
            <a:ext uri="{FF2B5EF4-FFF2-40B4-BE49-F238E27FC236}">
              <a16:creationId xmlns:a16="http://schemas.microsoft.com/office/drawing/2014/main" id="{0F1AB012-2867-4E72-8E1E-0C13BA208986}"/>
            </a:ext>
          </a:extLst>
        </xdr:cNvPr>
        <xdr:cNvCxnSpPr/>
      </xdr:nvCxnSpPr>
      <xdr:spPr>
        <a:xfrm flipV="1">
          <a:off x="15481300" y="10685417"/>
          <a:ext cx="8382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96157</xdr:rowOff>
    </xdr:from>
    <xdr:to>
      <xdr:col>76</xdr:col>
      <xdr:colOff>165100</xdr:colOff>
      <xdr:row>62</xdr:row>
      <xdr:rowOff>26307</xdr:rowOff>
    </xdr:to>
    <xdr:sp macro="" textlink="">
      <xdr:nvSpPr>
        <xdr:cNvPr id="355" name="楕円 354">
          <a:extLst>
            <a:ext uri="{FF2B5EF4-FFF2-40B4-BE49-F238E27FC236}">
              <a16:creationId xmlns:a16="http://schemas.microsoft.com/office/drawing/2014/main" id="{E34D0384-A467-4EE2-8030-FF3CF0C21933}"/>
            </a:ext>
          </a:extLst>
        </xdr:cNvPr>
        <xdr:cNvSpPr/>
      </xdr:nvSpPr>
      <xdr:spPr>
        <a:xfrm>
          <a:off x="14541500" y="1055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146957</xdr:rowOff>
    </xdr:from>
    <xdr:to>
      <xdr:col>81</xdr:col>
      <xdr:colOff>50800</xdr:colOff>
      <xdr:row>62</xdr:row>
      <xdr:rowOff>81643</xdr:rowOff>
    </xdr:to>
    <xdr:cxnSp macro="">
      <xdr:nvCxnSpPr>
        <xdr:cNvPr id="356" name="直線コネクタ 355">
          <a:extLst>
            <a:ext uri="{FF2B5EF4-FFF2-40B4-BE49-F238E27FC236}">
              <a16:creationId xmlns:a16="http://schemas.microsoft.com/office/drawing/2014/main" id="{948327FE-A132-4CE0-A3B5-EE49E45C7274}"/>
            </a:ext>
          </a:extLst>
        </xdr:cNvPr>
        <xdr:cNvCxnSpPr/>
      </xdr:nvCxnSpPr>
      <xdr:spPr>
        <a:xfrm>
          <a:off x="14592300" y="10605407"/>
          <a:ext cx="889000" cy="106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61867</xdr:rowOff>
    </xdr:from>
    <xdr:to>
      <xdr:col>72</xdr:col>
      <xdr:colOff>38100</xdr:colOff>
      <xdr:row>61</xdr:row>
      <xdr:rowOff>163467</xdr:rowOff>
    </xdr:to>
    <xdr:sp macro="" textlink="">
      <xdr:nvSpPr>
        <xdr:cNvPr id="357" name="楕円 356">
          <a:extLst>
            <a:ext uri="{FF2B5EF4-FFF2-40B4-BE49-F238E27FC236}">
              <a16:creationId xmlns:a16="http://schemas.microsoft.com/office/drawing/2014/main" id="{09E7664B-C287-4E3A-8B09-3A3C90DED4A8}"/>
            </a:ext>
          </a:extLst>
        </xdr:cNvPr>
        <xdr:cNvSpPr/>
      </xdr:nvSpPr>
      <xdr:spPr>
        <a:xfrm>
          <a:off x="13652500" y="10520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112667</xdr:rowOff>
    </xdr:from>
    <xdr:to>
      <xdr:col>76</xdr:col>
      <xdr:colOff>114300</xdr:colOff>
      <xdr:row>61</xdr:row>
      <xdr:rowOff>146957</xdr:rowOff>
    </xdr:to>
    <xdr:cxnSp macro="">
      <xdr:nvCxnSpPr>
        <xdr:cNvPr id="358" name="直線コネクタ 357">
          <a:extLst>
            <a:ext uri="{FF2B5EF4-FFF2-40B4-BE49-F238E27FC236}">
              <a16:creationId xmlns:a16="http://schemas.microsoft.com/office/drawing/2014/main" id="{9CBC62D3-D2AA-4016-967B-97028DFA456B}"/>
            </a:ext>
          </a:extLst>
        </xdr:cNvPr>
        <xdr:cNvCxnSpPr/>
      </xdr:nvCxnSpPr>
      <xdr:spPr>
        <a:xfrm>
          <a:off x="13703300" y="10571117"/>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27577</xdr:rowOff>
    </xdr:from>
    <xdr:to>
      <xdr:col>67</xdr:col>
      <xdr:colOff>101600</xdr:colOff>
      <xdr:row>61</xdr:row>
      <xdr:rowOff>129177</xdr:rowOff>
    </xdr:to>
    <xdr:sp macro="" textlink="">
      <xdr:nvSpPr>
        <xdr:cNvPr id="359" name="楕円 358">
          <a:extLst>
            <a:ext uri="{FF2B5EF4-FFF2-40B4-BE49-F238E27FC236}">
              <a16:creationId xmlns:a16="http://schemas.microsoft.com/office/drawing/2014/main" id="{8D3A2E27-8734-4ECF-9FEF-AA3B99177831}"/>
            </a:ext>
          </a:extLst>
        </xdr:cNvPr>
        <xdr:cNvSpPr/>
      </xdr:nvSpPr>
      <xdr:spPr>
        <a:xfrm>
          <a:off x="12763500" y="10486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78377</xdr:rowOff>
    </xdr:from>
    <xdr:to>
      <xdr:col>71</xdr:col>
      <xdr:colOff>177800</xdr:colOff>
      <xdr:row>61</xdr:row>
      <xdr:rowOff>112667</xdr:rowOff>
    </xdr:to>
    <xdr:cxnSp macro="">
      <xdr:nvCxnSpPr>
        <xdr:cNvPr id="360" name="直線コネクタ 359">
          <a:extLst>
            <a:ext uri="{FF2B5EF4-FFF2-40B4-BE49-F238E27FC236}">
              <a16:creationId xmlns:a16="http://schemas.microsoft.com/office/drawing/2014/main" id="{85323DFF-2FBD-4A0A-BF1C-522EBDF56547}"/>
            </a:ext>
          </a:extLst>
        </xdr:cNvPr>
        <xdr:cNvCxnSpPr/>
      </xdr:nvCxnSpPr>
      <xdr:spPr>
        <a:xfrm>
          <a:off x="12814300" y="10536827"/>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33037</xdr:rowOff>
    </xdr:from>
    <xdr:ext cx="405111" cy="259045"/>
    <xdr:sp macro="" textlink="">
      <xdr:nvSpPr>
        <xdr:cNvPr id="361" name="n_1aveValue【保健センター・保健所】&#10;有形固定資産減価償却率">
          <a:extLst>
            <a:ext uri="{FF2B5EF4-FFF2-40B4-BE49-F238E27FC236}">
              <a16:creationId xmlns:a16="http://schemas.microsoft.com/office/drawing/2014/main" id="{17098D0A-E8EC-4E92-80FA-7B95E04E7908}"/>
            </a:ext>
          </a:extLst>
        </xdr:cNvPr>
        <xdr:cNvSpPr txBox="1"/>
      </xdr:nvSpPr>
      <xdr:spPr>
        <a:xfrm>
          <a:off x="15266044" y="10148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2012</xdr:rowOff>
    </xdr:from>
    <xdr:ext cx="405111" cy="259045"/>
    <xdr:sp macro="" textlink="">
      <xdr:nvSpPr>
        <xdr:cNvPr id="362" name="n_2aveValue【保健センター・保健所】&#10;有形固定資産減価償却率">
          <a:extLst>
            <a:ext uri="{FF2B5EF4-FFF2-40B4-BE49-F238E27FC236}">
              <a16:creationId xmlns:a16="http://schemas.microsoft.com/office/drawing/2014/main" id="{8E3BEF2B-8E4F-4B0E-885F-DD41977E82C7}"/>
            </a:ext>
          </a:extLst>
        </xdr:cNvPr>
        <xdr:cNvSpPr txBox="1"/>
      </xdr:nvSpPr>
      <xdr:spPr>
        <a:xfrm>
          <a:off x="14389744" y="10117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139173</xdr:rowOff>
    </xdr:from>
    <xdr:ext cx="405111" cy="259045"/>
    <xdr:sp macro="" textlink="">
      <xdr:nvSpPr>
        <xdr:cNvPr id="363" name="n_3aveValue【保健センター・保健所】&#10;有形固定資産減価償却率">
          <a:extLst>
            <a:ext uri="{FF2B5EF4-FFF2-40B4-BE49-F238E27FC236}">
              <a16:creationId xmlns:a16="http://schemas.microsoft.com/office/drawing/2014/main" id="{3FBB8F9D-5E3D-4FBF-90B3-BB325A1B1B67}"/>
            </a:ext>
          </a:extLst>
        </xdr:cNvPr>
        <xdr:cNvSpPr txBox="1"/>
      </xdr:nvSpPr>
      <xdr:spPr>
        <a:xfrm>
          <a:off x="13500744" y="10083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135907</xdr:rowOff>
    </xdr:from>
    <xdr:ext cx="405111" cy="259045"/>
    <xdr:sp macro="" textlink="">
      <xdr:nvSpPr>
        <xdr:cNvPr id="364" name="n_4aveValue【保健センター・保健所】&#10;有形固定資産減価償却率">
          <a:extLst>
            <a:ext uri="{FF2B5EF4-FFF2-40B4-BE49-F238E27FC236}">
              <a16:creationId xmlns:a16="http://schemas.microsoft.com/office/drawing/2014/main" id="{AED81492-3FAC-46BC-A8E0-9DE4CF5DD17E}"/>
            </a:ext>
          </a:extLst>
        </xdr:cNvPr>
        <xdr:cNvSpPr txBox="1"/>
      </xdr:nvSpPr>
      <xdr:spPr>
        <a:xfrm>
          <a:off x="12611744" y="1008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123570</xdr:rowOff>
    </xdr:from>
    <xdr:ext cx="405111" cy="259045"/>
    <xdr:sp macro="" textlink="">
      <xdr:nvSpPr>
        <xdr:cNvPr id="365" name="n_1mainValue【保健センター・保健所】&#10;有形固定資産減価償却率">
          <a:extLst>
            <a:ext uri="{FF2B5EF4-FFF2-40B4-BE49-F238E27FC236}">
              <a16:creationId xmlns:a16="http://schemas.microsoft.com/office/drawing/2014/main" id="{6F283B98-9126-49BD-A976-4BF6E2F0645E}"/>
            </a:ext>
          </a:extLst>
        </xdr:cNvPr>
        <xdr:cNvSpPr txBox="1"/>
      </xdr:nvSpPr>
      <xdr:spPr>
        <a:xfrm>
          <a:off x="15266044" y="10753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17434</xdr:rowOff>
    </xdr:from>
    <xdr:ext cx="405111" cy="259045"/>
    <xdr:sp macro="" textlink="">
      <xdr:nvSpPr>
        <xdr:cNvPr id="366" name="n_2mainValue【保健センター・保健所】&#10;有形固定資産減価償却率">
          <a:extLst>
            <a:ext uri="{FF2B5EF4-FFF2-40B4-BE49-F238E27FC236}">
              <a16:creationId xmlns:a16="http://schemas.microsoft.com/office/drawing/2014/main" id="{84E95877-9F02-428D-BD6E-9D16ED228987}"/>
            </a:ext>
          </a:extLst>
        </xdr:cNvPr>
        <xdr:cNvSpPr txBox="1"/>
      </xdr:nvSpPr>
      <xdr:spPr>
        <a:xfrm>
          <a:off x="14389744" y="106473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154594</xdr:rowOff>
    </xdr:from>
    <xdr:ext cx="405111" cy="259045"/>
    <xdr:sp macro="" textlink="">
      <xdr:nvSpPr>
        <xdr:cNvPr id="367" name="n_3mainValue【保健センター・保健所】&#10;有形固定資産減価償却率">
          <a:extLst>
            <a:ext uri="{FF2B5EF4-FFF2-40B4-BE49-F238E27FC236}">
              <a16:creationId xmlns:a16="http://schemas.microsoft.com/office/drawing/2014/main" id="{18C1B27D-6165-4826-A6CD-34E168D01738}"/>
            </a:ext>
          </a:extLst>
        </xdr:cNvPr>
        <xdr:cNvSpPr txBox="1"/>
      </xdr:nvSpPr>
      <xdr:spPr>
        <a:xfrm>
          <a:off x="13500744" y="106130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120304</xdr:rowOff>
    </xdr:from>
    <xdr:ext cx="405111" cy="259045"/>
    <xdr:sp macro="" textlink="">
      <xdr:nvSpPr>
        <xdr:cNvPr id="368" name="n_4mainValue【保健センター・保健所】&#10;有形固定資産減価償却率">
          <a:extLst>
            <a:ext uri="{FF2B5EF4-FFF2-40B4-BE49-F238E27FC236}">
              <a16:creationId xmlns:a16="http://schemas.microsoft.com/office/drawing/2014/main" id="{BA2EEE7A-CDCC-4D5D-9C8B-296174F2E23C}"/>
            </a:ext>
          </a:extLst>
        </xdr:cNvPr>
        <xdr:cNvSpPr txBox="1"/>
      </xdr:nvSpPr>
      <xdr:spPr>
        <a:xfrm>
          <a:off x="12611744" y="10578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369" name="正方形/長方形 368">
          <a:extLst>
            <a:ext uri="{FF2B5EF4-FFF2-40B4-BE49-F238E27FC236}">
              <a16:creationId xmlns:a16="http://schemas.microsoft.com/office/drawing/2014/main" id="{C3262AF1-FFDD-4B3D-A7D7-828A9E8424C5}"/>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370" name="正方形/長方形 369">
          <a:extLst>
            <a:ext uri="{FF2B5EF4-FFF2-40B4-BE49-F238E27FC236}">
              <a16:creationId xmlns:a16="http://schemas.microsoft.com/office/drawing/2014/main" id="{BF1F07A6-CFB4-4A49-9B60-674DE0CFCF8E}"/>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371" name="正方形/長方形 370">
          <a:extLst>
            <a:ext uri="{FF2B5EF4-FFF2-40B4-BE49-F238E27FC236}">
              <a16:creationId xmlns:a16="http://schemas.microsoft.com/office/drawing/2014/main" id="{F2E84A7A-1096-4D24-9C27-41D828B3A95B}"/>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372" name="正方形/長方形 371">
          <a:extLst>
            <a:ext uri="{FF2B5EF4-FFF2-40B4-BE49-F238E27FC236}">
              <a16:creationId xmlns:a16="http://schemas.microsoft.com/office/drawing/2014/main" id="{BED39566-481A-42B0-8D54-53933246794C}"/>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373" name="正方形/長方形 372">
          <a:extLst>
            <a:ext uri="{FF2B5EF4-FFF2-40B4-BE49-F238E27FC236}">
              <a16:creationId xmlns:a16="http://schemas.microsoft.com/office/drawing/2014/main" id="{80AAFB94-85FE-4446-A262-A449F9E5AF26}"/>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374" name="正方形/長方形 373">
          <a:extLst>
            <a:ext uri="{FF2B5EF4-FFF2-40B4-BE49-F238E27FC236}">
              <a16:creationId xmlns:a16="http://schemas.microsoft.com/office/drawing/2014/main" id="{A9560CD2-3F14-4D4C-BD44-DEF51B255BA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375" name="正方形/長方形 374">
          <a:extLst>
            <a:ext uri="{FF2B5EF4-FFF2-40B4-BE49-F238E27FC236}">
              <a16:creationId xmlns:a16="http://schemas.microsoft.com/office/drawing/2014/main" id="{60A74602-7AAB-4B42-AB31-507CD55AC092}"/>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376" name="正方形/長方形 375">
          <a:extLst>
            <a:ext uri="{FF2B5EF4-FFF2-40B4-BE49-F238E27FC236}">
              <a16:creationId xmlns:a16="http://schemas.microsoft.com/office/drawing/2014/main" id="{45AC86A9-585F-4B8F-AD3F-F9DCA88C4A33}"/>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377" name="テキスト ボックス 376">
          <a:extLst>
            <a:ext uri="{FF2B5EF4-FFF2-40B4-BE49-F238E27FC236}">
              <a16:creationId xmlns:a16="http://schemas.microsoft.com/office/drawing/2014/main" id="{A2AD8A1B-94F6-4313-8CBA-A6FD4C6098DC}"/>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378" name="直線コネクタ 377">
          <a:extLst>
            <a:ext uri="{FF2B5EF4-FFF2-40B4-BE49-F238E27FC236}">
              <a16:creationId xmlns:a16="http://schemas.microsoft.com/office/drawing/2014/main" id="{620DD985-9C9E-45DD-9BC6-23A2A699BC2A}"/>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379" name="直線コネクタ 378">
          <a:extLst>
            <a:ext uri="{FF2B5EF4-FFF2-40B4-BE49-F238E27FC236}">
              <a16:creationId xmlns:a16="http://schemas.microsoft.com/office/drawing/2014/main" id="{7D65CBF7-6A66-42FE-B4A7-154249CF8558}"/>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380" name="テキスト ボックス 379">
          <a:extLst>
            <a:ext uri="{FF2B5EF4-FFF2-40B4-BE49-F238E27FC236}">
              <a16:creationId xmlns:a16="http://schemas.microsoft.com/office/drawing/2014/main" id="{52F961AD-8954-4704-9C84-948E193E621A}"/>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381" name="直線コネクタ 380">
          <a:extLst>
            <a:ext uri="{FF2B5EF4-FFF2-40B4-BE49-F238E27FC236}">
              <a16:creationId xmlns:a16="http://schemas.microsoft.com/office/drawing/2014/main" id="{75EFA824-BFC7-4ED2-B327-9CA44051D42F}"/>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382" name="テキスト ボックス 381">
          <a:extLst>
            <a:ext uri="{FF2B5EF4-FFF2-40B4-BE49-F238E27FC236}">
              <a16:creationId xmlns:a16="http://schemas.microsoft.com/office/drawing/2014/main" id="{A82B89AF-AF87-4F22-B31F-FE56D8DB08EB}"/>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383" name="直線コネクタ 382">
          <a:extLst>
            <a:ext uri="{FF2B5EF4-FFF2-40B4-BE49-F238E27FC236}">
              <a16:creationId xmlns:a16="http://schemas.microsoft.com/office/drawing/2014/main" id="{F8E591C4-053E-4EFF-9776-B7CF992588CD}"/>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384" name="テキスト ボックス 383">
          <a:extLst>
            <a:ext uri="{FF2B5EF4-FFF2-40B4-BE49-F238E27FC236}">
              <a16:creationId xmlns:a16="http://schemas.microsoft.com/office/drawing/2014/main" id="{843DC073-77D9-4E2D-88DA-F82A884464F2}"/>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385" name="直線コネクタ 384">
          <a:extLst>
            <a:ext uri="{FF2B5EF4-FFF2-40B4-BE49-F238E27FC236}">
              <a16:creationId xmlns:a16="http://schemas.microsoft.com/office/drawing/2014/main" id="{DAA036E2-3D32-44E2-828B-5E6FCAA00825}"/>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386" name="テキスト ボックス 385">
          <a:extLst>
            <a:ext uri="{FF2B5EF4-FFF2-40B4-BE49-F238E27FC236}">
              <a16:creationId xmlns:a16="http://schemas.microsoft.com/office/drawing/2014/main" id="{C4A6322D-EFE2-403C-B8D7-10222BB84B96}"/>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387" name="直線コネクタ 386">
          <a:extLst>
            <a:ext uri="{FF2B5EF4-FFF2-40B4-BE49-F238E27FC236}">
              <a16:creationId xmlns:a16="http://schemas.microsoft.com/office/drawing/2014/main" id="{1F6951FC-BD1B-4F76-A4EA-D8B40015A708}"/>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388" name="テキスト ボックス 387">
          <a:extLst>
            <a:ext uri="{FF2B5EF4-FFF2-40B4-BE49-F238E27FC236}">
              <a16:creationId xmlns:a16="http://schemas.microsoft.com/office/drawing/2014/main" id="{23C80888-A31E-41D4-909E-319F9ED54C79}"/>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389" name="直線コネクタ 388">
          <a:extLst>
            <a:ext uri="{FF2B5EF4-FFF2-40B4-BE49-F238E27FC236}">
              <a16:creationId xmlns:a16="http://schemas.microsoft.com/office/drawing/2014/main" id="{881CD7D5-8801-4216-8309-C6B8E32FF508}"/>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390" name="テキスト ボックス 389">
          <a:extLst>
            <a:ext uri="{FF2B5EF4-FFF2-40B4-BE49-F238E27FC236}">
              <a16:creationId xmlns:a16="http://schemas.microsoft.com/office/drawing/2014/main" id="{0AF13355-F9F9-4FDF-B36D-269C154B7109}"/>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391" name="直線コネクタ 390">
          <a:extLst>
            <a:ext uri="{FF2B5EF4-FFF2-40B4-BE49-F238E27FC236}">
              <a16:creationId xmlns:a16="http://schemas.microsoft.com/office/drawing/2014/main" id="{FB9B9898-3C98-4422-9975-86DC502A1767}"/>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392" name="テキスト ボックス 391">
          <a:extLst>
            <a:ext uri="{FF2B5EF4-FFF2-40B4-BE49-F238E27FC236}">
              <a16:creationId xmlns:a16="http://schemas.microsoft.com/office/drawing/2014/main" id="{F8B41A9E-1915-4A15-B56F-6FC55A3A39AF}"/>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393" name="【保健センター・保健所】&#10;一人当たり面積グラフ枠">
          <a:extLst>
            <a:ext uri="{FF2B5EF4-FFF2-40B4-BE49-F238E27FC236}">
              <a16:creationId xmlns:a16="http://schemas.microsoft.com/office/drawing/2014/main" id="{579109E8-BB8B-4D1A-B2B7-3634CEB17EEE}"/>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112667</xdr:rowOff>
    </xdr:from>
    <xdr:to>
      <xdr:col>116</xdr:col>
      <xdr:colOff>62864</xdr:colOff>
      <xdr:row>64</xdr:row>
      <xdr:rowOff>91440</xdr:rowOff>
    </xdr:to>
    <xdr:cxnSp macro="">
      <xdr:nvCxnSpPr>
        <xdr:cNvPr id="394" name="直線コネクタ 393">
          <a:extLst>
            <a:ext uri="{FF2B5EF4-FFF2-40B4-BE49-F238E27FC236}">
              <a16:creationId xmlns:a16="http://schemas.microsoft.com/office/drawing/2014/main" id="{18B1FB6E-AD8D-4489-8FD3-CA9B5E097DBE}"/>
            </a:ext>
          </a:extLst>
        </xdr:cNvPr>
        <xdr:cNvCxnSpPr/>
      </xdr:nvCxnSpPr>
      <xdr:spPr>
        <a:xfrm flipV="1">
          <a:off x="22160864" y="9542417"/>
          <a:ext cx="0" cy="1521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95267</xdr:rowOff>
    </xdr:from>
    <xdr:ext cx="469744" cy="259045"/>
    <xdr:sp macro="" textlink="">
      <xdr:nvSpPr>
        <xdr:cNvPr id="395" name="【保健センター・保健所】&#10;一人当たり面積最小値テキスト">
          <a:extLst>
            <a:ext uri="{FF2B5EF4-FFF2-40B4-BE49-F238E27FC236}">
              <a16:creationId xmlns:a16="http://schemas.microsoft.com/office/drawing/2014/main" id="{EDD9BC67-D6D6-4075-AB5F-AE56919CD46D}"/>
            </a:ext>
          </a:extLst>
        </xdr:cNvPr>
        <xdr:cNvSpPr txBox="1"/>
      </xdr:nvSpPr>
      <xdr:spPr>
        <a:xfrm>
          <a:off x="22199600" y="11068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91440</xdr:rowOff>
    </xdr:from>
    <xdr:to>
      <xdr:col>116</xdr:col>
      <xdr:colOff>152400</xdr:colOff>
      <xdr:row>64</xdr:row>
      <xdr:rowOff>91440</xdr:rowOff>
    </xdr:to>
    <xdr:cxnSp macro="">
      <xdr:nvCxnSpPr>
        <xdr:cNvPr id="396" name="直線コネクタ 395">
          <a:extLst>
            <a:ext uri="{FF2B5EF4-FFF2-40B4-BE49-F238E27FC236}">
              <a16:creationId xmlns:a16="http://schemas.microsoft.com/office/drawing/2014/main" id="{A181B2AB-53F8-43D3-96FA-F2ADB1354D71}"/>
            </a:ext>
          </a:extLst>
        </xdr:cNvPr>
        <xdr:cNvCxnSpPr/>
      </xdr:nvCxnSpPr>
      <xdr:spPr>
        <a:xfrm>
          <a:off x="22072600" y="11064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59344</xdr:rowOff>
    </xdr:from>
    <xdr:ext cx="469744" cy="259045"/>
    <xdr:sp macro="" textlink="">
      <xdr:nvSpPr>
        <xdr:cNvPr id="397" name="【保健センター・保健所】&#10;一人当たり面積最大値テキスト">
          <a:extLst>
            <a:ext uri="{FF2B5EF4-FFF2-40B4-BE49-F238E27FC236}">
              <a16:creationId xmlns:a16="http://schemas.microsoft.com/office/drawing/2014/main" id="{0FB7786E-1758-4038-860C-2E6AA16612FC}"/>
            </a:ext>
          </a:extLst>
        </xdr:cNvPr>
        <xdr:cNvSpPr txBox="1"/>
      </xdr:nvSpPr>
      <xdr:spPr>
        <a:xfrm>
          <a:off x="22199600" y="9317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112667</xdr:rowOff>
    </xdr:from>
    <xdr:to>
      <xdr:col>116</xdr:col>
      <xdr:colOff>152400</xdr:colOff>
      <xdr:row>55</xdr:row>
      <xdr:rowOff>112667</xdr:rowOff>
    </xdr:to>
    <xdr:cxnSp macro="">
      <xdr:nvCxnSpPr>
        <xdr:cNvPr id="398" name="直線コネクタ 397">
          <a:extLst>
            <a:ext uri="{FF2B5EF4-FFF2-40B4-BE49-F238E27FC236}">
              <a16:creationId xmlns:a16="http://schemas.microsoft.com/office/drawing/2014/main" id="{62250BF9-BFB2-4110-83A3-A495AB626161}"/>
            </a:ext>
          </a:extLst>
        </xdr:cNvPr>
        <xdr:cNvCxnSpPr/>
      </xdr:nvCxnSpPr>
      <xdr:spPr>
        <a:xfrm>
          <a:off x="22072600" y="9542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40657</xdr:rowOff>
    </xdr:from>
    <xdr:ext cx="469744" cy="259045"/>
    <xdr:sp macro="" textlink="">
      <xdr:nvSpPr>
        <xdr:cNvPr id="399" name="【保健センター・保健所】&#10;一人当たり面積平均値テキスト">
          <a:extLst>
            <a:ext uri="{FF2B5EF4-FFF2-40B4-BE49-F238E27FC236}">
              <a16:creationId xmlns:a16="http://schemas.microsoft.com/office/drawing/2014/main" id="{AB8F5946-8206-441D-8495-8FE428D683BB}"/>
            </a:ext>
          </a:extLst>
        </xdr:cNvPr>
        <xdr:cNvSpPr txBox="1"/>
      </xdr:nvSpPr>
      <xdr:spPr>
        <a:xfrm>
          <a:off x="22199600" y="104991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17780</xdr:rowOff>
    </xdr:from>
    <xdr:to>
      <xdr:col>116</xdr:col>
      <xdr:colOff>114300</xdr:colOff>
      <xdr:row>62</xdr:row>
      <xdr:rowOff>119380</xdr:rowOff>
    </xdr:to>
    <xdr:sp macro="" textlink="">
      <xdr:nvSpPr>
        <xdr:cNvPr id="400" name="フローチャート: 判断 399">
          <a:extLst>
            <a:ext uri="{FF2B5EF4-FFF2-40B4-BE49-F238E27FC236}">
              <a16:creationId xmlns:a16="http://schemas.microsoft.com/office/drawing/2014/main" id="{D2B43B35-31B8-4269-B212-91BDA96412D6}"/>
            </a:ext>
          </a:extLst>
        </xdr:cNvPr>
        <xdr:cNvSpPr/>
      </xdr:nvSpPr>
      <xdr:spPr>
        <a:xfrm>
          <a:off x="22110700" y="1064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63500</xdr:rowOff>
    </xdr:from>
    <xdr:to>
      <xdr:col>112</xdr:col>
      <xdr:colOff>38100</xdr:colOff>
      <xdr:row>62</xdr:row>
      <xdr:rowOff>165100</xdr:rowOff>
    </xdr:to>
    <xdr:sp macro="" textlink="">
      <xdr:nvSpPr>
        <xdr:cNvPr id="401" name="フローチャート: 判断 400">
          <a:extLst>
            <a:ext uri="{FF2B5EF4-FFF2-40B4-BE49-F238E27FC236}">
              <a16:creationId xmlns:a16="http://schemas.microsoft.com/office/drawing/2014/main" id="{224F5723-868A-4696-9FBF-016042F87BDA}"/>
            </a:ext>
          </a:extLst>
        </xdr:cNvPr>
        <xdr:cNvSpPr/>
      </xdr:nvSpPr>
      <xdr:spPr>
        <a:xfrm>
          <a:off x="21272500" y="1069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66766</xdr:rowOff>
    </xdr:from>
    <xdr:to>
      <xdr:col>107</xdr:col>
      <xdr:colOff>101600</xdr:colOff>
      <xdr:row>62</xdr:row>
      <xdr:rowOff>168366</xdr:rowOff>
    </xdr:to>
    <xdr:sp macro="" textlink="">
      <xdr:nvSpPr>
        <xdr:cNvPr id="402" name="フローチャート: 判断 401">
          <a:extLst>
            <a:ext uri="{FF2B5EF4-FFF2-40B4-BE49-F238E27FC236}">
              <a16:creationId xmlns:a16="http://schemas.microsoft.com/office/drawing/2014/main" id="{E032C0B2-2770-4FE0-ABA9-A392029601D0}"/>
            </a:ext>
          </a:extLst>
        </xdr:cNvPr>
        <xdr:cNvSpPr/>
      </xdr:nvSpPr>
      <xdr:spPr>
        <a:xfrm>
          <a:off x="20383500" y="10696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66766</xdr:rowOff>
    </xdr:from>
    <xdr:to>
      <xdr:col>102</xdr:col>
      <xdr:colOff>165100</xdr:colOff>
      <xdr:row>62</xdr:row>
      <xdr:rowOff>168366</xdr:rowOff>
    </xdr:to>
    <xdr:sp macro="" textlink="">
      <xdr:nvSpPr>
        <xdr:cNvPr id="403" name="フローチャート: 判断 402">
          <a:extLst>
            <a:ext uri="{FF2B5EF4-FFF2-40B4-BE49-F238E27FC236}">
              <a16:creationId xmlns:a16="http://schemas.microsoft.com/office/drawing/2014/main" id="{3A94167F-C6E3-4676-A330-4219300B99D9}"/>
            </a:ext>
          </a:extLst>
        </xdr:cNvPr>
        <xdr:cNvSpPr/>
      </xdr:nvSpPr>
      <xdr:spPr>
        <a:xfrm>
          <a:off x="19494500" y="10696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56969</xdr:rowOff>
    </xdr:from>
    <xdr:to>
      <xdr:col>98</xdr:col>
      <xdr:colOff>38100</xdr:colOff>
      <xdr:row>62</xdr:row>
      <xdr:rowOff>158569</xdr:rowOff>
    </xdr:to>
    <xdr:sp macro="" textlink="">
      <xdr:nvSpPr>
        <xdr:cNvPr id="404" name="フローチャート: 判断 403">
          <a:extLst>
            <a:ext uri="{FF2B5EF4-FFF2-40B4-BE49-F238E27FC236}">
              <a16:creationId xmlns:a16="http://schemas.microsoft.com/office/drawing/2014/main" id="{7BA493F6-14D7-4ECD-95E1-C6B59E0B18C2}"/>
            </a:ext>
          </a:extLst>
        </xdr:cNvPr>
        <xdr:cNvSpPr/>
      </xdr:nvSpPr>
      <xdr:spPr>
        <a:xfrm>
          <a:off x="18605500" y="10686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05" name="テキスト ボックス 404">
          <a:extLst>
            <a:ext uri="{FF2B5EF4-FFF2-40B4-BE49-F238E27FC236}">
              <a16:creationId xmlns:a16="http://schemas.microsoft.com/office/drawing/2014/main" id="{2578F159-A774-4DB7-B44D-744765ED55B2}"/>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06" name="テキスト ボックス 405">
          <a:extLst>
            <a:ext uri="{FF2B5EF4-FFF2-40B4-BE49-F238E27FC236}">
              <a16:creationId xmlns:a16="http://schemas.microsoft.com/office/drawing/2014/main" id="{7E631675-50E3-4EA5-8360-82BB0113D609}"/>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07" name="テキスト ボックス 406">
          <a:extLst>
            <a:ext uri="{FF2B5EF4-FFF2-40B4-BE49-F238E27FC236}">
              <a16:creationId xmlns:a16="http://schemas.microsoft.com/office/drawing/2014/main" id="{200D9DA6-1529-4EFE-B1BD-1DF0C7670B4A}"/>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08" name="テキスト ボックス 407">
          <a:extLst>
            <a:ext uri="{FF2B5EF4-FFF2-40B4-BE49-F238E27FC236}">
              <a16:creationId xmlns:a16="http://schemas.microsoft.com/office/drawing/2014/main" id="{95176242-EB4D-4581-B92F-DA139C8AF305}"/>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09" name="テキスト ボックス 408">
          <a:extLst>
            <a:ext uri="{FF2B5EF4-FFF2-40B4-BE49-F238E27FC236}">
              <a16:creationId xmlns:a16="http://schemas.microsoft.com/office/drawing/2014/main" id="{F7F0CC1D-F76F-48E5-89C1-19F657B2CAAD}"/>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61867</xdr:rowOff>
    </xdr:from>
    <xdr:to>
      <xdr:col>116</xdr:col>
      <xdr:colOff>114300</xdr:colOff>
      <xdr:row>63</xdr:row>
      <xdr:rowOff>163467</xdr:rowOff>
    </xdr:to>
    <xdr:sp macro="" textlink="">
      <xdr:nvSpPr>
        <xdr:cNvPr id="410" name="楕円 409">
          <a:extLst>
            <a:ext uri="{FF2B5EF4-FFF2-40B4-BE49-F238E27FC236}">
              <a16:creationId xmlns:a16="http://schemas.microsoft.com/office/drawing/2014/main" id="{3EA5BA60-7E6F-4B4C-848B-BAE6D87184AA}"/>
            </a:ext>
          </a:extLst>
        </xdr:cNvPr>
        <xdr:cNvSpPr/>
      </xdr:nvSpPr>
      <xdr:spPr>
        <a:xfrm>
          <a:off x="22110700" y="10863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40294</xdr:rowOff>
    </xdr:from>
    <xdr:ext cx="469744" cy="259045"/>
    <xdr:sp macro="" textlink="">
      <xdr:nvSpPr>
        <xdr:cNvPr id="411" name="【保健センター・保健所】&#10;一人当たり面積該当値テキスト">
          <a:extLst>
            <a:ext uri="{FF2B5EF4-FFF2-40B4-BE49-F238E27FC236}">
              <a16:creationId xmlns:a16="http://schemas.microsoft.com/office/drawing/2014/main" id="{E7CCA7FC-91ED-4EB3-BB14-B0F9751B39DC}"/>
            </a:ext>
          </a:extLst>
        </xdr:cNvPr>
        <xdr:cNvSpPr txBox="1"/>
      </xdr:nvSpPr>
      <xdr:spPr>
        <a:xfrm>
          <a:off x="22199600" y="10841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61867</xdr:rowOff>
    </xdr:from>
    <xdr:to>
      <xdr:col>112</xdr:col>
      <xdr:colOff>38100</xdr:colOff>
      <xdr:row>63</xdr:row>
      <xdr:rowOff>163467</xdr:rowOff>
    </xdr:to>
    <xdr:sp macro="" textlink="">
      <xdr:nvSpPr>
        <xdr:cNvPr id="412" name="楕円 411">
          <a:extLst>
            <a:ext uri="{FF2B5EF4-FFF2-40B4-BE49-F238E27FC236}">
              <a16:creationId xmlns:a16="http://schemas.microsoft.com/office/drawing/2014/main" id="{9CD5FC3F-C5D9-41C4-B629-765B0DB9E584}"/>
            </a:ext>
          </a:extLst>
        </xdr:cNvPr>
        <xdr:cNvSpPr/>
      </xdr:nvSpPr>
      <xdr:spPr>
        <a:xfrm>
          <a:off x="21272500" y="10863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112667</xdr:rowOff>
    </xdr:from>
    <xdr:to>
      <xdr:col>116</xdr:col>
      <xdr:colOff>63500</xdr:colOff>
      <xdr:row>63</xdr:row>
      <xdr:rowOff>112667</xdr:rowOff>
    </xdr:to>
    <xdr:cxnSp macro="">
      <xdr:nvCxnSpPr>
        <xdr:cNvPr id="413" name="直線コネクタ 412">
          <a:extLst>
            <a:ext uri="{FF2B5EF4-FFF2-40B4-BE49-F238E27FC236}">
              <a16:creationId xmlns:a16="http://schemas.microsoft.com/office/drawing/2014/main" id="{BDFA86CF-CA77-4E90-BA5D-3E216A1C6E17}"/>
            </a:ext>
          </a:extLst>
        </xdr:cNvPr>
        <xdr:cNvCxnSpPr/>
      </xdr:nvCxnSpPr>
      <xdr:spPr>
        <a:xfrm>
          <a:off x="21323300" y="1091401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65133</xdr:rowOff>
    </xdr:from>
    <xdr:to>
      <xdr:col>107</xdr:col>
      <xdr:colOff>101600</xdr:colOff>
      <xdr:row>63</xdr:row>
      <xdr:rowOff>166733</xdr:rowOff>
    </xdr:to>
    <xdr:sp macro="" textlink="">
      <xdr:nvSpPr>
        <xdr:cNvPr id="414" name="楕円 413">
          <a:extLst>
            <a:ext uri="{FF2B5EF4-FFF2-40B4-BE49-F238E27FC236}">
              <a16:creationId xmlns:a16="http://schemas.microsoft.com/office/drawing/2014/main" id="{8EC7CEBC-AB0E-4ECE-8C2C-DC93601854EE}"/>
            </a:ext>
          </a:extLst>
        </xdr:cNvPr>
        <xdr:cNvSpPr/>
      </xdr:nvSpPr>
      <xdr:spPr>
        <a:xfrm>
          <a:off x="20383500" y="10866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112667</xdr:rowOff>
    </xdr:from>
    <xdr:to>
      <xdr:col>111</xdr:col>
      <xdr:colOff>177800</xdr:colOff>
      <xdr:row>63</xdr:row>
      <xdr:rowOff>115933</xdr:rowOff>
    </xdr:to>
    <xdr:cxnSp macro="">
      <xdr:nvCxnSpPr>
        <xdr:cNvPr id="415" name="直線コネクタ 414">
          <a:extLst>
            <a:ext uri="{FF2B5EF4-FFF2-40B4-BE49-F238E27FC236}">
              <a16:creationId xmlns:a16="http://schemas.microsoft.com/office/drawing/2014/main" id="{E3671F66-5EDF-4847-821F-3193E8A55261}"/>
            </a:ext>
          </a:extLst>
        </xdr:cNvPr>
        <xdr:cNvCxnSpPr/>
      </xdr:nvCxnSpPr>
      <xdr:spPr>
        <a:xfrm flipV="1">
          <a:off x="20434300" y="10914017"/>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68399</xdr:rowOff>
    </xdr:from>
    <xdr:to>
      <xdr:col>102</xdr:col>
      <xdr:colOff>165100</xdr:colOff>
      <xdr:row>63</xdr:row>
      <xdr:rowOff>169999</xdr:rowOff>
    </xdr:to>
    <xdr:sp macro="" textlink="">
      <xdr:nvSpPr>
        <xdr:cNvPr id="416" name="楕円 415">
          <a:extLst>
            <a:ext uri="{FF2B5EF4-FFF2-40B4-BE49-F238E27FC236}">
              <a16:creationId xmlns:a16="http://schemas.microsoft.com/office/drawing/2014/main" id="{59AAD0C2-76CD-4FE9-BF88-65BDEA186D33}"/>
            </a:ext>
          </a:extLst>
        </xdr:cNvPr>
        <xdr:cNvSpPr/>
      </xdr:nvSpPr>
      <xdr:spPr>
        <a:xfrm>
          <a:off x="19494500" y="10869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115933</xdr:rowOff>
    </xdr:from>
    <xdr:to>
      <xdr:col>107</xdr:col>
      <xdr:colOff>50800</xdr:colOff>
      <xdr:row>63</xdr:row>
      <xdr:rowOff>119199</xdr:rowOff>
    </xdr:to>
    <xdr:cxnSp macro="">
      <xdr:nvCxnSpPr>
        <xdr:cNvPr id="417" name="直線コネクタ 416">
          <a:extLst>
            <a:ext uri="{FF2B5EF4-FFF2-40B4-BE49-F238E27FC236}">
              <a16:creationId xmlns:a16="http://schemas.microsoft.com/office/drawing/2014/main" id="{B5292C71-BC20-4ABC-AE78-915063F4B03A}"/>
            </a:ext>
          </a:extLst>
        </xdr:cNvPr>
        <xdr:cNvCxnSpPr/>
      </xdr:nvCxnSpPr>
      <xdr:spPr>
        <a:xfrm flipV="1">
          <a:off x="19545300" y="10917283"/>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68399</xdr:rowOff>
    </xdr:from>
    <xdr:to>
      <xdr:col>98</xdr:col>
      <xdr:colOff>38100</xdr:colOff>
      <xdr:row>63</xdr:row>
      <xdr:rowOff>169999</xdr:rowOff>
    </xdr:to>
    <xdr:sp macro="" textlink="">
      <xdr:nvSpPr>
        <xdr:cNvPr id="418" name="楕円 417">
          <a:extLst>
            <a:ext uri="{FF2B5EF4-FFF2-40B4-BE49-F238E27FC236}">
              <a16:creationId xmlns:a16="http://schemas.microsoft.com/office/drawing/2014/main" id="{C7EC6DFD-E1A7-4F96-99D3-305A81C6D5E8}"/>
            </a:ext>
          </a:extLst>
        </xdr:cNvPr>
        <xdr:cNvSpPr/>
      </xdr:nvSpPr>
      <xdr:spPr>
        <a:xfrm>
          <a:off x="18605500" y="10869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119199</xdr:rowOff>
    </xdr:from>
    <xdr:to>
      <xdr:col>102</xdr:col>
      <xdr:colOff>114300</xdr:colOff>
      <xdr:row>63</xdr:row>
      <xdr:rowOff>119199</xdr:rowOff>
    </xdr:to>
    <xdr:cxnSp macro="">
      <xdr:nvCxnSpPr>
        <xdr:cNvPr id="419" name="直線コネクタ 418">
          <a:extLst>
            <a:ext uri="{FF2B5EF4-FFF2-40B4-BE49-F238E27FC236}">
              <a16:creationId xmlns:a16="http://schemas.microsoft.com/office/drawing/2014/main" id="{31077D88-E534-4287-B9CC-6E075B7DD3ED}"/>
            </a:ext>
          </a:extLst>
        </xdr:cNvPr>
        <xdr:cNvCxnSpPr/>
      </xdr:nvCxnSpPr>
      <xdr:spPr>
        <a:xfrm>
          <a:off x="18656300" y="1092054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10177</xdr:rowOff>
    </xdr:from>
    <xdr:ext cx="469744" cy="259045"/>
    <xdr:sp macro="" textlink="">
      <xdr:nvSpPr>
        <xdr:cNvPr id="420" name="n_1aveValue【保健センター・保健所】&#10;一人当たり面積">
          <a:extLst>
            <a:ext uri="{FF2B5EF4-FFF2-40B4-BE49-F238E27FC236}">
              <a16:creationId xmlns:a16="http://schemas.microsoft.com/office/drawing/2014/main" id="{3862F3C1-90F0-4E83-B9FA-79C3E49C1D66}"/>
            </a:ext>
          </a:extLst>
        </xdr:cNvPr>
        <xdr:cNvSpPr txBox="1"/>
      </xdr:nvSpPr>
      <xdr:spPr>
        <a:xfrm>
          <a:off x="21075727" y="1046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13443</xdr:rowOff>
    </xdr:from>
    <xdr:ext cx="469744" cy="259045"/>
    <xdr:sp macro="" textlink="">
      <xdr:nvSpPr>
        <xdr:cNvPr id="421" name="n_2aveValue【保健センター・保健所】&#10;一人当たり面積">
          <a:extLst>
            <a:ext uri="{FF2B5EF4-FFF2-40B4-BE49-F238E27FC236}">
              <a16:creationId xmlns:a16="http://schemas.microsoft.com/office/drawing/2014/main" id="{CD795DE1-CB68-4B86-8637-CC8BA0380DD6}"/>
            </a:ext>
          </a:extLst>
        </xdr:cNvPr>
        <xdr:cNvSpPr txBox="1"/>
      </xdr:nvSpPr>
      <xdr:spPr>
        <a:xfrm>
          <a:off x="20199427" y="10471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13443</xdr:rowOff>
    </xdr:from>
    <xdr:ext cx="469744" cy="259045"/>
    <xdr:sp macro="" textlink="">
      <xdr:nvSpPr>
        <xdr:cNvPr id="422" name="n_3aveValue【保健センター・保健所】&#10;一人当たり面積">
          <a:extLst>
            <a:ext uri="{FF2B5EF4-FFF2-40B4-BE49-F238E27FC236}">
              <a16:creationId xmlns:a16="http://schemas.microsoft.com/office/drawing/2014/main" id="{B027E90C-945C-4B52-A15F-82588E0BD905}"/>
            </a:ext>
          </a:extLst>
        </xdr:cNvPr>
        <xdr:cNvSpPr txBox="1"/>
      </xdr:nvSpPr>
      <xdr:spPr>
        <a:xfrm>
          <a:off x="19310427" y="10471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3646</xdr:rowOff>
    </xdr:from>
    <xdr:ext cx="469744" cy="259045"/>
    <xdr:sp macro="" textlink="">
      <xdr:nvSpPr>
        <xdr:cNvPr id="423" name="n_4aveValue【保健センター・保健所】&#10;一人当たり面積">
          <a:extLst>
            <a:ext uri="{FF2B5EF4-FFF2-40B4-BE49-F238E27FC236}">
              <a16:creationId xmlns:a16="http://schemas.microsoft.com/office/drawing/2014/main" id="{4E88E24F-3DF0-427B-B546-FBCED4972DCC}"/>
            </a:ext>
          </a:extLst>
        </xdr:cNvPr>
        <xdr:cNvSpPr txBox="1"/>
      </xdr:nvSpPr>
      <xdr:spPr>
        <a:xfrm>
          <a:off x="18421427" y="10462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154594</xdr:rowOff>
    </xdr:from>
    <xdr:ext cx="469744" cy="259045"/>
    <xdr:sp macro="" textlink="">
      <xdr:nvSpPr>
        <xdr:cNvPr id="424" name="n_1mainValue【保健センター・保健所】&#10;一人当たり面積">
          <a:extLst>
            <a:ext uri="{FF2B5EF4-FFF2-40B4-BE49-F238E27FC236}">
              <a16:creationId xmlns:a16="http://schemas.microsoft.com/office/drawing/2014/main" id="{0264246D-1B16-48E1-A080-BE32CAC4D96D}"/>
            </a:ext>
          </a:extLst>
        </xdr:cNvPr>
        <xdr:cNvSpPr txBox="1"/>
      </xdr:nvSpPr>
      <xdr:spPr>
        <a:xfrm>
          <a:off x="21075727" y="10955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157860</xdr:rowOff>
    </xdr:from>
    <xdr:ext cx="469744" cy="259045"/>
    <xdr:sp macro="" textlink="">
      <xdr:nvSpPr>
        <xdr:cNvPr id="425" name="n_2mainValue【保健センター・保健所】&#10;一人当たり面積">
          <a:extLst>
            <a:ext uri="{FF2B5EF4-FFF2-40B4-BE49-F238E27FC236}">
              <a16:creationId xmlns:a16="http://schemas.microsoft.com/office/drawing/2014/main" id="{EF89E2C0-C5D6-4318-B137-A0F3A12829A1}"/>
            </a:ext>
          </a:extLst>
        </xdr:cNvPr>
        <xdr:cNvSpPr txBox="1"/>
      </xdr:nvSpPr>
      <xdr:spPr>
        <a:xfrm>
          <a:off x="20199427" y="10959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161126</xdr:rowOff>
    </xdr:from>
    <xdr:ext cx="469744" cy="259045"/>
    <xdr:sp macro="" textlink="">
      <xdr:nvSpPr>
        <xdr:cNvPr id="426" name="n_3mainValue【保健センター・保健所】&#10;一人当たり面積">
          <a:extLst>
            <a:ext uri="{FF2B5EF4-FFF2-40B4-BE49-F238E27FC236}">
              <a16:creationId xmlns:a16="http://schemas.microsoft.com/office/drawing/2014/main" id="{AFBC1653-BEBF-4681-84AE-63DC55A8CFA1}"/>
            </a:ext>
          </a:extLst>
        </xdr:cNvPr>
        <xdr:cNvSpPr txBox="1"/>
      </xdr:nvSpPr>
      <xdr:spPr>
        <a:xfrm>
          <a:off x="19310427" y="10962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161126</xdr:rowOff>
    </xdr:from>
    <xdr:ext cx="469744" cy="259045"/>
    <xdr:sp macro="" textlink="">
      <xdr:nvSpPr>
        <xdr:cNvPr id="427" name="n_4mainValue【保健センター・保健所】&#10;一人当たり面積">
          <a:extLst>
            <a:ext uri="{FF2B5EF4-FFF2-40B4-BE49-F238E27FC236}">
              <a16:creationId xmlns:a16="http://schemas.microsoft.com/office/drawing/2014/main" id="{9D6CFEDB-33F8-43C0-A12A-40ACF4DADCEE}"/>
            </a:ext>
          </a:extLst>
        </xdr:cNvPr>
        <xdr:cNvSpPr txBox="1"/>
      </xdr:nvSpPr>
      <xdr:spPr>
        <a:xfrm>
          <a:off x="18421427" y="10962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28" name="正方形/長方形 427">
          <a:extLst>
            <a:ext uri="{FF2B5EF4-FFF2-40B4-BE49-F238E27FC236}">
              <a16:creationId xmlns:a16="http://schemas.microsoft.com/office/drawing/2014/main" id="{E149A83B-8573-4FE6-AEAD-8BE2DC20EFF7}"/>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29" name="正方形/長方形 428">
          <a:extLst>
            <a:ext uri="{FF2B5EF4-FFF2-40B4-BE49-F238E27FC236}">
              <a16:creationId xmlns:a16="http://schemas.microsoft.com/office/drawing/2014/main" id="{631F7A28-9168-4C89-AD61-4E51CBABC611}"/>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30" name="正方形/長方形 429">
          <a:extLst>
            <a:ext uri="{FF2B5EF4-FFF2-40B4-BE49-F238E27FC236}">
              <a16:creationId xmlns:a16="http://schemas.microsoft.com/office/drawing/2014/main" id="{F43915A0-6EEB-4CB0-BB6B-681693588AA8}"/>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31" name="正方形/長方形 430">
          <a:extLst>
            <a:ext uri="{FF2B5EF4-FFF2-40B4-BE49-F238E27FC236}">
              <a16:creationId xmlns:a16="http://schemas.microsoft.com/office/drawing/2014/main" id="{5D65B84D-8BFF-48E0-B44F-EA51FEE4A8D9}"/>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32" name="正方形/長方形 431">
          <a:extLst>
            <a:ext uri="{FF2B5EF4-FFF2-40B4-BE49-F238E27FC236}">
              <a16:creationId xmlns:a16="http://schemas.microsoft.com/office/drawing/2014/main" id="{6BC407E4-7DBD-4794-92FE-D3BE4B898B4C}"/>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33" name="正方形/長方形 432">
          <a:extLst>
            <a:ext uri="{FF2B5EF4-FFF2-40B4-BE49-F238E27FC236}">
              <a16:creationId xmlns:a16="http://schemas.microsoft.com/office/drawing/2014/main" id="{4CEBA2B7-F7D5-41B8-860E-A2058F0A2E68}"/>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34" name="正方形/長方形 433">
          <a:extLst>
            <a:ext uri="{FF2B5EF4-FFF2-40B4-BE49-F238E27FC236}">
              <a16:creationId xmlns:a16="http://schemas.microsoft.com/office/drawing/2014/main" id="{B31205A6-B086-4908-BF22-172B3FE38E5E}"/>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35" name="正方形/長方形 434">
          <a:extLst>
            <a:ext uri="{FF2B5EF4-FFF2-40B4-BE49-F238E27FC236}">
              <a16:creationId xmlns:a16="http://schemas.microsoft.com/office/drawing/2014/main" id="{0A1FEFF9-9590-423B-B0C3-DDCBAEDA1975}"/>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36" name="テキスト ボックス 435">
          <a:extLst>
            <a:ext uri="{FF2B5EF4-FFF2-40B4-BE49-F238E27FC236}">
              <a16:creationId xmlns:a16="http://schemas.microsoft.com/office/drawing/2014/main" id="{BC39B0B7-F0E5-482A-A784-FADFC17CF295}"/>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37" name="直線コネクタ 436">
          <a:extLst>
            <a:ext uri="{FF2B5EF4-FFF2-40B4-BE49-F238E27FC236}">
              <a16:creationId xmlns:a16="http://schemas.microsoft.com/office/drawing/2014/main" id="{00EBFC53-5605-4B85-A47A-1C1D65C41DBD}"/>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438" name="テキスト ボックス 437">
          <a:extLst>
            <a:ext uri="{FF2B5EF4-FFF2-40B4-BE49-F238E27FC236}">
              <a16:creationId xmlns:a16="http://schemas.microsoft.com/office/drawing/2014/main" id="{F45A5CE6-A953-409E-8D00-E4A093CE98DA}"/>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439" name="直線コネクタ 438">
          <a:extLst>
            <a:ext uri="{FF2B5EF4-FFF2-40B4-BE49-F238E27FC236}">
              <a16:creationId xmlns:a16="http://schemas.microsoft.com/office/drawing/2014/main" id="{2F2CC58D-5D30-4EDC-AF2A-46F12121D36D}"/>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440" name="テキスト ボックス 439">
          <a:extLst>
            <a:ext uri="{FF2B5EF4-FFF2-40B4-BE49-F238E27FC236}">
              <a16:creationId xmlns:a16="http://schemas.microsoft.com/office/drawing/2014/main" id="{AD365439-F419-4607-945F-CFC139AA0867}"/>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441" name="直線コネクタ 440">
          <a:extLst>
            <a:ext uri="{FF2B5EF4-FFF2-40B4-BE49-F238E27FC236}">
              <a16:creationId xmlns:a16="http://schemas.microsoft.com/office/drawing/2014/main" id="{F882971F-1D8C-4E5A-936A-F428FA6D3ED5}"/>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442" name="テキスト ボックス 441">
          <a:extLst>
            <a:ext uri="{FF2B5EF4-FFF2-40B4-BE49-F238E27FC236}">
              <a16:creationId xmlns:a16="http://schemas.microsoft.com/office/drawing/2014/main" id="{5533FC06-7DFA-49F5-8667-2FBAF41F602D}"/>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443" name="直線コネクタ 442">
          <a:extLst>
            <a:ext uri="{FF2B5EF4-FFF2-40B4-BE49-F238E27FC236}">
              <a16:creationId xmlns:a16="http://schemas.microsoft.com/office/drawing/2014/main" id="{0D4EC182-4837-4056-B356-810040B3D521}"/>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444" name="テキスト ボックス 443">
          <a:extLst>
            <a:ext uri="{FF2B5EF4-FFF2-40B4-BE49-F238E27FC236}">
              <a16:creationId xmlns:a16="http://schemas.microsoft.com/office/drawing/2014/main" id="{FF04A203-5F89-4FDF-945A-34913ABA3A25}"/>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445" name="直線コネクタ 444">
          <a:extLst>
            <a:ext uri="{FF2B5EF4-FFF2-40B4-BE49-F238E27FC236}">
              <a16:creationId xmlns:a16="http://schemas.microsoft.com/office/drawing/2014/main" id="{C8095A25-E307-4B06-B894-9FB2A18026F7}"/>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446" name="テキスト ボックス 445">
          <a:extLst>
            <a:ext uri="{FF2B5EF4-FFF2-40B4-BE49-F238E27FC236}">
              <a16:creationId xmlns:a16="http://schemas.microsoft.com/office/drawing/2014/main" id="{F390C57C-2ACD-49CA-8E35-70BC883A81B8}"/>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447" name="直線コネクタ 446">
          <a:extLst>
            <a:ext uri="{FF2B5EF4-FFF2-40B4-BE49-F238E27FC236}">
              <a16:creationId xmlns:a16="http://schemas.microsoft.com/office/drawing/2014/main" id="{9B1D2482-1E99-4769-B793-CEF42AF2C753}"/>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448" name="テキスト ボックス 447">
          <a:extLst>
            <a:ext uri="{FF2B5EF4-FFF2-40B4-BE49-F238E27FC236}">
              <a16:creationId xmlns:a16="http://schemas.microsoft.com/office/drawing/2014/main" id="{0CEB9B18-E97C-4B98-977C-9A78E993F445}"/>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449" name="直線コネクタ 448">
          <a:extLst>
            <a:ext uri="{FF2B5EF4-FFF2-40B4-BE49-F238E27FC236}">
              <a16:creationId xmlns:a16="http://schemas.microsoft.com/office/drawing/2014/main" id="{4EB7B7AA-3672-4BEF-B847-7777B4AD3BDD}"/>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450" name="テキスト ボックス 449">
          <a:extLst>
            <a:ext uri="{FF2B5EF4-FFF2-40B4-BE49-F238E27FC236}">
              <a16:creationId xmlns:a16="http://schemas.microsoft.com/office/drawing/2014/main" id="{F117D961-693C-4C46-B58D-29D91CC4B912}"/>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51" name="直線コネクタ 450">
          <a:extLst>
            <a:ext uri="{FF2B5EF4-FFF2-40B4-BE49-F238E27FC236}">
              <a16:creationId xmlns:a16="http://schemas.microsoft.com/office/drawing/2014/main" id="{C13C13AB-B0BE-47D2-A373-B69F4188D413}"/>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452" name="【消防施設】&#10;有形固定資産減価償却率グラフ枠">
          <a:extLst>
            <a:ext uri="{FF2B5EF4-FFF2-40B4-BE49-F238E27FC236}">
              <a16:creationId xmlns:a16="http://schemas.microsoft.com/office/drawing/2014/main" id="{FFE634BE-0232-4048-A9EC-415606E7381A}"/>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111579</xdr:rowOff>
    </xdr:from>
    <xdr:to>
      <xdr:col>85</xdr:col>
      <xdr:colOff>126364</xdr:colOff>
      <xdr:row>86</xdr:row>
      <xdr:rowOff>121376</xdr:rowOff>
    </xdr:to>
    <xdr:cxnSp macro="">
      <xdr:nvCxnSpPr>
        <xdr:cNvPr id="453" name="直線コネクタ 452">
          <a:extLst>
            <a:ext uri="{FF2B5EF4-FFF2-40B4-BE49-F238E27FC236}">
              <a16:creationId xmlns:a16="http://schemas.microsoft.com/office/drawing/2014/main" id="{710371B1-C9E3-4ED7-A9D2-53EAB488EB13}"/>
            </a:ext>
          </a:extLst>
        </xdr:cNvPr>
        <xdr:cNvCxnSpPr/>
      </xdr:nvCxnSpPr>
      <xdr:spPr>
        <a:xfrm flipV="1">
          <a:off x="16318864" y="13313229"/>
          <a:ext cx="0" cy="15528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125203</xdr:rowOff>
    </xdr:from>
    <xdr:ext cx="405111" cy="259045"/>
    <xdr:sp macro="" textlink="">
      <xdr:nvSpPr>
        <xdr:cNvPr id="454" name="【消防施設】&#10;有形固定資産減価償却率最小値テキスト">
          <a:extLst>
            <a:ext uri="{FF2B5EF4-FFF2-40B4-BE49-F238E27FC236}">
              <a16:creationId xmlns:a16="http://schemas.microsoft.com/office/drawing/2014/main" id="{AC918E85-E879-4471-9524-645C2D47C3E3}"/>
            </a:ext>
          </a:extLst>
        </xdr:cNvPr>
        <xdr:cNvSpPr txBox="1"/>
      </xdr:nvSpPr>
      <xdr:spPr>
        <a:xfrm>
          <a:off x="16357600" y="148699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121376</xdr:rowOff>
    </xdr:from>
    <xdr:to>
      <xdr:col>86</xdr:col>
      <xdr:colOff>25400</xdr:colOff>
      <xdr:row>86</xdr:row>
      <xdr:rowOff>121376</xdr:rowOff>
    </xdr:to>
    <xdr:cxnSp macro="">
      <xdr:nvCxnSpPr>
        <xdr:cNvPr id="455" name="直線コネクタ 454">
          <a:extLst>
            <a:ext uri="{FF2B5EF4-FFF2-40B4-BE49-F238E27FC236}">
              <a16:creationId xmlns:a16="http://schemas.microsoft.com/office/drawing/2014/main" id="{ED152DB7-7107-47F5-8278-1B2E93526F1A}"/>
            </a:ext>
          </a:extLst>
        </xdr:cNvPr>
        <xdr:cNvCxnSpPr/>
      </xdr:nvCxnSpPr>
      <xdr:spPr>
        <a:xfrm>
          <a:off x="16230600" y="14866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58256</xdr:rowOff>
    </xdr:from>
    <xdr:ext cx="340478" cy="259045"/>
    <xdr:sp macro="" textlink="">
      <xdr:nvSpPr>
        <xdr:cNvPr id="456" name="【消防施設】&#10;有形固定資産減価償却率最大値テキスト">
          <a:extLst>
            <a:ext uri="{FF2B5EF4-FFF2-40B4-BE49-F238E27FC236}">
              <a16:creationId xmlns:a16="http://schemas.microsoft.com/office/drawing/2014/main" id="{17F19788-0AD3-4B72-81CF-43BD38DEA77C}"/>
            </a:ext>
          </a:extLst>
        </xdr:cNvPr>
        <xdr:cNvSpPr txBox="1"/>
      </xdr:nvSpPr>
      <xdr:spPr>
        <a:xfrm>
          <a:off x="16357600" y="1308845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111579</xdr:rowOff>
    </xdr:from>
    <xdr:to>
      <xdr:col>86</xdr:col>
      <xdr:colOff>25400</xdr:colOff>
      <xdr:row>77</xdr:row>
      <xdr:rowOff>111579</xdr:rowOff>
    </xdr:to>
    <xdr:cxnSp macro="">
      <xdr:nvCxnSpPr>
        <xdr:cNvPr id="457" name="直線コネクタ 456">
          <a:extLst>
            <a:ext uri="{FF2B5EF4-FFF2-40B4-BE49-F238E27FC236}">
              <a16:creationId xmlns:a16="http://schemas.microsoft.com/office/drawing/2014/main" id="{F51A63E7-CC14-47D6-87C2-B5921077986A}"/>
            </a:ext>
          </a:extLst>
        </xdr:cNvPr>
        <xdr:cNvCxnSpPr/>
      </xdr:nvCxnSpPr>
      <xdr:spPr>
        <a:xfrm>
          <a:off x="16230600" y="13313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73496</xdr:rowOff>
    </xdr:from>
    <xdr:ext cx="405111" cy="259045"/>
    <xdr:sp macro="" textlink="">
      <xdr:nvSpPr>
        <xdr:cNvPr id="458" name="【消防施設】&#10;有形固定資産減価償却率平均値テキスト">
          <a:extLst>
            <a:ext uri="{FF2B5EF4-FFF2-40B4-BE49-F238E27FC236}">
              <a16:creationId xmlns:a16="http://schemas.microsoft.com/office/drawing/2014/main" id="{8523890A-38D7-4447-9499-B1A141E04D0B}"/>
            </a:ext>
          </a:extLst>
        </xdr:cNvPr>
        <xdr:cNvSpPr txBox="1"/>
      </xdr:nvSpPr>
      <xdr:spPr>
        <a:xfrm>
          <a:off x="16357600" y="141323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95069</xdr:rowOff>
    </xdr:from>
    <xdr:to>
      <xdr:col>85</xdr:col>
      <xdr:colOff>177800</xdr:colOff>
      <xdr:row>83</xdr:row>
      <xdr:rowOff>25219</xdr:rowOff>
    </xdr:to>
    <xdr:sp macro="" textlink="">
      <xdr:nvSpPr>
        <xdr:cNvPr id="459" name="フローチャート: 判断 458">
          <a:extLst>
            <a:ext uri="{FF2B5EF4-FFF2-40B4-BE49-F238E27FC236}">
              <a16:creationId xmlns:a16="http://schemas.microsoft.com/office/drawing/2014/main" id="{145A81A2-671C-496D-B006-470F75DED969}"/>
            </a:ext>
          </a:extLst>
        </xdr:cNvPr>
        <xdr:cNvSpPr/>
      </xdr:nvSpPr>
      <xdr:spPr>
        <a:xfrm>
          <a:off x="16268700" y="14153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132624</xdr:rowOff>
    </xdr:from>
    <xdr:to>
      <xdr:col>81</xdr:col>
      <xdr:colOff>101600</xdr:colOff>
      <xdr:row>83</xdr:row>
      <xdr:rowOff>62774</xdr:rowOff>
    </xdr:to>
    <xdr:sp macro="" textlink="">
      <xdr:nvSpPr>
        <xdr:cNvPr id="460" name="フローチャート: 判断 459">
          <a:extLst>
            <a:ext uri="{FF2B5EF4-FFF2-40B4-BE49-F238E27FC236}">
              <a16:creationId xmlns:a16="http://schemas.microsoft.com/office/drawing/2014/main" id="{E56C8834-6209-4AB3-9989-0815B2591E69}"/>
            </a:ext>
          </a:extLst>
        </xdr:cNvPr>
        <xdr:cNvSpPr/>
      </xdr:nvSpPr>
      <xdr:spPr>
        <a:xfrm>
          <a:off x="15430500" y="1419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108131</xdr:rowOff>
    </xdr:from>
    <xdr:to>
      <xdr:col>76</xdr:col>
      <xdr:colOff>165100</xdr:colOff>
      <xdr:row>83</xdr:row>
      <xdr:rowOff>38281</xdr:rowOff>
    </xdr:to>
    <xdr:sp macro="" textlink="">
      <xdr:nvSpPr>
        <xdr:cNvPr id="461" name="フローチャート: 判断 460">
          <a:extLst>
            <a:ext uri="{FF2B5EF4-FFF2-40B4-BE49-F238E27FC236}">
              <a16:creationId xmlns:a16="http://schemas.microsoft.com/office/drawing/2014/main" id="{5F64733A-A7FB-4CD2-84C0-3750B31D082B}"/>
            </a:ext>
          </a:extLst>
        </xdr:cNvPr>
        <xdr:cNvSpPr/>
      </xdr:nvSpPr>
      <xdr:spPr>
        <a:xfrm>
          <a:off x="14541500" y="1416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160382</xdr:rowOff>
    </xdr:from>
    <xdr:to>
      <xdr:col>72</xdr:col>
      <xdr:colOff>38100</xdr:colOff>
      <xdr:row>83</xdr:row>
      <xdr:rowOff>90532</xdr:rowOff>
    </xdr:to>
    <xdr:sp macro="" textlink="">
      <xdr:nvSpPr>
        <xdr:cNvPr id="462" name="フローチャート: 判断 461">
          <a:extLst>
            <a:ext uri="{FF2B5EF4-FFF2-40B4-BE49-F238E27FC236}">
              <a16:creationId xmlns:a16="http://schemas.microsoft.com/office/drawing/2014/main" id="{66EB41DD-37DA-453A-A8EC-A99239C7E3AD}"/>
            </a:ext>
          </a:extLst>
        </xdr:cNvPr>
        <xdr:cNvSpPr/>
      </xdr:nvSpPr>
      <xdr:spPr>
        <a:xfrm>
          <a:off x="13652500" y="1421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129358</xdr:rowOff>
    </xdr:from>
    <xdr:to>
      <xdr:col>67</xdr:col>
      <xdr:colOff>101600</xdr:colOff>
      <xdr:row>83</xdr:row>
      <xdr:rowOff>59508</xdr:rowOff>
    </xdr:to>
    <xdr:sp macro="" textlink="">
      <xdr:nvSpPr>
        <xdr:cNvPr id="463" name="フローチャート: 判断 462">
          <a:extLst>
            <a:ext uri="{FF2B5EF4-FFF2-40B4-BE49-F238E27FC236}">
              <a16:creationId xmlns:a16="http://schemas.microsoft.com/office/drawing/2014/main" id="{843E49BC-85A5-4C0A-901F-FAA5A31B99D0}"/>
            </a:ext>
          </a:extLst>
        </xdr:cNvPr>
        <xdr:cNvSpPr/>
      </xdr:nvSpPr>
      <xdr:spPr>
        <a:xfrm>
          <a:off x="12763500" y="14188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464" name="テキスト ボックス 463">
          <a:extLst>
            <a:ext uri="{FF2B5EF4-FFF2-40B4-BE49-F238E27FC236}">
              <a16:creationId xmlns:a16="http://schemas.microsoft.com/office/drawing/2014/main" id="{0E612B57-9F90-4A3A-A16F-34B8CB22E1E8}"/>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65" name="テキスト ボックス 464">
          <a:extLst>
            <a:ext uri="{FF2B5EF4-FFF2-40B4-BE49-F238E27FC236}">
              <a16:creationId xmlns:a16="http://schemas.microsoft.com/office/drawing/2014/main" id="{4EF57F74-BA21-42CB-A803-3CF0C588131A}"/>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66" name="テキスト ボックス 465">
          <a:extLst>
            <a:ext uri="{FF2B5EF4-FFF2-40B4-BE49-F238E27FC236}">
              <a16:creationId xmlns:a16="http://schemas.microsoft.com/office/drawing/2014/main" id="{ABCF0D54-75BA-4ED3-8566-AA2F992D1B19}"/>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67" name="テキスト ボックス 466">
          <a:extLst>
            <a:ext uri="{FF2B5EF4-FFF2-40B4-BE49-F238E27FC236}">
              <a16:creationId xmlns:a16="http://schemas.microsoft.com/office/drawing/2014/main" id="{2614DC0A-6750-48C9-AF85-29DA5C3698B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68" name="テキスト ボックス 467">
          <a:extLst>
            <a:ext uri="{FF2B5EF4-FFF2-40B4-BE49-F238E27FC236}">
              <a16:creationId xmlns:a16="http://schemas.microsoft.com/office/drawing/2014/main" id="{96687956-7799-4EA8-A6B8-70570216EA3F}"/>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26488</xdr:rowOff>
    </xdr:from>
    <xdr:to>
      <xdr:col>85</xdr:col>
      <xdr:colOff>177800</xdr:colOff>
      <xdr:row>82</xdr:row>
      <xdr:rowOff>128088</xdr:rowOff>
    </xdr:to>
    <xdr:sp macro="" textlink="">
      <xdr:nvSpPr>
        <xdr:cNvPr id="469" name="楕円 468">
          <a:extLst>
            <a:ext uri="{FF2B5EF4-FFF2-40B4-BE49-F238E27FC236}">
              <a16:creationId xmlns:a16="http://schemas.microsoft.com/office/drawing/2014/main" id="{210912CC-E5C8-4BE4-81C2-6857BA378A6B}"/>
            </a:ext>
          </a:extLst>
        </xdr:cNvPr>
        <xdr:cNvSpPr/>
      </xdr:nvSpPr>
      <xdr:spPr>
        <a:xfrm>
          <a:off x="16268700" y="14085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49365</xdr:rowOff>
    </xdr:from>
    <xdr:ext cx="405111" cy="259045"/>
    <xdr:sp macro="" textlink="">
      <xdr:nvSpPr>
        <xdr:cNvPr id="470" name="【消防施設】&#10;有形固定資産減価償却率該当値テキスト">
          <a:extLst>
            <a:ext uri="{FF2B5EF4-FFF2-40B4-BE49-F238E27FC236}">
              <a16:creationId xmlns:a16="http://schemas.microsoft.com/office/drawing/2014/main" id="{1A1BE278-2650-40CE-99E9-991ADEFF0EC8}"/>
            </a:ext>
          </a:extLst>
        </xdr:cNvPr>
        <xdr:cNvSpPr txBox="1"/>
      </xdr:nvSpPr>
      <xdr:spPr>
        <a:xfrm>
          <a:off x="16357600" y="139368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160382</xdr:rowOff>
    </xdr:from>
    <xdr:to>
      <xdr:col>81</xdr:col>
      <xdr:colOff>101600</xdr:colOff>
      <xdr:row>82</xdr:row>
      <xdr:rowOff>90532</xdr:rowOff>
    </xdr:to>
    <xdr:sp macro="" textlink="">
      <xdr:nvSpPr>
        <xdr:cNvPr id="471" name="楕円 470">
          <a:extLst>
            <a:ext uri="{FF2B5EF4-FFF2-40B4-BE49-F238E27FC236}">
              <a16:creationId xmlns:a16="http://schemas.microsoft.com/office/drawing/2014/main" id="{AFC8F9D7-47D1-4FE8-A6A0-608E20F682C7}"/>
            </a:ext>
          </a:extLst>
        </xdr:cNvPr>
        <xdr:cNvSpPr/>
      </xdr:nvSpPr>
      <xdr:spPr>
        <a:xfrm>
          <a:off x="15430500" y="14047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39732</xdr:rowOff>
    </xdr:from>
    <xdr:to>
      <xdr:col>85</xdr:col>
      <xdr:colOff>127000</xdr:colOff>
      <xdr:row>82</xdr:row>
      <xdr:rowOff>77288</xdr:rowOff>
    </xdr:to>
    <xdr:cxnSp macro="">
      <xdr:nvCxnSpPr>
        <xdr:cNvPr id="472" name="直線コネクタ 471">
          <a:extLst>
            <a:ext uri="{FF2B5EF4-FFF2-40B4-BE49-F238E27FC236}">
              <a16:creationId xmlns:a16="http://schemas.microsoft.com/office/drawing/2014/main" id="{9344C610-C0BD-484D-9434-0A7DAF67C072}"/>
            </a:ext>
          </a:extLst>
        </xdr:cNvPr>
        <xdr:cNvCxnSpPr/>
      </xdr:nvCxnSpPr>
      <xdr:spPr>
        <a:xfrm>
          <a:off x="15481300" y="14098632"/>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124461</xdr:rowOff>
    </xdr:from>
    <xdr:to>
      <xdr:col>76</xdr:col>
      <xdr:colOff>165100</xdr:colOff>
      <xdr:row>82</xdr:row>
      <xdr:rowOff>54611</xdr:rowOff>
    </xdr:to>
    <xdr:sp macro="" textlink="">
      <xdr:nvSpPr>
        <xdr:cNvPr id="473" name="楕円 472">
          <a:extLst>
            <a:ext uri="{FF2B5EF4-FFF2-40B4-BE49-F238E27FC236}">
              <a16:creationId xmlns:a16="http://schemas.microsoft.com/office/drawing/2014/main" id="{23BA3422-FD43-4E94-A64F-0C3E1DC6BE18}"/>
            </a:ext>
          </a:extLst>
        </xdr:cNvPr>
        <xdr:cNvSpPr/>
      </xdr:nvSpPr>
      <xdr:spPr>
        <a:xfrm>
          <a:off x="14541500" y="14011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3811</xdr:rowOff>
    </xdr:from>
    <xdr:to>
      <xdr:col>81</xdr:col>
      <xdr:colOff>50800</xdr:colOff>
      <xdr:row>82</xdr:row>
      <xdr:rowOff>39732</xdr:rowOff>
    </xdr:to>
    <xdr:cxnSp macro="">
      <xdr:nvCxnSpPr>
        <xdr:cNvPr id="474" name="直線コネクタ 473">
          <a:extLst>
            <a:ext uri="{FF2B5EF4-FFF2-40B4-BE49-F238E27FC236}">
              <a16:creationId xmlns:a16="http://schemas.microsoft.com/office/drawing/2014/main" id="{EF3266D9-999E-47BB-BCCA-8CA6366C91DD}"/>
            </a:ext>
          </a:extLst>
        </xdr:cNvPr>
        <xdr:cNvCxnSpPr/>
      </xdr:nvCxnSpPr>
      <xdr:spPr>
        <a:xfrm>
          <a:off x="14592300" y="14062711"/>
          <a:ext cx="889000" cy="35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109764</xdr:rowOff>
    </xdr:from>
    <xdr:to>
      <xdr:col>72</xdr:col>
      <xdr:colOff>38100</xdr:colOff>
      <xdr:row>82</xdr:row>
      <xdr:rowOff>39914</xdr:rowOff>
    </xdr:to>
    <xdr:sp macro="" textlink="">
      <xdr:nvSpPr>
        <xdr:cNvPr id="475" name="楕円 474">
          <a:extLst>
            <a:ext uri="{FF2B5EF4-FFF2-40B4-BE49-F238E27FC236}">
              <a16:creationId xmlns:a16="http://schemas.microsoft.com/office/drawing/2014/main" id="{305C8E85-DC70-48B3-8AFB-9C235EEF86C4}"/>
            </a:ext>
          </a:extLst>
        </xdr:cNvPr>
        <xdr:cNvSpPr/>
      </xdr:nvSpPr>
      <xdr:spPr>
        <a:xfrm>
          <a:off x="13652500" y="13997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160564</xdr:rowOff>
    </xdr:from>
    <xdr:to>
      <xdr:col>76</xdr:col>
      <xdr:colOff>114300</xdr:colOff>
      <xdr:row>82</xdr:row>
      <xdr:rowOff>3811</xdr:rowOff>
    </xdr:to>
    <xdr:cxnSp macro="">
      <xdr:nvCxnSpPr>
        <xdr:cNvPr id="476" name="直線コネクタ 475">
          <a:extLst>
            <a:ext uri="{FF2B5EF4-FFF2-40B4-BE49-F238E27FC236}">
              <a16:creationId xmlns:a16="http://schemas.microsoft.com/office/drawing/2014/main" id="{3ED7238C-69CD-4EC2-9199-D02237BAE7BA}"/>
            </a:ext>
          </a:extLst>
        </xdr:cNvPr>
        <xdr:cNvCxnSpPr/>
      </xdr:nvCxnSpPr>
      <xdr:spPr>
        <a:xfrm>
          <a:off x="13703300" y="14048014"/>
          <a:ext cx="889000" cy="14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72208</xdr:rowOff>
    </xdr:from>
    <xdr:to>
      <xdr:col>67</xdr:col>
      <xdr:colOff>101600</xdr:colOff>
      <xdr:row>82</xdr:row>
      <xdr:rowOff>2358</xdr:rowOff>
    </xdr:to>
    <xdr:sp macro="" textlink="">
      <xdr:nvSpPr>
        <xdr:cNvPr id="477" name="楕円 476">
          <a:extLst>
            <a:ext uri="{FF2B5EF4-FFF2-40B4-BE49-F238E27FC236}">
              <a16:creationId xmlns:a16="http://schemas.microsoft.com/office/drawing/2014/main" id="{A524C0BE-B2F3-4217-97F5-A4A7B6461561}"/>
            </a:ext>
          </a:extLst>
        </xdr:cNvPr>
        <xdr:cNvSpPr/>
      </xdr:nvSpPr>
      <xdr:spPr>
        <a:xfrm>
          <a:off x="12763500" y="13959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123008</xdr:rowOff>
    </xdr:from>
    <xdr:to>
      <xdr:col>71</xdr:col>
      <xdr:colOff>177800</xdr:colOff>
      <xdr:row>81</xdr:row>
      <xdr:rowOff>160564</xdr:rowOff>
    </xdr:to>
    <xdr:cxnSp macro="">
      <xdr:nvCxnSpPr>
        <xdr:cNvPr id="478" name="直線コネクタ 477">
          <a:extLst>
            <a:ext uri="{FF2B5EF4-FFF2-40B4-BE49-F238E27FC236}">
              <a16:creationId xmlns:a16="http://schemas.microsoft.com/office/drawing/2014/main" id="{4DEC93F3-B837-4597-A71C-7BA2A9FFF554}"/>
            </a:ext>
          </a:extLst>
        </xdr:cNvPr>
        <xdr:cNvCxnSpPr/>
      </xdr:nvCxnSpPr>
      <xdr:spPr>
        <a:xfrm>
          <a:off x="12814300" y="14010458"/>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53901</xdr:rowOff>
    </xdr:from>
    <xdr:ext cx="405111" cy="259045"/>
    <xdr:sp macro="" textlink="">
      <xdr:nvSpPr>
        <xdr:cNvPr id="479" name="n_1aveValue【消防施設】&#10;有形固定資産減価償却率">
          <a:extLst>
            <a:ext uri="{FF2B5EF4-FFF2-40B4-BE49-F238E27FC236}">
              <a16:creationId xmlns:a16="http://schemas.microsoft.com/office/drawing/2014/main" id="{EF6FD45F-E3BA-49B5-86A4-C6AF4B60CF95}"/>
            </a:ext>
          </a:extLst>
        </xdr:cNvPr>
        <xdr:cNvSpPr txBox="1"/>
      </xdr:nvSpPr>
      <xdr:spPr>
        <a:xfrm>
          <a:off x="15266044" y="14284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29408</xdr:rowOff>
    </xdr:from>
    <xdr:ext cx="405111" cy="259045"/>
    <xdr:sp macro="" textlink="">
      <xdr:nvSpPr>
        <xdr:cNvPr id="480" name="n_2aveValue【消防施設】&#10;有形固定資産減価償却率">
          <a:extLst>
            <a:ext uri="{FF2B5EF4-FFF2-40B4-BE49-F238E27FC236}">
              <a16:creationId xmlns:a16="http://schemas.microsoft.com/office/drawing/2014/main" id="{F7A8E9C4-3A10-489B-BCD8-5324C9051A85}"/>
            </a:ext>
          </a:extLst>
        </xdr:cNvPr>
        <xdr:cNvSpPr txBox="1"/>
      </xdr:nvSpPr>
      <xdr:spPr>
        <a:xfrm>
          <a:off x="14389744" y="14259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81659</xdr:rowOff>
    </xdr:from>
    <xdr:ext cx="405111" cy="259045"/>
    <xdr:sp macro="" textlink="">
      <xdr:nvSpPr>
        <xdr:cNvPr id="481" name="n_3aveValue【消防施設】&#10;有形固定資産減価償却率">
          <a:extLst>
            <a:ext uri="{FF2B5EF4-FFF2-40B4-BE49-F238E27FC236}">
              <a16:creationId xmlns:a16="http://schemas.microsoft.com/office/drawing/2014/main" id="{22D82B9E-983F-4363-B024-587FA6C364CB}"/>
            </a:ext>
          </a:extLst>
        </xdr:cNvPr>
        <xdr:cNvSpPr txBox="1"/>
      </xdr:nvSpPr>
      <xdr:spPr>
        <a:xfrm>
          <a:off x="13500744" y="143120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50635</xdr:rowOff>
    </xdr:from>
    <xdr:ext cx="405111" cy="259045"/>
    <xdr:sp macro="" textlink="">
      <xdr:nvSpPr>
        <xdr:cNvPr id="482" name="n_4aveValue【消防施設】&#10;有形固定資産減価償却率">
          <a:extLst>
            <a:ext uri="{FF2B5EF4-FFF2-40B4-BE49-F238E27FC236}">
              <a16:creationId xmlns:a16="http://schemas.microsoft.com/office/drawing/2014/main" id="{E3F13E14-75EE-4D8E-82CA-6D717A25EEC3}"/>
            </a:ext>
          </a:extLst>
        </xdr:cNvPr>
        <xdr:cNvSpPr txBox="1"/>
      </xdr:nvSpPr>
      <xdr:spPr>
        <a:xfrm>
          <a:off x="12611744" y="142809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107059</xdr:rowOff>
    </xdr:from>
    <xdr:ext cx="405111" cy="259045"/>
    <xdr:sp macro="" textlink="">
      <xdr:nvSpPr>
        <xdr:cNvPr id="483" name="n_1mainValue【消防施設】&#10;有形固定資産減価償却率">
          <a:extLst>
            <a:ext uri="{FF2B5EF4-FFF2-40B4-BE49-F238E27FC236}">
              <a16:creationId xmlns:a16="http://schemas.microsoft.com/office/drawing/2014/main" id="{FEB539EE-D9D8-41F0-B99C-17C4C52D3266}"/>
            </a:ext>
          </a:extLst>
        </xdr:cNvPr>
        <xdr:cNvSpPr txBox="1"/>
      </xdr:nvSpPr>
      <xdr:spPr>
        <a:xfrm>
          <a:off x="15266044" y="138230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71138</xdr:rowOff>
    </xdr:from>
    <xdr:ext cx="405111" cy="259045"/>
    <xdr:sp macro="" textlink="">
      <xdr:nvSpPr>
        <xdr:cNvPr id="484" name="n_2mainValue【消防施設】&#10;有形固定資産減価償却率">
          <a:extLst>
            <a:ext uri="{FF2B5EF4-FFF2-40B4-BE49-F238E27FC236}">
              <a16:creationId xmlns:a16="http://schemas.microsoft.com/office/drawing/2014/main" id="{783B4C53-0CC6-4831-BB9F-8222C39F5EEA}"/>
            </a:ext>
          </a:extLst>
        </xdr:cNvPr>
        <xdr:cNvSpPr txBox="1"/>
      </xdr:nvSpPr>
      <xdr:spPr>
        <a:xfrm>
          <a:off x="14389744" y="13787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56441</xdr:rowOff>
    </xdr:from>
    <xdr:ext cx="405111" cy="259045"/>
    <xdr:sp macro="" textlink="">
      <xdr:nvSpPr>
        <xdr:cNvPr id="485" name="n_3mainValue【消防施設】&#10;有形固定資産減価償却率">
          <a:extLst>
            <a:ext uri="{FF2B5EF4-FFF2-40B4-BE49-F238E27FC236}">
              <a16:creationId xmlns:a16="http://schemas.microsoft.com/office/drawing/2014/main" id="{85C8CCDA-8BDB-4BA4-9AB1-3E26C48BDA14}"/>
            </a:ext>
          </a:extLst>
        </xdr:cNvPr>
        <xdr:cNvSpPr txBox="1"/>
      </xdr:nvSpPr>
      <xdr:spPr>
        <a:xfrm>
          <a:off x="13500744" y="13772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18885</xdr:rowOff>
    </xdr:from>
    <xdr:ext cx="405111" cy="259045"/>
    <xdr:sp macro="" textlink="">
      <xdr:nvSpPr>
        <xdr:cNvPr id="486" name="n_4mainValue【消防施設】&#10;有形固定資産減価償却率">
          <a:extLst>
            <a:ext uri="{FF2B5EF4-FFF2-40B4-BE49-F238E27FC236}">
              <a16:creationId xmlns:a16="http://schemas.microsoft.com/office/drawing/2014/main" id="{CC08AF20-158D-4F5A-A86B-55C8B16A60C2}"/>
            </a:ext>
          </a:extLst>
        </xdr:cNvPr>
        <xdr:cNvSpPr txBox="1"/>
      </xdr:nvSpPr>
      <xdr:spPr>
        <a:xfrm>
          <a:off x="12611744" y="137348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87" name="正方形/長方形 486">
          <a:extLst>
            <a:ext uri="{FF2B5EF4-FFF2-40B4-BE49-F238E27FC236}">
              <a16:creationId xmlns:a16="http://schemas.microsoft.com/office/drawing/2014/main" id="{F2965E42-B06F-4A79-AD1F-3A992629BE4E}"/>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88" name="正方形/長方形 487">
          <a:extLst>
            <a:ext uri="{FF2B5EF4-FFF2-40B4-BE49-F238E27FC236}">
              <a16:creationId xmlns:a16="http://schemas.microsoft.com/office/drawing/2014/main" id="{F5429E68-8207-4621-B95E-E23172EF3647}"/>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89" name="正方形/長方形 488">
          <a:extLst>
            <a:ext uri="{FF2B5EF4-FFF2-40B4-BE49-F238E27FC236}">
              <a16:creationId xmlns:a16="http://schemas.microsoft.com/office/drawing/2014/main" id="{17C5EC2D-F72F-4954-BDDD-33D409AD4629}"/>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90" name="正方形/長方形 489">
          <a:extLst>
            <a:ext uri="{FF2B5EF4-FFF2-40B4-BE49-F238E27FC236}">
              <a16:creationId xmlns:a16="http://schemas.microsoft.com/office/drawing/2014/main" id="{E791F261-0A13-42BF-9182-DFDC2559650E}"/>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91" name="正方形/長方形 490">
          <a:extLst>
            <a:ext uri="{FF2B5EF4-FFF2-40B4-BE49-F238E27FC236}">
              <a16:creationId xmlns:a16="http://schemas.microsoft.com/office/drawing/2014/main" id="{D40A5517-367F-438B-B1F0-2A3FD54B84A5}"/>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92" name="正方形/長方形 491">
          <a:extLst>
            <a:ext uri="{FF2B5EF4-FFF2-40B4-BE49-F238E27FC236}">
              <a16:creationId xmlns:a16="http://schemas.microsoft.com/office/drawing/2014/main" id="{BF4DE113-3D45-4342-8205-D7D4CA7C0983}"/>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93" name="正方形/長方形 492">
          <a:extLst>
            <a:ext uri="{FF2B5EF4-FFF2-40B4-BE49-F238E27FC236}">
              <a16:creationId xmlns:a16="http://schemas.microsoft.com/office/drawing/2014/main" id="{8B52A63F-B83A-470C-AE93-EAC56E9E09EC}"/>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94" name="正方形/長方形 493">
          <a:extLst>
            <a:ext uri="{FF2B5EF4-FFF2-40B4-BE49-F238E27FC236}">
              <a16:creationId xmlns:a16="http://schemas.microsoft.com/office/drawing/2014/main" id="{23C5A1B0-E8E7-416A-A478-53BF7847CF36}"/>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95" name="テキスト ボックス 494">
          <a:extLst>
            <a:ext uri="{FF2B5EF4-FFF2-40B4-BE49-F238E27FC236}">
              <a16:creationId xmlns:a16="http://schemas.microsoft.com/office/drawing/2014/main" id="{20F0EED2-1FF6-45DA-A3CE-D00E26B1FBF5}"/>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96" name="直線コネクタ 495">
          <a:extLst>
            <a:ext uri="{FF2B5EF4-FFF2-40B4-BE49-F238E27FC236}">
              <a16:creationId xmlns:a16="http://schemas.microsoft.com/office/drawing/2014/main" id="{33FAA7F9-EDA9-4D9D-8438-792CCD78DBC9}"/>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497" name="直線コネクタ 496">
          <a:extLst>
            <a:ext uri="{FF2B5EF4-FFF2-40B4-BE49-F238E27FC236}">
              <a16:creationId xmlns:a16="http://schemas.microsoft.com/office/drawing/2014/main" id="{CAEA9193-540E-49B9-9209-DC4DAFF8B2B2}"/>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498" name="テキスト ボックス 497">
          <a:extLst>
            <a:ext uri="{FF2B5EF4-FFF2-40B4-BE49-F238E27FC236}">
              <a16:creationId xmlns:a16="http://schemas.microsoft.com/office/drawing/2014/main" id="{00FD5ED2-25E4-4F98-A623-3C778FBD9B96}"/>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499" name="直線コネクタ 498">
          <a:extLst>
            <a:ext uri="{FF2B5EF4-FFF2-40B4-BE49-F238E27FC236}">
              <a16:creationId xmlns:a16="http://schemas.microsoft.com/office/drawing/2014/main" id="{F4DC3A2A-AC7E-4C69-9CBE-EADA5E1F4457}"/>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500" name="テキスト ボックス 499">
          <a:extLst>
            <a:ext uri="{FF2B5EF4-FFF2-40B4-BE49-F238E27FC236}">
              <a16:creationId xmlns:a16="http://schemas.microsoft.com/office/drawing/2014/main" id="{CBAD4422-F9B5-4AEB-AE80-369394036A91}"/>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501" name="直線コネクタ 500">
          <a:extLst>
            <a:ext uri="{FF2B5EF4-FFF2-40B4-BE49-F238E27FC236}">
              <a16:creationId xmlns:a16="http://schemas.microsoft.com/office/drawing/2014/main" id="{C068B10D-AAC4-4051-BAAC-8725F9324AD8}"/>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502" name="テキスト ボックス 501">
          <a:extLst>
            <a:ext uri="{FF2B5EF4-FFF2-40B4-BE49-F238E27FC236}">
              <a16:creationId xmlns:a16="http://schemas.microsoft.com/office/drawing/2014/main" id="{A5CC9947-0E64-433A-9073-31969F9720A0}"/>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503" name="直線コネクタ 502">
          <a:extLst>
            <a:ext uri="{FF2B5EF4-FFF2-40B4-BE49-F238E27FC236}">
              <a16:creationId xmlns:a16="http://schemas.microsoft.com/office/drawing/2014/main" id="{6B8DAA25-9D17-49F8-8978-A631DE0CA268}"/>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504" name="テキスト ボックス 503">
          <a:extLst>
            <a:ext uri="{FF2B5EF4-FFF2-40B4-BE49-F238E27FC236}">
              <a16:creationId xmlns:a16="http://schemas.microsoft.com/office/drawing/2014/main" id="{9FE6A5C8-7E9D-42F3-9CB6-BD4BBDDCFE5B}"/>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05" name="直線コネクタ 504">
          <a:extLst>
            <a:ext uri="{FF2B5EF4-FFF2-40B4-BE49-F238E27FC236}">
              <a16:creationId xmlns:a16="http://schemas.microsoft.com/office/drawing/2014/main" id="{AD56204C-A945-4B2E-B5F1-646ABF6BEE34}"/>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06" name="テキスト ボックス 505">
          <a:extLst>
            <a:ext uri="{FF2B5EF4-FFF2-40B4-BE49-F238E27FC236}">
              <a16:creationId xmlns:a16="http://schemas.microsoft.com/office/drawing/2014/main" id="{26F3F5F1-1AA2-4CEE-8F7D-1516D726456E}"/>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07" name="【消防施設】&#10;一人当たり面積グラフ枠">
          <a:extLst>
            <a:ext uri="{FF2B5EF4-FFF2-40B4-BE49-F238E27FC236}">
              <a16:creationId xmlns:a16="http://schemas.microsoft.com/office/drawing/2014/main" id="{D8764442-ADDB-4016-A2C9-EC76A4F9D6DE}"/>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107138</xdr:rowOff>
    </xdr:from>
    <xdr:to>
      <xdr:col>116</xdr:col>
      <xdr:colOff>62864</xdr:colOff>
      <xdr:row>86</xdr:row>
      <xdr:rowOff>36271</xdr:rowOff>
    </xdr:to>
    <xdr:cxnSp macro="">
      <xdr:nvCxnSpPr>
        <xdr:cNvPr id="508" name="直線コネクタ 507">
          <a:extLst>
            <a:ext uri="{FF2B5EF4-FFF2-40B4-BE49-F238E27FC236}">
              <a16:creationId xmlns:a16="http://schemas.microsoft.com/office/drawing/2014/main" id="{8452B466-A08D-4551-A8E9-841DE892A08F}"/>
            </a:ext>
          </a:extLst>
        </xdr:cNvPr>
        <xdr:cNvCxnSpPr/>
      </xdr:nvCxnSpPr>
      <xdr:spPr>
        <a:xfrm flipV="1">
          <a:off x="22160864" y="13308788"/>
          <a:ext cx="0" cy="14721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40098</xdr:rowOff>
    </xdr:from>
    <xdr:ext cx="469744" cy="259045"/>
    <xdr:sp macro="" textlink="">
      <xdr:nvSpPr>
        <xdr:cNvPr id="509" name="【消防施設】&#10;一人当たり面積最小値テキスト">
          <a:extLst>
            <a:ext uri="{FF2B5EF4-FFF2-40B4-BE49-F238E27FC236}">
              <a16:creationId xmlns:a16="http://schemas.microsoft.com/office/drawing/2014/main" id="{7BD95EBE-9934-4696-A4E2-790E110228B2}"/>
            </a:ext>
          </a:extLst>
        </xdr:cNvPr>
        <xdr:cNvSpPr txBox="1"/>
      </xdr:nvSpPr>
      <xdr:spPr>
        <a:xfrm>
          <a:off x="22199600" y="14784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36271</xdr:rowOff>
    </xdr:from>
    <xdr:to>
      <xdr:col>116</xdr:col>
      <xdr:colOff>152400</xdr:colOff>
      <xdr:row>86</xdr:row>
      <xdr:rowOff>36271</xdr:rowOff>
    </xdr:to>
    <xdr:cxnSp macro="">
      <xdr:nvCxnSpPr>
        <xdr:cNvPr id="510" name="直線コネクタ 509">
          <a:extLst>
            <a:ext uri="{FF2B5EF4-FFF2-40B4-BE49-F238E27FC236}">
              <a16:creationId xmlns:a16="http://schemas.microsoft.com/office/drawing/2014/main" id="{5508E64C-9840-4276-966B-8C2DD7E374EB}"/>
            </a:ext>
          </a:extLst>
        </xdr:cNvPr>
        <xdr:cNvCxnSpPr/>
      </xdr:nvCxnSpPr>
      <xdr:spPr>
        <a:xfrm>
          <a:off x="22072600" y="147809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53815</xdr:rowOff>
    </xdr:from>
    <xdr:ext cx="469744" cy="259045"/>
    <xdr:sp macro="" textlink="">
      <xdr:nvSpPr>
        <xdr:cNvPr id="511" name="【消防施設】&#10;一人当たり面積最大値テキスト">
          <a:extLst>
            <a:ext uri="{FF2B5EF4-FFF2-40B4-BE49-F238E27FC236}">
              <a16:creationId xmlns:a16="http://schemas.microsoft.com/office/drawing/2014/main" id="{A8F1575D-A607-4306-9A22-8719CCE83AC2}"/>
            </a:ext>
          </a:extLst>
        </xdr:cNvPr>
        <xdr:cNvSpPr txBox="1"/>
      </xdr:nvSpPr>
      <xdr:spPr>
        <a:xfrm>
          <a:off x="22199600" y="13084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107138</xdr:rowOff>
    </xdr:from>
    <xdr:to>
      <xdr:col>116</xdr:col>
      <xdr:colOff>152400</xdr:colOff>
      <xdr:row>77</xdr:row>
      <xdr:rowOff>107138</xdr:rowOff>
    </xdr:to>
    <xdr:cxnSp macro="">
      <xdr:nvCxnSpPr>
        <xdr:cNvPr id="512" name="直線コネクタ 511">
          <a:extLst>
            <a:ext uri="{FF2B5EF4-FFF2-40B4-BE49-F238E27FC236}">
              <a16:creationId xmlns:a16="http://schemas.microsoft.com/office/drawing/2014/main" id="{78CFD0C7-3EB1-43F9-8E27-95C416B5CCF6}"/>
            </a:ext>
          </a:extLst>
        </xdr:cNvPr>
        <xdr:cNvCxnSpPr/>
      </xdr:nvCxnSpPr>
      <xdr:spPr>
        <a:xfrm>
          <a:off x="22072600" y="13308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145508</xdr:rowOff>
    </xdr:from>
    <xdr:ext cx="469744" cy="259045"/>
    <xdr:sp macro="" textlink="">
      <xdr:nvSpPr>
        <xdr:cNvPr id="513" name="【消防施設】&#10;一人当たり面積平均値テキスト">
          <a:extLst>
            <a:ext uri="{FF2B5EF4-FFF2-40B4-BE49-F238E27FC236}">
              <a16:creationId xmlns:a16="http://schemas.microsoft.com/office/drawing/2014/main" id="{C7306EC5-6E63-4607-8944-F1C76EE13FC4}"/>
            </a:ext>
          </a:extLst>
        </xdr:cNvPr>
        <xdr:cNvSpPr txBox="1"/>
      </xdr:nvSpPr>
      <xdr:spPr>
        <a:xfrm>
          <a:off x="22199600" y="143758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122631</xdr:rowOff>
    </xdr:from>
    <xdr:to>
      <xdr:col>116</xdr:col>
      <xdr:colOff>114300</xdr:colOff>
      <xdr:row>85</xdr:row>
      <xdr:rowOff>52781</xdr:rowOff>
    </xdr:to>
    <xdr:sp macro="" textlink="">
      <xdr:nvSpPr>
        <xdr:cNvPr id="514" name="フローチャート: 判断 513">
          <a:extLst>
            <a:ext uri="{FF2B5EF4-FFF2-40B4-BE49-F238E27FC236}">
              <a16:creationId xmlns:a16="http://schemas.microsoft.com/office/drawing/2014/main" id="{D20C24C2-89C9-47A9-BBA5-99E2A0A297EB}"/>
            </a:ext>
          </a:extLst>
        </xdr:cNvPr>
        <xdr:cNvSpPr/>
      </xdr:nvSpPr>
      <xdr:spPr>
        <a:xfrm>
          <a:off x="22110700" y="14524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128118</xdr:rowOff>
    </xdr:from>
    <xdr:to>
      <xdr:col>112</xdr:col>
      <xdr:colOff>38100</xdr:colOff>
      <xdr:row>85</xdr:row>
      <xdr:rowOff>58268</xdr:rowOff>
    </xdr:to>
    <xdr:sp macro="" textlink="">
      <xdr:nvSpPr>
        <xdr:cNvPr id="515" name="フローチャート: 判断 514">
          <a:extLst>
            <a:ext uri="{FF2B5EF4-FFF2-40B4-BE49-F238E27FC236}">
              <a16:creationId xmlns:a16="http://schemas.microsoft.com/office/drawing/2014/main" id="{ECAC603D-4755-476F-8F3A-8DE70040D4DE}"/>
            </a:ext>
          </a:extLst>
        </xdr:cNvPr>
        <xdr:cNvSpPr/>
      </xdr:nvSpPr>
      <xdr:spPr>
        <a:xfrm>
          <a:off x="21272500" y="1452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57708</xdr:rowOff>
    </xdr:from>
    <xdr:to>
      <xdr:col>107</xdr:col>
      <xdr:colOff>101600</xdr:colOff>
      <xdr:row>84</xdr:row>
      <xdr:rowOff>159308</xdr:rowOff>
    </xdr:to>
    <xdr:sp macro="" textlink="">
      <xdr:nvSpPr>
        <xdr:cNvPr id="516" name="フローチャート: 判断 515">
          <a:extLst>
            <a:ext uri="{FF2B5EF4-FFF2-40B4-BE49-F238E27FC236}">
              <a16:creationId xmlns:a16="http://schemas.microsoft.com/office/drawing/2014/main" id="{CC71263D-47AA-454D-9A0D-64D4DB444CAD}"/>
            </a:ext>
          </a:extLst>
        </xdr:cNvPr>
        <xdr:cNvSpPr/>
      </xdr:nvSpPr>
      <xdr:spPr>
        <a:xfrm>
          <a:off x="20383500" y="14459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110744</xdr:rowOff>
    </xdr:from>
    <xdr:to>
      <xdr:col>102</xdr:col>
      <xdr:colOff>165100</xdr:colOff>
      <xdr:row>85</xdr:row>
      <xdr:rowOff>40894</xdr:rowOff>
    </xdr:to>
    <xdr:sp macro="" textlink="">
      <xdr:nvSpPr>
        <xdr:cNvPr id="517" name="フローチャート: 判断 516">
          <a:extLst>
            <a:ext uri="{FF2B5EF4-FFF2-40B4-BE49-F238E27FC236}">
              <a16:creationId xmlns:a16="http://schemas.microsoft.com/office/drawing/2014/main" id="{75C0A32D-0F1A-4CFC-BC33-C66C11046002}"/>
            </a:ext>
          </a:extLst>
        </xdr:cNvPr>
        <xdr:cNvSpPr/>
      </xdr:nvSpPr>
      <xdr:spPr>
        <a:xfrm>
          <a:off x="19494500" y="14512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36221</xdr:rowOff>
    </xdr:from>
    <xdr:to>
      <xdr:col>98</xdr:col>
      <xdr:colOff>38100</xdr:colOff>
      <xdr:row>85</xdr:row>
      <xdr:rowOff>137821</xdr:rowOff>
    </xdr:to>
    <xdr:sp macro="" textlink="">
      <xdr:nvSpPr>
        <xdr:cNvPr id="518" name="フローチャート: 判断 517">
          <a:extLst>
            <a:ext uri="{FF2B5EF4-FFF2-40B4-BE49-F238E27FC236}">
              <a16:creationId xmlns:a16="http://schemas.microsoft.com/office/drawing/2014/main" id="{73F016C5-2A05-4DE6-85CD-2EFB13744888}"/>
            </a:ext>
          </a:extLst>
        </xdr:cNvPr>
        <xdr:cNvSpPr/>
      </xdr:nvSpPr>
      <xdr:spPr>
        <a:xfrm>
          <a:off x="18605500" y="14609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19" name="テキスト ボックス 518">
          <a:extLst>
            <a:ext uri="{FF2B5EF4-FFF2-40B4-BE49-F238E27FC236}">
              <a16:creationId xmlns:a16="http://schemas.microsoft.com/office/drawing/2014/main" id="{75AF22CA-1D57-4B2A-A25C-3CC382F0C921}"/>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20" name="テキスト ボックス 519">
          <a:extLst>
            <a:ext uri="{FF2B5EF4-FFF2-40B4-BE49-F238E27FC236}">
              <a16:creationId xmlns:a16="http://schemas.microsoft.com/office/drawing/2014/main" id="{392ED706-1179-46F6-B19D-B7ACB2B7A4F1}"/>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21" name="テキスト ボックス 520">
          <a:extLst>
            <a:ext uri="{FF2B5EF4-FFF2-40B4-BE49-F238E27FC236}">
              <a16:creationId xmlns:a16="http://schemas.microsoft.com/office/drawing/2014/main" id="{F58A14D8-9BE3-4AD3-BBE4-FB8977B4BCFA}"/>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22" name="テキスト ボックス 521">
          <a:extLst>
            <a:ext uri="{FF2B5EF4-FFF2-40B4-BE49-F238E27FC236}">
              <a16:creationId xmlns:a16="http://schemas.microsoft.com/office/drawing/2014/main" id="{B5E4A0BC-44C9-4BE5-B0A1-ADDE5FCC3139}"/>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23" name="テキスト ボックス 522">
          <a:extLst>
            <a:ext uri="{FF2B5EF4-FFF2-40B4-BE49-F238E27FC236}">
              <a16:creationId xmlns:a16="http://schemas.microsoft.com/office/drawing/2014/main" id="{12E080CB-ABD4-47D9-A00A-FDAA8EF03D82}"/>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64567</xdr:rowOff>
    </xdr:from>
    <xdr:to>
      <xdr:col>116</xdr:col>
      <xdr:colOff>114300</xdr:colOff>
      <xdr:row>85</xdr:row>
      <xdr:rowOff>166167</xdr:rowOff>
    </xdr:to>
    <xdr:sp macro="" textlink="">
      <xdr:nvSpPr>
        <xdr:cNvPr id="524" name="楕円 523">
          <a:extLst>
            <a:ext uri="{FF2B5EF4-FFF2-40B4-BE49-F238E27FC236}">
              <a16:creationId xmlns:a16="http://schemas.microsoft.com/office/drawing/2014/main" id="{8459EAB8-2472-4707-A119-2C00E870ED87}"/>
            </a:ext>
          </a:extLst>
        </xdr:cNvPr>
        <xdr:cNvSpPr/>
      </xdr:nvSpPr>
      <xdr:spPr>
        <a:xfrm>
          <a:off x="22110700" y="14637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150944</xdr:rowOff>
    </xdr:from>
    <xdr:ext cx="469744" cy="259045"/>
    <xdr:sp macro="" textlink="">
      <xdr:nvSpPr>
        <xdr:cNvPr id="525" name="【消防施設】&#10;一人当たり面積該当値テキスト">
          <a:extLst>
            <a:ext uri="{FF2B5EF4-FFF2-40B4-BE49-F238E27FC236}">
              <a16:creationId xmlns:a16="http://schemas.microsoft.com/office/drawing/2014/main" id="{090243ED-2131-4022-907E-E7B8319C5867}"/>
            </a:ext>
          </a:extLst>
        </xdr:cNvPr>
        <xdr:cNvSpPr txBox="1"/>
      </xdr:nvSpPr>
      <xdr:spPr>
        <a:xfrm>
          <a:off x="22199600" y="145527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63652</xdr:rowOff>
    </xdr:from>
    <xdr:to>
      <xdr:col>112</xdr:col>
      <xdr:colOff>38100</xdr:colOff>
      <xdr:row>85</xdr:row>
      <xdr:rowOff>165252</xdr:rowOff>
    </xdr:to>
    <xdr:sp macro="" textlink="">
      <xdr:nvSpPr>
        <xdr:cNvPr id="526" name="楕円 525">
          <a:extLst>
            <a:ext uri="{FF2B5EF4-FFF2-40B4-BE49-F238E27FC236}">
              <a16:creationId xmlns:a16="http://schemas.microsoft.com/office/drawing/2014/main" id="{E99F3B42-01D1-473C-A2E9-2A0DD6E136B4}"/>
            </a:ext>
          </a:extLst>
        </xdr:cNvPr>
        <xdr:cNvSpPr/>
      </xdr:nvSpPr>
      <xdr:spPr>
        <a:xfrm>
          <a:off x="21272500" y="14636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114452</xdr:rowOff>
    </xdr:from>
    <xdr:to>
      <xdr:col>116</xdr:col>
      <xdr:colOff>63500</xdr:colOff>
      <xdr:row>85</xdr:row>
      <xdr:rowOff>115367</xdr:rowOff>
    </xdr:to>
    <xdr:cxnSp macro="">
      <xdr:nvCxnSpPr>
        <xdr:cNvPr id="527" name="直線コネクタ 526">
          <a:extLst>
            <a:ext uri="{FF2B5EF4-FFF2-40B4-BE49-F238E27FC236}">
              <a16:creationId xmlns:a16="http://schemas.microsoft.com/office/drawing/2014/main" id="{E7CE389F-4905-44BF-8F68-C605B945189A}"/>
            </a:ext>
          </a:extLst>
        </xdr:cNvPr>
        <xdr:cNvCxnSpPr/>
      </xdr:nvCxnSpPr>
      <xdr:spPr>
        <a:xfrm>
          <a:off x="21323300" y="14687702"/>
          <a:ext cx="8382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68224</xdr:rowOff>
    </xdr:from>
    <xdr:to>
      <xdr:col>107</xdr:col>
      <xdr:colOff>101600</xdr:colOff>
      <xdr:row>85</xdr:row>
      <xdr:rowOff>169824</xdr:rowOff>
    </xdr:to>
    <xdr:sp macro="" textlink="">
      <xdr:nvSpPr>
        <xdr:cNvPr id="528" name="楕円 527">
          <a:extLst>
            <a:ext uri="{FF2B5EF4-FFF2-40B4-BE49-F238E27FC236}">
              <a16:creationId xmlns:a16="http://schemas.microsoft.com/office/drawing/2014/main" id="{7C6D2FAF-14C0-4736-B022-D9044A1743E8}"/>
            </a:ext>
          </a:extLst>
        </xdr:cNvPr>
        <xdr:cNvSpPr/>
      </xdr:nvSpPr>
      <xdr:spPr>
        <a:xfrm>
          <a:off x="20383500" y="14641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114452</xdr:rowOff>
    </xdr:from>
    <xdr:to>
      <xdr:col>111</xdr:col>
      <xdr:colOff>177800</xdr:colOff>
      <xdr:row>85</xdr:row>
      <xdr:rowOff>119024</xdr:rowOff>
    </xdr:to>
    <xdr:cxnSp macro="">
      <xdr:nvCxnSpPr>
        <xdr:cNvPr id="529" name="直線コネクタ 528">
          <a:extLst>
            <a:ext uri="{FF2B5EF4-FFF2-40B4-BE49-F238E27FC236}">
              <a16:creationId xmlns:a16="http://schemas.microsoft.com/office/drawing/2014/main" id="{4798398B-CC29-4471-8557-B733B4B4ECAC}"/>
            </a:ext>
          </a:extLst>
        </xdr:cNvPr>
        <xdr:cNvCxnSpPr/>
      </xdr:nvCxnSpPr>
      <xdr:spPr>
        <a:xfrm flipV="1">
          <a:off x="20434300" y="1468770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71882</xdr:rowOff>
    </xdr:from>
    <xdr:to>
      <xdr:col>102</xdr:col>
      <xdr:colOff>165100</xdr:colOff>
      <xdr:row>86</xdr:row>
      <xdr:rowOff>2032</xdr:rowOff>
    </xdr:to>
    <xdr:sp macro="" textlink="">
      <xdr:nvSpPr>
        <xdr:cNvPr id="530" name="楕円 529">
          <a:extLst>
            <a:ext uri="{FF2B5EF4-FFF2-40B4-BE49-F238E27FC236}">
              <a16:creationId xmlns:a16="http://schemas.microsoft.com/office/drawing/2014/main" id="{E0A1E1DB-B4C3-4C4D-AB24-D73860F866D1}"/>
            </a:ext>
          </a:extLst>
        </xdr:cNvPr>
        <xdr:cNvSpPr/>
      </xdr:nvSpPr>
      <xdr:spPr>
        <a:xfrm>
          <a:off x="19494500" y="14645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119024</xdr:rowOff>
    </xdr:from>
    <xdr:to>
      <xdr:col>107</xdr:col>
      <xdr:colOff>50800</xdr:colOff>
      <xdr:row>85</xdr:row>
      <xdr:rowOff>122682</xdr:rowOff>
    </xdr:to>
    <xdr:cxnSp macro="">
      <xdr:nvCxnSpPr>
        <xdr:cNvPr id="531" name="直線コネクタ 530">
          <a:extLst>
            <a:ext uri="{FF2B5EF4-FFF2-40B4-BE49-F238E27FC236}">
              <a16:creationId xmlns:a16="http://schemas.microsoft.com/office/drawing/2014/main" id="{CDE2C05D-64CE-4C46-8750-0D9EC67A647F}"/>
            </a:ext>
          </a:extLst>
        </xdr:cNvPr>
        <xdr:cNvCxnSpPr/>
      </xdr:nvCxnSpPr>
      <xdr:spPr>
        <a:xfrm flipV="1">
          <a:off x="19545300" y="14692274"/>
          <a:ext cx="889000" cy="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73710</xdr:rowOff>
    </xdr:from>
    <xdr:to>
      <xdr:col>98</xdr:col>
      <xdr:colOff>38100</xdr:colOff>
      <xdr:row>86</xdr:row>
      <xdr:rowOff>3860</xdr:rowOff>
    </xdr:to>
    <xdr:sp macro="" textlink="">
      <xdr:nvSpPr>
        <xdr:cNvPr id="532" name="楕円 531">
          <a:extLst>
            <a:ext uri="{FF2B5EF4-FFF2-40B4-BE49-F238E27FC236}">
              <a16:creationId xmlns:a16="http://schemas.microsoft.com/office/drawing/2014/main" id="{16F0B5BA-9AD9-44EB-9A77-FEEFB664BA19}"/>
            </a:ext>
          </a:extLst>
        </xdr:cNvPr>
        <xdr:cNvSpPr/>
      </xdr:nvSpPr>
      <xdr:spPr>
        <a:xfrm>
          <a:off x="18605500" y="1464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122682</xdr:rowOff>
    </xdr:from>
    <xdr:to>
      <xdr:col>102</xdr:col>
      <xdr:colOff>114300</xdr:colOff>
      <xdr:row>85</xdr:row>
      <xdr:rowOff>124510</xdr:rowOff>
    </xdr:to>
    <xdr:cxnSp macro="">
      <xdr:nvCxnSpPr>
        <xdr:cNvPr id="533" name="直線コネクタ 532">
          <a:extLst>
            <a:ext uri="{FF2B5EF4-FFF2-40B4-BE49-F238E27FC236}">
              <a16:creationId xmlns:a16="http://schemas.microsoft.com/office/drawing/2014/main" id="{09FA3C12-B57E-4D3A-8681-63CE04EE92A6}"/>
            </a:ext>
          </a:extLst>
        </xdr:cNvPr>
        <xdr:cNvCxnSpPr/>
      </xdr:nvCxnSpPr>
      <xdr:spPr>
        <a:xfrm flipV="1">
          <a:off x="18656300" y="14695932"/>
          <a:ext cx="889000" cy="1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74795</xdr:rowOff>
    </xdr:from>
    <xdr:ext cx="469744" cy="259045"/>
    <xdr:sp macro="" textlink="">
      <xdr:nvSpPr>
        <xdr:cNvPr id="534" name="n_1aveValue【消防施設】&#10;一人当たり面積">
          <a:extLst>
            <a:ext uri="{FF2B5EF4-FFF2-40B4-BE49-F238E27FC236}">
              <a16:creationId xmlns:a16="http://schemas.microsoft.com/office/drawing/2014/main" id="{E23636A6-0838-4F50-85E6-2C66DDA7D604}"/>
            </a:ext>
          </a:extLst>
        </xdr:cNvPr>
        <xdr:cNvSpPr txBox="1"/>
      </xdr:nvSpPr>
      <xdr:spPr>
        <a:xfrm>
          <a:off x="21075727" y="14305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4385</xdr:rowOff>
    </xdr:from>
    <xdr:ext cx="469744" cy="259045"/>
    <xdr:sp macro="" textlink="">
      <xdr:nvSpPr>
        <xdr:cNvPr id="535" name="n_2aveValue【消防施設】&#10;一人当たり面積">
          <a:extLst>
            <a:ext uri="{FF2B5EF4-FFF2-40B4-BE49-F238E27FC236}">
              <a16:creationId xmlns:a16="http://schemas.microsoft.com/office/drawing/2014/main" id="{C00F7ED0-FCBF-40D2-A759-57053BFBFCFF}"/>
            </a:ext>
          </a:extLst>
        </xdr:cNvPr>
        <xdr:cNvSpPr txBox="1"/>
      </xdr:nvSpPr>
      <xdr:spPr>
        <a:xfrm>
          <a:off x="20199427" y="14234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57421</xdr:rowOff>
    </xdr:from>
    <xdr:ext cx="469744" cy="259045"/>
    <xdr:sp macro="" textlink="">
      <xdr:nvSpPr>
        <xdr:cNvPr id="536" name="n_3aveValue【消防施設】&#10;一人当たり面積">
          <a:extLst>
            <a:ext uri="{FF2B5EF4-FFF2-40B4-BE49-F238E27FC236}">
              <a16:creationId xmlns:a16="http://schemas.microsoft.com/office/drawing/2014/main" id="{5C1E4FA5-1BFB-4905-B4E9-A502E081A0AA}"/>
            </a:ext>
          </a:extLst>
        </xdr:cNvPr>
        <xdr:cNvSpPr txBox="1"/>
      </xdr:nvSpPr>
      <xdr:spPr>
        <a:xfrm>
          <a:off x="19310427" y="14287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154348</xdr:rowOff>
    </xdr:from>
    <xdr:ext cx="469744" cy="259045"/>
    <xdr:sp macro="" textlink="">
      <xdr:nvSpPr>
        <xdr:cNvPr id="537" name="n_4aveValue【消防施設】&#10;一人当たり面積">
          <a:extLst>
            <a:ext uri="{FF2B5EF4-FFF2-40B4-BE49-F238E27FC236}">
              <a16:creationId xmlns:a16="http://schemas.microsoft.com/office/drawing/2014/main" id="{D701DD42-EB19-4BD1-B415-ED5C339FCD91}"/>
            </a:ext>
          </a:extLst>
        </xdr:cNvPr>
        <xdr:cNvSpPr txBox="1"/>
      </xdr:nvSpPr>
      <xdr:spPr>
        <a:xfrm>
          <a:off x="18421427" y="14384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156379</xdr:rowOff>
    </xdr:from>
    <xdr:ext cx="469744" cy="259045"/>
    <xdr:sp macro="" textlink="">
      <xdr:nvSpPr>
        <xdr:cNvPr id="538" name="n_1mainValue【消防施設】&#10;一人当たり面積">
          <a:extLst>
            <a:ext uri="{FF2B5EF4-FFF2-40B4-BE49-F238E27FC236}">
              <a16:creationId xmlns:a16="http://schemas.microsoft.com/office/drawing/2014/main" id="{9A5DC7E4-F8CC-4B10-8440-A6750753F3F6}"/>
            </a:ext>
          </a:extLst>
        </xdr:cNvPr>
        <xdr:cNvSpPr txBox="1"/>
      </xdr:nvSpPr>
      <xdr:spPr>
        <a:xfrm>
          <a:off x="21075727" y="14729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160951</xdr:rowOff>
    </xdr:from>
    <xdr:ext cx="469744" cy="259045"/>
    <xdr:sp macro="" textlink="">
      <xdr:nvSpPr>
        <xdr:cNvPr id="539" name="n_2mainValue【消防施設】&#10;一人当たり面積">
          <a:extLst>
            <a:ext uri="{FF2B5EF4-FFF2-40B4-BE49-F238E27FC236}">
              <a16:creationId xmlns:a16="http://schemas.microsoft.com/office/drawing/2014/main" id="{8307E712-38F5-474B-BF5B-973CC84BD017}"/>
            </a:ext>
          </a:extLst>
        </xdr:cNvPr>
        <xdr:cNvSpPr txBox="1"/>
      </xdr:nvSpPr>
      <xdr:spPr>
        <a:xfrm>
          <a:off x="20199427" y="14734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164609</xdr:rowOff>
    </xdr:from>
    <xdr:ext cx="469744" cy="259045"/>
    <xdr:sp macro="" textlink="">
      <xdr:nvSpPr>
        <xdr:cNvPr id="540" name="n_3mainValue【消防施設】&#10;一人当たり面積">
          <a:extLst>
            <a:ext uri="{FF2B5EF4-FFF2-40B4-BE49-F238E27FC236}">
              <a16:creationId xmlns:a16="http://schemas.microsoft.com/office/drawing/2014/main" id="{FE6098DE-CDD7-4738-B67B-8A4F16F91BBE}"/>
            </a:ext>
          </a:extLst>
        </xdr:cNvPr>
        <xdr:cNvSpPr txBox="1"/>
      </xdr:nvSpPr>
      <xdr:spPr>
        <a:xfrm>
          <a:off x="19310427" y="14737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166437</xdr:rowOff>
    </xdr:from>
    <xdr:ext cx="469744" cy="259045"/>
    <xdr:sp macro="" textlink="">
      <xdr:nvSpPr>
        <xdr:cNvPr id="541" name="n_4mainValue【消防施設】&#10;一人当たり面積">
          <a:extLst>
            <a:ext uri="{FF2B5EF4-FFF2-40B4-BE49-F238E27FC236}">
              <a16:creationId xmlns:a16="http://schemas.microsoft.com/office/drawing/2014/main" id="{FBB36C74-0BFE-43C5-91CE-8715E3DDF2B9}"/>
            </a:ext>
          </a:extLst>
        </xdr:cNvPr>
        <xdr:cNvSpPr txBox="1"/>
      </xdr:nvSpPr>
      <xdr:spPr>
        <a:xfrm>
          <a:off x="18421427" y="14739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42" name="正方形/長方形 541">
          <a:extLst>
            <a:ext uri="{FF2B5EF4-FFF2-40B4-BE49-F238E27FC236}">
              <a16:creationId xmlns:a16="http://schemas.microsoft.com/office/drawing/2014/main" id="{E0B8501D-D6B0-45E4-86F8-600A380E75D5}"/>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43" name="正方形/長方形 542">
          <a:extLst>
            <a:ext uri="{FF2B5EF4-FFF2-40B4-BE49-F238E27FC236}">
              <a16:creationId xmlns:a16="http://schemas.microsoft.com/office/drawing/2014/main" id="{AD4DA34A-D30F-47E3-A022-C048752ECCE9}"/>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44" name="正方形/長方形 543">
          <a:extLst>
            <a:ext uri="{FF2B5EF4-FFF2-40B4-BE49-F238E27FC236}">
              <a16:creationId xmlns:a16="http://schemas.microsoft.com/office/drawing/2014/main" id="{FAFF8823-8A87-4D87-A6C2-2C1FCC72DA07}"/>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45" name="正方形/長方形 544">
          <a:extLst>
            <a:ext uri="{FF2B5EF4-FFF2-40B4-BE49-F238E27FC236}">
              <a16:creationId xmlns:a16="http://schemas.microsoft.com/office/drawing/2014/main" id="{FF2B5EB9-0A88-46FB-BA29-22ED055F3133}"/>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46" name="正方形/長方形 545">
          <a:extLst>
            <a:ext uri="{FF2B5EF4-FFF2-40B4-BE49-F238E27FC236}">
              <a16:creationId xmlns:a16="http://schemas.microsoft.com/office/drawing/2014/main" id="{96DAA272-D2BF-4360-B8BC-F31EE262741C}"/>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47" name="正方形/長方形 546">
          <a:extLst>
            <a:ext uri="{FF2B5EF4-FFF2-40B4-BE49-F238E27FC236}">
              <a16:creationId xmlns:a16="http://schemas.microsoft.com/office/drawing/2014/main" id="{7EBD7A93-744E-413F-BBB9-A69C3D0A3A56}"/>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48" name="正方形/長方形 547">
          <a:extLst>
            <a:ext uri="{FF2B5EF4-FFF2-40B4-BE49-F238E27FC236}">
              <a16:creationId xmlns:a16="http://schemas.microsoft.com/office/drawing/2014/main" id="{0FE16765-748A-47F5-897E-B3EAC368D087}"/>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49" name="正方形/長方形 548">
          <a:extLst>
            <a:ext uri="{FF2B5EF4-FFF2-40B4-BE49-F238E27FC236}">
              <a16:creationId xmlns:a16="http://schemas.microsoft.com/office/drawing/2014/main" id="{3D4EE024-3934-42BA-8E62-1C3B643C0D5B}"/>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50" name="テキスト ボックス 549">
          <a:extLst>
            <a:ext uri="{FF2B5EF4-FFF2-40B4-BE49-F238E27FC236}">
              <a16:creationId xmlns:a16="http://schemas.microsoft.com/office/drawing/2014/main" id="{A29FA9CC-D68B-4255-B359-59085556F0AB}"/>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51" name="直線コネクタ 550">
          <a:extLst>
            <a:ext uri="{FF2B5EF4-FFF2-40B4-BE49-F238E27FC236}">
              <a16:creationId xmlns:a16="http://schemas.microsoft.com/office/drawing/2014/main" id="{6E83D230-2F85-489D-9D7D-B23952575AFC}"/>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52" name="テキスト ボックス 551">
          <a:extLst>
            <a:ext uri="{FF2B5EF4-FFF2-40B4-BE49-F238E27FC236}">
              <a16:creationId xmlns:a16="http://schemas.microsoft.com/office/drawing/2014/main" id="{5E643E86-34C6-4ABE-A7CD-2BF78674D1A4}"/>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553" name="直線コネクタ 552">
          <a:extLst>
            <a:ext uri="{FF2B5EF4-FFF2-40B4-BE49-F238E27FC236}">
              <a16:creationId xmlns:a16="http://schemas.microsoft.com/office/drawing/2014/main" id="{EDF4F9FB-6818-4520-9FEE-782992A1235B}"/>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554" name="テキスト ボックス 553">
          <a:extLst>
            <a:ext uri="{FF2B5EF4-FFF2-40B4-BE49-F238E27FC236}">
              <a16:creationId xmlns:a16="http://schemas.microsoft.com/office/drawing/2014/main" id="{260BA313-BFD1-4099-920E-F8AED51BFFB8}"/>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555" name="直線コネクタ 554">
          <a:extLst>
            <a:ext uri="{FF2B5EF4-FFF2-40B4-BE49-F238E27FC236}">
              <a16:creationId xmlns:a16="http://schemas.microsoft.com/office/drawing/2014/main" id="{E13A5BDC-5986-4F9C-ABA7-A3C43995B28A}"/>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556" name="テキスト ボックス 555">
          <a:extLst>
            <a:ext uri="{FF2B5EF4-FFF2-40B4-BE49-F238E27FC236}">
              <a16:creationId xmlns:a16="http://schemas.microsoft.com/office/drawing/2014/main" id="{FD8BA8C1-7837-4A6D-8BE6-802415528A7A}"/>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557" name="直線コネクタ 556">
          <a:extLst>
            <a:ext uri="{FF2B5EF4-FFF2-40B4-BE49-F238E27FC236}">
              <a16:creationId xmlns:a16="http://schemas.microsoft.com/office/drawing/2014/main" id="{C27A6405-E5C8-40AF-9480-2256213C3CF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558" name="テキスト ボックス 557">
          <a:extLst>
            <a:ext uri="{FF2B5EF4-FFF2-40B4-BE49-F238E27FC236}">
              <a16:creationId xmlns:a16="http://schemas.microsoft.com/office/drawing/2014/main" id="{FAD558F0-D4A1-41EF-90DF-F354EF2308FB}"/>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559" name="直線コネクタ 558">
          <a:extLst>
            <a:ext uri="{FF2B5EF4-FFF2-40B4-BE49-F238E27FC236}">
              <a16:creationId xmlns:a16="http://schemas.microsoft.com/office/drawing/2014/main" id="{C0C66355-8BFB-43A6-AE79-D9D3E997B5BB}"/>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560" name="テキスト ボックス 559">
          <a:extLst>
            <a:ext uri="{FF2B5EF4-FFF2-40B4-BE49-F238E27FC236}">
              <a16:creationId xmlns:a16="http://schemas.microsoft.com/office/drawing/2014/main" id="{AC0A6767-B8CE-43EB-9968-D5334360A7F8}"/>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561" name="直線コネクタ 560">
          <a:extLst>
            <a:ext uri="{FF2B5EF4-FFF2-40B4-BE49-F238E27FC236}">
              <a16:creationId xmlns:a16="http://schemas.microsoft.com/office/drawing/2014/main" id="{0DE5C158-F7BA-4D99-8E96-CD82B85A18FF}"/>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562" name="テキスト ボックス 561">
          <a:extLst>
            <a:ext uri="{FF2B5EF4-FFF2-40B4-BE49-F238E27FC236}">
              <a16:creationId xmlns:a16="http://schemas.microsoft.com/office/drawing/2014/main" id="{A4CB1505-173B-4D6F-8DF6-4D046833CAB7}"/>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563" name="直線コネクタ 562">
          <a:extLst>
            <a:ext uri="{FF2B5EF4-FFF2-40B4-BE49-F238E27FC236}">
              <a16:creationId xmlns:a16="http://schemas.microsoft.com/office/drawing/2014/main" id="{0E3CD031-7267-435B-8FB0-78ECCE6FC3AE}"/>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564" name="テキスト ボックス 563">
          <a:extLst>
            <a:ext uri="{FF2B5EF4-FFF2-40B4-BE49-F238E27FC236}">
              <a16:creationId xmlns:a16="http://schemas.microsoft.com/office/drawing/2014/main" id="{F2EC6274-97DA-468D-BB75-B967595E6363}"/>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65" name="直線コネクタ 564">
          <a:extLst>
            <a:ext uri="{FF2B5EF4-FFF2-40B4-BE49-F238E27FC236}">
              <a16:creationId xmlns:a16="http://schemas.microsoft.com/office/drawing/2014/main" id="{D9BB0056-1452-4244-9182-7F9285072B0F}"/>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66" name="【庁舎】&#10;有形固定資産減価償却率グラフ枠">
          <a:extLst>
            <a:ext uri="{FF2B5EF4-FFF2-40B4-BE49-F238E27FC236}">
              <a16:creationId xmlns:a16="http://schemas.microsoft.com/office/drawing/2014/main" id="{602D3C3F-2905-4A6F-9AF6-D70A9C881E12}"/>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23949</xdr:rowOff>
    </xdr:from>
    <xdr:to>
      <xdr:col>85</xdr:col>
      <xdr:colOff>126364</xdr:colOff>
      <xdr:row>109</xdr:row>
      <xdr:rowOff>35379</xdr:rowOff>
    </xdr:to>
    <xdr:cxnSp macro="">
      <xdr:nvCxnSpPr>
        <xdr:cNvPr id="567" name="直線コネクタ 566">
          <a:extLst>
            <a:ext uri="{FF2B5EF4-FFF2-40B4-BE49-F238E27FC236}">
              <a16:creationId xmlns:a16="http://schemas.microsoft.com/office/drawing/2014/main" id="{248E909E-D79E-4EBA-8724-25F10BEBF50A}"/>
            </a:ext>
          </a:extLst>
        </xdr:cNvPr>
        <xdr:cNvCxnSpPr/>
      </xdr:nvCxnSpPr>
      <xdr:spPr>
        <a:xfrm flipV="1">
          <a:off x="16318864" y="17168949"/>
          <a:ext cx="0" cy="1554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568" name="【庁舎】&#10;有形固定資産減価償却率最小値テキスト">
          <a:extLst>
            <a:ext uri="{FF2B5EF4-FFF2-40B4-BE49-F238E27FC236}">
              <a16:creationId xmlns:a16="http://schemas.microsoft.com/office/drawing/2014/main" id="{869406E0-03E9-4630-9FD4-86400E377F74}"/>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569" name="直線コネクタ 568">
          <a:extLst>
            <a:ext uri="{FF2B5EF4-FFF2-40B4-BE49-F238E27FC236}">
              <a16:creationId xmlns:a16="http://schemas.microsoft.com/office/drawing/2014/main" id="{42875B03-B7FA-4E75-9C46-39CF271918D0}"/>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142076</xdr:rowOff>
    </xdr:from>
    <xdr:ext cx="340478" cy="259045"/>
    <xdr:sp macro="" textlink="">
      <xdr:nvSpPr>
        <xdr:cNvPr id="570" name="【庁舎】&#10;有形固定資産減価償却率最大値テキスト">
          <a:extLst>
            <a:ext uri="{FF2B5EF4-FFF2-40B4-BE49-F238E27FC236}">
              <a16:creationId xmlns:a16="http://schemas.microsoft.com/office/drawing/2014/main" id="{D804B3F5-6A4A-4382-BC28-F7F428225372}"/>
            </a:ext>
          </a:extLst>
        </xdr:cNvPr>
        <xdr:cNvSpPr txBox="1"/>
      </xdr:nvSpPr>
      <xdr:spPr>
        <a:xfrm>
          <a:off x="16357600" y="1694417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23949</xdr:rowOff>
    </xdr:from>
    <xdr:to>
      <xdr:col>86</xdr:col>
      <xdr:colOff>25400</xdr:colOff>
      <xdr:row>100</xdr:row>
      <xdr:rowOff>23949</xdr:rowOff>
    </xdr:to>
    <xdr:cxnSp macro="">
      <xdr:nvCxnSpPr>
        <xdr:cNvPr id="571" name="直線コネクタ 570">
          <a:extLst>
            <a:ext uri="{FF2B5EF4-FFF2-40B4-BE49-F238E27FC236}">
              <a16:creationId xmlns:a16="http://schemas.microsoft.com/office/drawing/2014/main" id="{5161F9CF-2B59-4828-BEC9-76C412C2E9FC}"/>
            </a:ext>
          </a:extLst>
        </xdr:cNvPr>
        <xdr:cNvCxnSpPr/>
      </xdr:nvCxnSpPr>
      <xdr:spPr>
        <a:xfrm>
          <a:off x="16230600" y="17168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82566</xdr:rowOff>
    </xdr:from>
    <xdr:ext cx="405111" cy="259045"/>
    <xdr:sp macro="" textlink="">
      <xdr:nvSpPr>
        <xdr:cNvPr id="572" name="【庁舎】&#10;有形固定資産減価償却率平均値テキスト">
          <a:extLst>
            <a:ext uri="{FF2B5EF4-FFF2-40B4-BE49-F238E27FC236}">
              <a16:creationId xmlns:a16="http://schemas.microsoft.com/office/drawing/2014/main" id="{DE2C3E63-C59E-4B4D-B060-08419C4CB829}"/>
            </a:ext>
          </a:extLst>
        </xdr:cNvPr>
        <xdr:cNvSpPr txBox="1"/>
      </xdr:nvSpPr>
      <xdr:spPr>
        <a:xfrm>
          <a:off x="16357600" y="177419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59689</xdr:rowOff>
    </xdr:from>
    <xdr:to>
      <xdr:col>85</xdr:col>
      <xdr:colOff>177800</xdr:colOff>
      <xdr:row>104</xdr:row>
      <xdr:rowOff>161289</xdr:rowOff>
    </xdr:to>
    <xdr:sp macro="" textlink="">
      <xdr:nvSpPr>
        <xdr:cNvPr id="573" name="フローチャート: 判断 572">
          <a:extLst>
            <a:ext uri="{FF2B5EF4-FFF2-40B4-BE49-F238E27FC236}">
              <a16:creationId xmlns:a16="http://schemas.microsoft.com/office/drawing/2014/main" id="{4EEBAE9A-454A-4A4F-BD62-CAF1EF15B7BE}"/>
            </a:ext>
          </a:extLst>
        </xdr:cNvPr>
        <xdr:cNvSpPr/>
      </xdr:nvSpPr>
      <xdr:spPr>
        <a:xfrm>
          <a:off x="16268700" y="1789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12337</xdr:rowOff>
    </xdr:from>
    <xdr:to>
      <xdr:col>81</xdr:col>
      <xdr:colOff>101600</xdr:colOff>
      <xdr:row>104</xdr:row>
      <xdr:rowOff>113937</xdr:rowOff>
    </xdr:to>
    <xdr:sp macro="" textlink="">
      <xdr:nvSpPr>
        <xdr:cNvPr id="574" name="フローチャート: 判断 573">
          <a:extLst>
            <a:ext uri="{FF2B5EF4-FFF2-40B4-BE49-F238E27FC236}">
              <a16:creationId xmlns:a16="http://schemas.microsoft.com/office/drawing/2014/main" id="{69D2A835-6E1E-4CED-A8E8-7E8F32BB2965}"/>
            </a:ext>
          </a:extLst>
        </xdr:cNvPr>
        <xdr:cNvSpPr/>
      </xdr:nvSpPr>
      <xdr:spPr>
        <a:xfrm>
          <a:off x="15430500" y="17843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13970</xdr:rowOff>
    </xdr:from>
    <xdr:to>
      <xdr:col>76</xdr:col>
      <xdr:colOff>165100</xdr:colOff>
      <xdr:row>104</xdr:row>
      <xdr:rowOff>115570</xdr:rowOff>
    </xdr:to>
    <xdr:sp macro="" textlink="">
      <xdr:nvSpPr>
        <xdr:cNvPr id="575" name="フローチャート: 判断 574">
          <a:extLst>
            <a:ext uri="{FF2B5EF4-FFF2-40B4-BE49-F238E27FC236}">
              <a16:creationId xmlns:a16="http://schemas.microsoft.com/office/drawing/2014/main" id="{5C5CC2DF-3AE4-4E5E-9F5B-FC606A91B353}"/>
            </a:ext>
          </a:extLst>
        </xdr:cNvPr>
        <xdr:cNvSpPr/>
      </xdr:nvSpPr>
      <xdr:spPr>
        <a:xfrm>
          <a:off x="145415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100512</xdr:rowOff>
    </xdr:from>
    <xdr:to>
      <xdr:col>72</xdr:col>
      <xdr:colOff>38100</xdr:colOff>
      <xdr:row>105</xdr:row>
      <xdr:rowOff>30662</xdr:rowOff>
    </xdr:to>
    <xdr:sp macro="" textlink="">
      <xdr:nvSpPr>
        <xdr:cNvPr id="576" name="フローチャート: 判断 575">
          <a:extLst>
            <a:ext uri="{FF2B5EF4-FFF2-40B4-BE49-F238E27FC236}">
              <a16:creationId xmlns:a16="http://schemas.microsoft.com/office/drawing/2014/main" id="{E18AF114-1685-4C63-A484-DBB1F013C858}"/>
            </a:ext>
          </a:extLst>
        </xdr:cNvPr>
        <xdr:cNvSpPr/>
      </xdr:nvSpPr>
      <xdr:spPr>
        <a:xfrm>
          <a:off x="13652500" y="17931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170724</xdr:rowOff>
    </xdr:from>
    <xdr:to>
      <xdr:col>67</xdr:col>
      <xdr:colOff>101600</xdr:colOff>
      <xdr:row>105</xdr:row>
      <xdr:rowOff>100874</xdr:rowOff>
    </xdr:to>
    <xdr:sp macro="" textlink="">
      <xdr:nvSpPr>
        <xdr:cNvPr id="577" name="フローチャート: 判断 576">
          <a:extLst>
            <a:ext uri="{FF2B5EF4-FFF2-40B4-BE49-F238E27FC236}">
              <a16:creationId xmlns:a16="http://schemas.microsoft.com/office/drawing/2014/main" id="{0B2DA96B-E3B0-4BA7-93C1-C3DDE2628658}"/>
            </a:ext>
          </a:extLst>
        </xdr:cNvPr>
        <xdr:cNvSpPr/>
      </xdr:nvSpPr>
      <xdr:spPr>
        <a:xfrm>
          <a:off x="12763500" y="1800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78" name="テキスト ボックス 577">
          <a:extLst>
            <a:ext uri="{FF2B5EF4-FFF2-40B4-BE49-F238E27FC236}">
              <a16:creationId xmlns:a16="http://schemas.microsoft.com/office/drawing/2014/main" id="{9753A980-2FAB-4107-91FD-016DDEB58F42}"/>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79" name="テキスト ボックス 578">
          <a:extLst>
            <a:ext uri="{FF2B5EF4-FFF2-40B4-BE49-F238E27FC236}">
              <a16:creationId xmlns:a16="http://schemas.microsoft.com/office/drawing/2014/main" id="{5E31A370-BC7F-4AEF-AD01-060BF278039B}"/>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80" name="テキスト ボックス 579">
          <a:extLst>
            <a:ext uri="{FF2B5EF4-FFF2-40B4-BE49-F238E27FC236}">
              <a16:creationId xmlns:a16="http://schemas.microsoft.com/office/drawing/2014/main" id="{E2F2D15A-2244-4895-8F21-D043005F6F28}"/>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81" name="テキスト ボックス 580">
          <a:extLst>
            <a:ext uri="{FF2B5EF4-FFF2-40B4-BE49-F238E27FC236}">
              <a16:creationId xmlns:a16="http://schemas.microsoft.com/office/drawing/2014/main" id="{4451F45C-E070-42E7-9EBE-B46A99AB6AA7}"/>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82" name="テキスト ボックス 581">
          <a:extLst>
            <a:ext uri="{FF2B5EF4-FFF2-40B4-BE49-F238E27FC236}">
              <a16:creationId xmlns:a16="http://schemas.microsoft.com/office/drawing/2014/main" id="{CD4FA58D-976E-4208-B2C3-33EB47262EC6}"/>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116839</xdr:rowOff>
    </xdr:from>
    <xdr:to>
      <xdr:col>85</xdr:col>
      <xdr:colOff>177800</xdr:colOff>
      <xdr:row>106</xdr:row>
      <xdr:rowOff>46989</xdr:rowOff>
    </xdr:to>
    <xdr:sp macro="" textlink="">
      <xdr:nvSpPr>
        <xdr:cNvPr id="583" name="楕円 582">
          <a:extLst>
            <a:ext uri="{FF2B5EF4-FFF2-40B4-BE49-F238E27FC236}">
              <a16:creationId xmlns:a16="http://schemas.microsoft.com/office/drawing/2014/main" id="{D9B529B4-5D97-44D8-890B-EBA3B6BC0A5E}"/>
            </a:ext>
          </a:extLst>
        </xdr:cNvPr>
        <xdr:cNvSpPr/>
      </xdr:nvSpPr>
      <xdr:spPr>
        <a:xfrm>
          <a:off x="16268700" y="18119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95266</xdr:rowOff>
    </xdr:from>
    <xdr:ext cx="405111" cy="259045"/>
    <xdr:sp macro="" textlink="">
      <xdr:nvSpPr>
        <xdr:cNvPr id="584" name="【庁舎】&#10;有形固定資産減価償却率該当値テキスト">
          <a:extLst>
            <a:ext uri="{FF2B5EF4-FFF2-40B4-BE49-F238E27FC236}">
              <a16:creationId xmlns:a16="http://schemas.microsoft.com/office/drawing/2014/main" id="{9A91A0F6-BD7C-4C22-A69A-49500DED8B5B}"/>
            </a:ext>
          </a:extLst>
        </xdr:cNvPr>
        <xdr:cNvSpPr txBox="1"/>
      </xdr:nvSpPr>
      <xdr:spPr>
        <a:xfrm>
          <a:off x="16357600" y="18097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136434</xdr:rowOff>
    </xdr:from>
    <xdr:to>
      <xdr:col>81</xdr:col>
      <xdr:colOff>101600</xdr:colOff>
      <xdr:row>107</xdr:row>
      <xdr:rowOff>66584</xdr:rowOff>
    </xdr:to>
    <xdr:sp macro="" textlink="">
      <xdr:nvSpPr>
        <xdr:cNvPr id="585" name="楕円 584">
          <a:extLst>
            <a:ext uri="{FF2B5EF4-FFF2-40B4-BE49-F238E27FC236}">
              <a16:creationId xmlns:a16="http://schemas.microsoft.com/office/drawing/2014/main" id="{F8DBCFC8-0B94-45CD-A4D7-18A75EDC6F2F}"/>
            </a:ext>
          </a:extLst>
        </xdr:cNvPr>
        <xdr:cNvSpPr/>
      </xdr:nvSpPr>
      <xdr:spPr>
        <a:xfrm>
          <a:off x="15430500" y="18310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167639</xdr:rowOff>
    </xdr:from>
    <xdr:to>
      <xdr:col>85</xdr:col>
      <xdr:colOff>127000</xdr:colOff>
      <xdr:row>107</xdr:row>
      <xdr:rowOff>15784</xdr:rowOff>
    </xdr:to>
    <xdr:cxnSp macro="">
      <xdr:nvCxnSpPr>
        <xdr:cNvPr id="586" name="直線コネクタ 585">
          <a:extLst>
            <a:ext uri="{FF2B5EF4-FFF2-40B4-BE49-F238E27FC236}">
              <a16:creationId xmlns:a16="http://schemas.microsoft.com/office/drawing/2014/main" id="{8C7EA3DB-1C4D-4535-A45E-C6669F00FE6F}"/>
            </a:ext>
          </a:extLst>
        </xdr:cNvPr>
        <xdr:cNvCxnSpPr/>
      </xdr:nvCxnSpPr>
      <xdr:spPr>
        <a:xfrm flipV="1">
          <a:off x="15481300" y="18169889"/>
          <a:ext cx="838200" cy="191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103777</xdr:rowOff>
    </xdr:from>
    <xdr:to>
      <xdr:col>76</xdr:col>
      <xdr:colOff>165100</xdr:colOff>
      <xdr:row>107</xdr:row>
      <xdr:rowOff>33927</xdr:rowOff>
    </xdr:to>
    <xdr:sp macro="" textlink="">
      <xdr:nvSpPr>
        <xdr:cNvPr id="587" name="楕円 586">
          <a:extLst>
            <a:ext uri="{FF2B5EF4-FFF2-40B4-BE49-F238E27FC236}">
              <a16:creationId xmlns:a16="http://schemas.microsoft.com/office/drawing/2014/main" id="{CE8609BA-CDE7-4B23-93E1-231BA1825B5D}"/>
            </a:ext>
          </a:extLst>
        </xdr:cNvPr>
        <xdr:cNvSpPr/>
      </xdr:nvSpPr>
      <xdr:spPr>
        <a:xfrm>
          <a:off x="14541500" y="18277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154577</xdr:rowOff>
    </xdr:from>
    <xdr:to>
      <xdr:col>81</xdr:col>
      <xdr:colOff>50800</xdr:colOff>
      <xdr:row>107</xdr:row>
      <xdr:rowOff>15784</xdr:rowOff>
    </xdr:to>
    <xdr:cxnSp macro="">
      <xdr:nvCxnSpPr>
        <xdr:cNvPr id="588" name="直線コネクタ 587">
          <a:extLst>
            <a:ext uri="{FF2B5EF4-FFF2-40B4-BE49-F238E27FC236}">
              <a16:creationId xmlns:a16="http://schemas.microsoft.com/office/drawing/2014/main" id="{802582D5-A783-40C3-A4B0-F56DA68ADF9E}"/>
            </a:ext>
          </a:extLst>
        </xdr:cNvPr>
        <xdr:cNvCxnSpPr/>
      </xdr:nvCxnSpPr>
      <xdr:spPr>
        <a:xfrm>
          <a:off x="14592300" y="1832827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71120</xdr:rowOff>
    </xdr:from>
    <xdr:to>
      <xdr:col>72</xdr:col>
      <xdr:colOff>38100</xdr:colOff>
      <xdr:row>107</xdr:row>
      <xdr:rowOff>1270</xdr:rowOff>
    </xdr:to>
    <xdr:sp macro="" textlink="">
      <xdr:nvSpPr>
        <xdr:cNvPr id="589" name="楕円 588">
          <a:extLst>
            <a:ext uri="{FF2B5EF4-FFF2-40B4-BE49-F238E27FC236}">
              <a16:creationId xmlns:a16="http://schemas.microsoft.com/office/drawing/2014/main" id="{F9BE8CF7-CD5D-40D2-B643-F2AE0EC84E99}"/>
            </a:ext>
          </a:extLst>
        </xdr:cNvPr>
        <xdr:cNvSpPr/>
      </xdr:nvSpPr>
      <xdr:spPr>
        <a:xfrm>
          <a:off x="13652500" y="1824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121920</xdr:rowOff>
    </xdr:from>
    <xdr:to>
      <xdr:col>76</xdr:col>
      <xdr:colOff>114300</xdr:colOff>
      <xdr:row>106</xdr:row>
      <xdr:rowOff>154577</xdr:rowOff>
    </xdr:to>
    <xdr:cxnSp macro="">
      <xdr:nvCxnSpPr>
        <xdr:cNvPr id="590" name="直線コネクタ 589">
          <a:extLst>
            <a:ext uri="{FF2B5EF4-FFF2-40B4-BE49-F238E27FC236}">
              <a16:creationId xmlns:a16="http://schemas.microsoft.com/office/drawing/2014/main" id="{8B46D31D-C077-4537-973D-55C904E71EF9}"/>
            </a:ext>
          </a:extLst>
        </xdr:cNvPr>
        <xdr:cNvCxnSpPr/>
      </xdr:nvCxnSpPr>
      <xdr:spPr>
        <a:xfrm>
          <a:off x="13703300" y="1829562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38463</xdr:rowOff>
    </xdr:from>
    <xdr:to>
      <xdr:col>67</xdr:col>
      <xdr:colOff>101600</xdr:colOff>
      <xdr:row>106</xdr:row>
      <xdr:rowOff>140063</xdr:rowOff>
    </xdr:to>
    <xdr:sp macro="" textlink="">
      <xdr:nvSpPr>
        <xdr:cNvPr id="591" name="楕円 590">
          <a:extLst>
            <a:ext uri="{FF2B5EF4-FFF2-40B4-BE49-F238E27FC236}">
              <a16:creationId xmlns:a16="http://schemas.microsoft.com/office/drawing/2014/main" id="{398DC980-7034-4472-89A9-3F76007EEEEC}"/>
            </a:ext>
          </a:extLst>
        </xdr:cNvPr>
        <xdr:cNvSpPr/>
      </xdr:nvSpPr>
      <xdr:spPr>
        <a:xfrm>
          <a:off x="12763500" y="18212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89263</xdr:rowOff>
    </xdr:from>
    <xdr:to>
      <xdr:col>71</xdr:col>
      <xdr:colOff>177800</xdr:colOff>
      <xdr:row>106</xdr:row>
      <xdr:rowOff>121920</xdr:rowOff>
    </xdr:to>
    <xdr:cxnSp macro="">
      <xdr:nvCxnSpPr>
        <xdr:cNvPr id="592" name="直線コネクタ 591">
          <a:extLst>
            <a:ext uri="{FF2B5EF4-FFF2-40B4-BE49-F238E27FC236}">
              <a16:creationId xmlns:a16="http://schemas.microsoft.com/office/drawing/2014/main" id="{62C2EC64-8DEF-4FA2-BAAF-341A8226CAF1}"/>
            </a:ext>
          </a:extLst>
        </xdr:cNvPr>
        <xdr:cNvCxnSpPr/>
      </xdr:nvCxnSpPr>
      <xdr:spPr>
        <a:xfrm>
          <a:off x="12814300" y="1826296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130464</xdr:rowOff>
    </xdr:from>
    <xdr:ext cx="405111" cy="259045"/>
    <xdr:sp macro="" textlink="">
      <xdr:nvSpPr>
        <xdr:cNvPr id="593" name="n_1aveValue【庁舎】&#10;有形固定資産減価償却率">
          <a:extLst>
            <a:ext uri="{FF2B5EF4-FFF2-40B4-BE49-F238E27FC236}">
              <a16:creationId xmlns:a16="http://schemas.microsoft.com/office/drawing/2014/main" id="{FD7284AA-B41F-4950-B0B0-90AE3784D359}"/>
            </a:ext>
          </a:extLst>
        </xdr:cNvPr>
        <xdr:cNvSpPr txBox="1"/>
      </xdr:nvSpPr>
      <xdr:spPr>
        <a:xfrm>
          <a:off x="15266044" y="17618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132097</xdr:rowOff>
    </xdr:from>
    <xdr:ext cx="405111" cy="259045"/>
    <xdr:sp macro="" textlink="">
      <xdr:nvSpPr>
        <xdr:cNvPr id="594" name="n_2aveValue【庁舎】&#10;有形固定資産減価償却率">
          <a:extLst>
            <a:ext uri="{FF2B5EF4-FFF2-40B4-BE49-F238E27FC236}">
              <a16:creationId xmlns:a16="http://schemas.microsoft.com/office/drawing/2014/main" id="{00A4BDE6-CB52-4808-A53E-B7DFBFB6B201}"/>
            </a:ext>
          </a:extLst>
        </xdr:cNvPr>
        <xdr:cNvSpPr txBox="1"/>
      </xdr:nvSpPr>
      <xdr:spPr>
        <a:xfrm>
          <a:off x="14389744" y="1761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47189</xdr:rowOff>
    </xdr:from>
    <xdr:ext cx="405111" cy="259045"/>
    <xdr:sp macro="" textlink="">
      <xdr:nvSpPr>
        <xdr:cNvPr id="595" name="n_3aveValue【庁舎】&#10;有形固定資産減価償却率">
          <a:extLst>
            <a:ext uri="{FF2B5EF4-FFF2-40B4-BE49-F238E27FC236}">
              <a16:creationId xmlns:a16="http://schemas.microsoft.com/office/drawing/2014/main" id="{36CB7CED-6EC0-4078-A127-E034926CA802}"/>
            </a:ext>
          </a:extLst>
        </xdr:cNvPr>
        <xdr:cNvSpPr txBox="1"/>
      </xdr:nvSpPr>
      <xdr:spPr>
        <a:xfrm>
          <a:off x="13500744" y="17706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117401</xdr:rowOff>
    </xdr:from>
    <xdr:ext cx="405111" cy="259045"/>
    <xdr:sp macro="" textlink="">
      <xdr:nvSpPr>
        <xdr:cNvPr id="596" name="n_4aveValue【庁舎】&#10;有形固定資産減価償却率">
          <a:extLst>
            <a:ext uri="{FF2B5EF4-FFF2-40B4-BE49-F238E27FC236}">
              <a16:creationId xmlns:a16="http://schemas.microsoft.com/office/drawing/2014/main" id="{183F8310-DC0A-4092-862A-8DD97740F289}"/>
            </a:ext>
          </a:extLst>
        </xdr:cNvPr>
        <xdr:cNvSpPr txBox="1"/>
      </xdr:nvSpPr>
      <xdr:spPr>
        <a:xfrm>
          <a:off x="12611744" y="17776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57711</xdr:rowOff>
    </xdr:from>
    <xdr:ext cx="405111" cy="259045"/>
    <xdr:sp macro="" textlink="">
      <xdr:nvSpPr>
        <xdr:cNvPr id="597" name="n_1mainValue【庁舎】&#10;有形固定資産減価償却率">
          <a:extLst>
            <a:ext uri="{FF2B5EF4-FFF2-40B4-BE49-F238E27FC236}">
              <a16:creationId xmlns:a16="http://schemas.microsoft.com/office/drawing/2014/main" id="{2562D481-BE7F-4667-98F3-93FF82C078C5}"/>
            </a:ext>
          </a:extLst>
        </xdr:cNvPr>
        <xdr:cNvSpPr txBox="1"/>
      </xdr:nvSpPr>
      <xdr:spPr>
        <a:xfrm>
          <a:off x="15266044" y="18402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25054</xdr:rowOff>
    </xdr:from>
    <xdr:ext cx="405111" cy="259045"/>
    <xdr:sp macro="" textlink="">
      <xdr:nvSpPr>
        <xdr:cNvPr id="598" name="n_2mainValue【庁舎】&#10;有形固定資産減価償却率">
          <a:extLst>
            <a:ext uri="{FF2B5EF4-FFF2-40B4-BE49-F238E27FC236}">
              <a16:creationId xmlns:a16="http://schemas.microsoft.com/office/drawing/2014/main" id="{35F94FA1-CB44-4F16-B496-A2BCEE5A32C8}"/>
            </a:ext>
          </a:extLst>
        </xdr:cNvPr>
        <xdr:cNvSpPr txBox="1"/>
      </xdr:nvSpPr>
      <xdr:spPr>
        <a:xfrm>
          <a:off x="14389744" y="183702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163847</xdr:rowOff>
    </xdr:from>
    <xdr:ext cx="405111" cy="259045"/>
    <xdr:sp macro="" textlink="">
      <xdr:nvSpPr>
        <xdr:cNvPr id="599" name="n_3mainValue【庁舎】&#10;有形固定資産減価償却率">
          <a:extLst>
            <a:ext uri="{FF2B5EF4-FFF2-40B4-BE49-F238E27FC236}">
              <a16:creationId xmlns:a16="http://schemas.microsoft.com/office/drawing/2014/main" id="{11F677D2-2C51-436D-BF6F-3EB8C8210F39}"/>
            </a:ext>
          </a:extLst>
        </xdr:cNvPr>
        <xdr:cNvSpPr txBox="1"/>
      </xdr:nvSpPr>
      <xdr:spPr>
        <a:xfrm>
          <a:off x="13500744" y="1833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131190</xdr:rowOff>
    </xdr:from>
    <xdr:ext cx="405111" cy="259045"/>
    <xdr:sp macro="" textlink="">
      <xdr:nvSpPr>
        <xdr:cNvPr id="600" name="n_4mainValue【庁舎】&#10;有形固定資産減価償却率">
          <a:extLst>
            <a:ext uri="{FF2B5EF4-FFF2-40B4-BE49-F238E27FC236}">
              <a16:creationId xmlns:a16="http://schemas.microsoft.com/office/drawing/2014/main" id="{7111D0A9-C857-42C7-AFEF-3E843F2F87AE}"/>
            </a:ext>
          </a:extLst>
        </xdr:cNvPr>
        <xdr:cNvSpPr txBox="1"/>
      </xdr:nvSpPr>
      <xdr:spPr>
        <a:xfrm>
          <a:off x="12611744" y="18304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01" name="正方形/長方形 600">
          <a:extLst>
            <a:ext uri="{FF2B5EF4-FFF2-40B4-BE49-F238E27FC236}">
              <a16:creationId xmlns:a16="http://schemas.microsoft.com/office/drawing/2014/main" id="{F9D9DEDA-6ABA-48DA-BF83-FC3C24119F0C}"/>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02" name="正方形/長方形 601">
          <a:extLst>
            <a:ext uri="{FF2B5EF4-FFF2-40B4-BE49-F238E27FC236}">
              <a16:creationId xmlns:a16="http://schemas.microsoft.com/office/drawing/2014/main" id="{DA639FFD-E3DF-4A63-815B-85C9BEEDA15D}"/>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03" name="正方形/長方形 602">
          <a:extLst>
            <a:ext uri="{FF2B5EF4-FFF2-40B4-BE49-F238E27FC236}">
              <a16:creationId xmlns:a16="http://schemas.microsoft.com/office/drawing/2014/main" id="{90C87BDA-EB71-4184-9937-69FFD371F177}"/>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04" name="正方形/長方形 603">
          <a:extLst>
            <a:ext uri="{FF2B5EF4-FFF2-40B4-BE49-F238E27FC236}">
              <a16:creationId xmlns:a16="http://schemas.microsoft.com/office/drawing/2014/main" id="{F5BE00A6-59E6-4679-8BEC-71637FC8F5A1}"/>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05" name="正方形/長方形 604">
          <a:extLst>
            <a:ext uri="{FF2B5EF4-FFF2-40B4-BE49-F238E27FC236}">
              <a16:creationId xmlns:a16="http://schemas.microsoft.com/office/drawing/2014/main" id="{451237F6-E8E9-4AFE-AF81-726D5E5C9609}"/>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06" name="正方形/長方形 605">
          <a:extLst>
            <a:ext uri="{FF2B5EF4-FFF2-40B4-BE49-F238E27FC236}">
              <a16:creationId xmlns:a16="http://schemas.microsoft.com/office/drawing/2014/main" id="{7C33BFEE-541C-471C-9480-EBA954A85D9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07" name="正方形/長方形 606">
          <a:extLst>
            <a:ext uri="{FF2B5EF4-FFF2-40B4-BE49-F238E27FC236}">
              <a16:creationId xmlns:a16="http://schemas.microsoft.com/office/drawing/2014/main" id="{37636471-B46C-4E5A-AB12-44FDA398D328}"/>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08" name="正方形/長方形 607">
          <a:extLst>
            <a:ext uri="{FF2B5EF4-FFF2-40B4-BE49-F238E27FC236}">
              <a16:creationId xmlns:a16="http://schemas.microsoft.com/office/drawing/2014/main" id="{6F9C930C-9083-4DB0-84EE-FC929440961C}"/>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09" name="テキスト ボックス 608">
          <a:extLst>
            <a:ext uri="{FF2B5EF4-FFF2-40B4-BE49-F238E27FC236}">
              <a16:creationId xmlns:a16="http://schemas.microsoft.com/office/drawing/2014/main" id="{404BBB7D-B1B0-4579-8C6E-0FF5B0C8AB7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10" name="直線コネクタ 609">
          <a:extLst>
            <a:ext uri="{FF2B5EF4-FFF2-40B4-BE49-F238E27FC236}">
              <a16:creationId xmlns:a16="http://schemas.microsoft.com/office/drawing/2014/main" id="{6051F4A8-C73A-4579-BA97-E056781857F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76200</xdr:rowOff>
    </xdr:from>
    <xdr:to>
      <xdr:col>120</xdr:col>
      <xdr:colOff>114300</xdr:colOff>
      <xdr:row>109</xdr:row>
      <xdr:rowOff>76200</xdr:rowOff>
    </xdr:to>
    <xdr:cxnSp macro="">
      <xdr:nvCxnSpPr>
        <xdr:cNvPr id="611" name="直線コネクタ 610">
          <a:extLst>
            <a:ext uri="{FF2B5EF4-FFF2-40B4-BE49-F238E27FC236}">
              <a16:creationId xmlns:a16="http://schemas.microsoft.com/office/drawing/2014/main" id="{56867109-F94A-47BD-BF53-7C9A1119EE99}"/>
            </a:ext>
          </a:extLst>
        </xdr:cNvPr>
        <xdr:cNvCxnSpPr/>
      </xdr:nvCxnSpPr>
      <xdr:spPr>
        <a:xfrm>
          <a:off x="18288000" y="1876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105427</xdr:rowOff>
    </xdr:from>
    <xdr:ext cx="467179" cy="259045"/>
    <xdr:sp macro="" textlink="">
      <xdr:nvSpPr>
        <xdr:cNvPr id="612" name="テキスト ボックス 611">
          <a:extLst>
            <a:ext uri="{FF2B5EF4-FFF2-40B4-BE49-F238E27FC236}">
              <a16:creationId xmlns:a16="http://schemas.microsoft.com/office/drawing/2014/main" id="{4CF24F52-9D76-4A0D-BE03-97EE9995D0FF}"/>
            </a:ext>
          </a:extLst>
        </xdr:cNvPr>
        <xdr:cNvSpPr txBox="1"/>
      </xdr:nvSpPr>
      <xdr:spPr>
        <a:xfrm>
          <a:off x="17820821" y="1862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133350</xdr:rowOff>
    </xdr:from>
    <xdr:to>
      <xdr:col>120</xdr:col>
      <xdr:colOff>114300</xdr:colOff>
      <xdr:row>107</xdr:row>
      <xdr:rowOff>133350</xdr:rowOff>
    </xdr:to>
    <xdr:cxnSp macro="">
      <xdr:nvCxnSpPr>
        <xdr:cNvPr id="613" name="直線コネクタ 612">
          <a:extLst>
            <a:ext uri="{FF2B5EF4-FFF2-40B4-BE49-F238E27FC236}">
              <a16:creationId xmlns:a16="http://schemas.microsoft.com/office/drawing/2014/main" id="{49103212-3543-43A0-B7AC-473B7D2C24A7}"/>
            </a:ext>
          </a:extLst>
        </xdr:cNvPr>
        <xdr:cNvCxnSpPr/>
      </xdr:nvCxnSpPr>
      <xdr:spPr>
        <a:xfrm>
          <a:off x="18288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162577</xdr:rowOff>
    </xdr:from>
    <xdr:ext cx="467179" cy="259045"/>
    <xdr:sp macro="" textlink="">
      <xdr:nvSpPr>
        <xdr:cNvPr id="614" name="テキスト ボックス 613">
          <a:extLst>
            <a:ext uri="{FF2B5EF4-FFF2-40B4-BE49-F238E27FC236}">
              <a16:creationId xmlns:a16="http://schemas.microsoft.com/office/drawing/2014/main" id="{64CA527D-5DB5-4818-A7C0-493707960BC6}"/>
            </a:ext>
          </a:extLst>
        </xdr:cNvPr>
        <xdr:cNvSpPr txBox="1"/>
      </xdr:nvSpPr>
      <xdr:spPr>
        <a:xfrm>
          <a:off x="17820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19050</xdr:rowOff>
    </xdr:from>
    <xdr:to>
      <xdr:col>120</xdr:col>
      <xdr:colOff>114300</xdr:colOff>
      <xdr:row>106</xdr:row>
      <xdr:rowOff>19050</xdr:rowOff>
    </xdr:to>
    <xdr:cxnSp macro="">
      <xdr:nvCxnSpPr>
        <xdr:cNvPr id="615" name="直線コネクタ 614">
          <a:extLst>
            <a:ext uri="{FF2B5EF4-FFF2-40B4-BE49-F238E27FC236}">
              <a16:creationId xmlns:a16="http://schemas.microsoft.com/office/drawing/2014/main" id="{1BEE81C9-430C-479A-A9A5-B918D317767D}"/>
            </a:ext>
          </a:extLst>
        </xdr:cNvPr>
        <xdr:cNvCxnSpPr/>
      </xdr:nvCxnSpPr>
      <xdr:spPr>
        <a:xfrm>
          <a:off x="18288000" y="1819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48277</xdr:rowOff>
    </xdr:from>
    <xdr:ext cx="467179" cy="259045"/>
    <xdr:sp macro="" textlink="">
      <xdr:nvSpPr>
        <xdr:cNvPr id="616" name="テキスト ボックス 615">
          <a:extLst>
            <a:ext uri="{FF2B5EF4-FFF2-40B4-BE49-F238E27FC236}">
              <a16:creationId xmlns:a16="http://schemas.microsoft.com/office/drawing/2014/main" id="{94BEDBCE-E12F-4F0E-B957-DFFC570942B3}"/>
            </a:ext>
          </a:extLst>
        </xdr:cNvPr>
        <xdr:cNvSpPr txBox="1"/>
      </xdr:nvSpPr>
      <xdr:spPr>
        <a:xfrm>
          <a:off x="17820821" y="1805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17" name="直線コネクタ 616">
          <a:extLst>
            <a:ext uri="{FF2B5EF4-FFF2-40B4-BE49-F238E27FC236}">
              <a16:creationId xmlns:a16="http://schemas.microsoft.com/office/drawing/2014/main" id="{CEE1228F-9AAB-482A-8587-6852A64ED0E7}"/>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18" name="テキスト ボックス 617">
          <a:extLst>
            <a:ext uri="{FF2B5EF4-FFF2-40B4-BE49-F238E27FC236}">
              <a16:creationId xmlns:a16="http://schemas.microsoft.com/office/drawing/2014/main" id="{54B04D44-1AEF-422C-B822-D860CB608175}"/>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133350</xdr:rowOff>
    </xdr:from>
    <xdr:to>
      <xdr:col>120</xdr:col>
      <xdr:colOff>114300</xdr:colOff>
      <xdr:row>102</xdr:row>
      <xdr:rowOff>133350</xdr:rowOff>
    </xdr:to>
    <xdr:cxnSp macro="">
      <xdr:nvCxnSpPr>
        <xdr:cNvPr id="619" name="直線コネクタ 618">
          <a:extLst>
            <a:ext uri="{FF2B5EF4-FFF2-40B4-BE49-F238E27FC236}">
              <a16:creationId xmlns:a16="http://schemas.microsoft.com/office/drawing/2014/main" id="{E8188DF2-35FC-4D7D-8AFD-9D141600A629}"/>
            </a:ext>
          </a:extLst>
        </xdr:cNvPr>
        <xdr:cNvCxnSpPr/>
      </xdr:nvCxnSpPr>
      <xdr:spPr>
        <a:xfrm>
          <a:off x="18288000" y="1762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162577</xdr:rowOff>
    </xdr:from>
    <xdr:ext cx="467179" cy="259045"/>
    <xdr:sp macro="" textlink="">
      <xdr:nvSpPr>
        <xdr:cNvPr id="620" name="テキスト ボックス 619">
          <a:extLst>
            <a:ext uri="{FF2B5EF4-FFF2-40B4-BE49-F238E27FC236}">
              <a16:creationId xmlns:a16="http://schemas.microsoft.com/office/drawing/2014/main" id="{FFABF5E3-64C8-48BB-B48E-2F76A7AADE7F}"/>
            </a:ext>
          </a:extLst>
        </xdr:cNvPr>
        <xdr:cNvSpPr txBox="1"/>
      </xdr:nvSpPr>
      <xdr:spPr>
        <a:xfrm>
          <a:off x="17820821" y="1747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19050</xdr:rowOff>
    </xdr:from>
    <xdr:to>
      <xdr:col>120</xdr:col>
      <xdr:colOff>114300</xdr:colOff>
      <xdr:row>101</xdr:row>
      <xdr:rowOff>19050</xdr:rowOff>
    </xdr:to>
    <xdr:cxnSp macro="">
      <xdr:nvCxnSpPr>
        <xdr:cNvPr id="621" name="直線コネクタ 620">
          <a:extLst>
            <a:ext uri="{FF2B5EF4-FFF2-40B4-BE49-F238E27FC236}">
              <a16:creationId xmlns:a16="http://schemas.microsoft.com/office/drawing/2014/main" id="{92F7AB8F-CA36-4865-86D8-C19DBD0B478B}"/>
            </a:ext>
          </a:extLst>
        </xdr:cNvPr>
        <xdr:cNvCxnSpPr/>
      </xdr:nvCxnSpPr>
      <xdr:spPr>
        <a:xfrm>
          <a:off x="18288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48277</xdr:rowOff>
    </xdr:from>
    <xdr:ext cx="467179" cy="259045"/>
    <xdr:sp macro="" textlink="">
      <xdr:nvSpPr>
        <xdr:cNvPr id="622" name="テキスト ボックス 621">
          <a:extLst>
            <a:ext uri="{FF2B5EF4-FFF2-40B4-BE49-F238E27FC236}">
              <a16:creationId xmlns:a16="http://schemas.microsoft.com/office/drawing/2014/main" id="{6D9DCE1E-C94C-4CB3-8707-AF4B1A73A6E0}"/>
            </a:ext>
          </a:extLst>
        </xdr:cNvPr>
        <xdr:cNvSpPr txBox="1"/>
      </xdr:nvSpPr>
      <xdr:spPr>
        <a:xfrm>
          <a:off x="17820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76200</xdr:rowOff>
    </xdr:from>
    <xdr:to>
      <xdr:col>120</xdr:col>
      <xdr:colOff>114300</xdr:colOff>
      <xdr:row>99</xdr:row>
      <xdr:rowOff>76200</xdr:rowOff>
    </xdr:to>
    <xdr:cxnSp macro="">
      <xdr:nvCxnSpPr>
        <xdr:cNvPr id="623" name="直線コネクタ 622">
          <a:extLst>
            <a:ext uri="{FF2B5EF4-FFF2-40B4-BE49-F238E27FC236}">
              <a16:creationId xmlns:a16="http://schemas.microsoft.com/office/drawing/2014/main" id="{F2E2D8D3-D173-4E42-BB03-302492E49B7B}"/>
            </a:ext>
          </a:extLst>
        </xdr:cNvPr>
        <xdr:cNvCxnSpPr/>
      </xdr:nvCxnSpPr>
      <xdr:spPr>
        <a:xfrm>
          <a:off x="18288000" y="1704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105427</xdr:rowOff>
    </xdr:from>
    <xdr:ext cx="467179" cy="259045"/>
    <xdr:sp macro="" textlink="">
      <xdr:nvSpPr>
        <xdr:cNvPr id="624" name="テキスト ボックス 623">
          <a:extLst>
            <a:ext uri="{FF2B5EF4-FFF2-40B4-BE49-F238E27FC236}">
              <a16:creationId xmlns:a16="http://schemas.microsoft.com/office/drawing/2014/main" id="{D056A860-E936-4FAB-94C6-CF3ECEE58103}"/>
            </a:ext>
          </a:extLst>
        </xdr:cNvPr>
        <xdr:cNvSpPr txBox="1"/>
      </xdr:nvSpPr>
      <xdr:spPr>
        <a:xfrm>
          <a:off x="17820821" y="1690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25" name="直線コネクタ 624">
          <a:extLst>
            <a:ext uri="{FF2B5EF4-FFF2-40B4-BE49-F238E27FC236}">
              <a16:creationId xmlns:a16="http://schemas.microsoft.com/office/drawing/2014/main" id="{646AF5B2-B1C6-4201-8CBF-4835CC9A4E66}"/>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26" name="テキスト ボックス 625">
          <a:extLst>
            <a:ext uri="{FF2B5EF4-FFF2-40B4-BE49-F238E27FC236}">
              <a16:creationId xmlns:a16="http://schemas.microsoft.com/office/drawing/2014/main" id="{890DC147-728A-4C8B-BD1F-D652DD1E6BC7}"/>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27" name="【庁舎】&#10;一人当たり面積グラフ枠">
          <a:extLst>
            <a:ext uri="{FF2B5EF4-FFF2-40B4-BE49-F238E27FC236}">
              <a16:creationId xmlns:a16="http://schemas.microsoft.com/office/drawing/2014/main" id="{42259397-AF4A-419B-B7D7-FFB5CF4E9C93}"/>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37624</xdr:rowOff>
    </xdr:from>
    <xdr:to>
      <xdr:col>116</xdr:col>
      <xdr:colOff>62864</xdr:colOff>
      <xdr:row>108</xdr:row>
      <xdr:rowOff>46196</xdr:rowOff>
    </xdr:to>
    <xdr:cxnSp macro="">
      <xdr:nvCxnSpPr>
        <xdr:cNvPr id="628" name="直線コネクタ 627">
          <a:extLst>
            <a:ext uri="{FF2B5EF4-FFF2-40B4-BE49-F238E27FC236}">
              <a16:creationId xmlns:a16="http://schemas.microsoft.com/office/drawing/2014/main" id="{DC21209F-E352-4A7E-828A-21C173DB9D03}"/>
            </a:ext>
          </a:extLst>
        </xdr:cNvPr>
        <xdr:cNvCxnSpPr/>
      </xdr:nvCxnSpPr>
      <xdr:spPr>
        <a:xfrm flipV="1">
          <a:off x="22160864" y="17182624"/>
          <a:ext cx="0" cy="1380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50023</xdr:rowOff>
    </xdr:from>
    <xdr:ext cx="469744" cy="259045"/>
    <xdr:sp macro="" textlink="">
      <xdr:nvSpPr>
        <xdr:cNvPr id="629" name="【庁舎】&#10;一人当たり面積最小値テキスト">
          <a:extLst>
            <a:ext uri="{FF2B5EF4-FFF2-40B4-BE49-F238E27FC236}">
              <a16:creationId xmlns:a16="http://schemas.microsoft.com/office/drawing/2014/main" id="{7CE90835-5ABE-4F3F-8196-8808DB2FE411}"/>
            </a:ext>
          </a:extLst>
        </xdr:cNvPr>
        <xdr:cNvSpPr txBox="1"/>
      </xdr:nvSpPr>
      <xdr:spPr>
        <a:xfrm>
          <a:off x="22199600" y="18566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46196</xdr:rowOff>
    </xdr:from>
    <xdr:to>
      <xdr:col>116</xdr:col>
      <xdr:colOff>152400</xdr:colOff>
      <xdr:row>108</xdr:row>
      <xdr:rowOff>46196</xdr:rowOff>
    </xdr:to>
    <xdr:cxnSp macro="">
      <xdr:nvCxnSpPr>
        <xdr:cNvPr id="630" name="直線コネクタ 629">
          <a:extLst>
            <a:ext uri="{FF2B5EF4-FFF2-40B4-BE49-F238E27FC236}">
              <a16:creationId xmlns:a16="http://schemas.microsoft.com/office/drawing/2014/main" id="{9B5047FE-4E7D-4D40-BF18-8B7BA64E6A83}"/>
            </a:ext>
          </a:extLst>
        </xdr:cNvPr>
        <xdr:cNvCxnSpPr/>
      </xdr:nvCxnSpPr>
      <xdr:spPr>
        <a:xfrm>
          <a:off x="22072600" y="18562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155751</xdr:rowOff>
    </xdr:from>
    <xdr:ext cx="469744" cy="259045"/>
    <xdr:sp macro="" textlink="">
      <xdr:nvSpPr>
        <xdr:cNvPr id="631" name="【庁舎】&#10;一人当たり面積最大値テキスト">
          <a:extLst>
            <a:ext uri="{FF2B5EF4-FFF2-40B4-BE49-F238E27FC236}">
              <a16:creationId xmlns:a16="http://schemas.microsoft.com/office/drawing/2014/main" id="{8E8801C4-96BD-45AF-B10F-EAC101D29EEF}"/>
            </a:ext>
          </a:extLst>
        </xdr:cNvPr>
        <xdr:cNvSpPr txBox="1"/>
      </xdr:nvSpPr>
      <xdr:spPr>
        <a:xfrm>
          <a:off x="22199600" y="16957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37624</xdr:rowOff>
    </xdr:from>
    <xdr:to>
      <xdr:col>116</xdr:col>
      <xdr:colOff>152400</xdr:colOff>
      <xdr:row>100</xdr:row>
      <xdr:rowOff>37624</xdr:rowOff>
    </xdr:to>
    <xdr:cxnSp macro="">
      <xdr:nvCxnSpPr>
        <xdr:cNvPr id="632" name="直線コネクタ 631">
          <a:extLst>
            <a:ext uri="{FF2B5EF4-FFF2-40B4-BE49-F238E27FC236}">
              <a16:creationId xmlns:a16="http://schemas.microsoft.com/office/drawing/2014/main" id="{55C4ED91-2A11-4BD9-A162-2B6C04F590A8}"/>
            </a:ext>
          </a:extLst>
        </xdr:cNvPr>
        <xdr:cNvCxnSpPr/>
      </xdr:nvCxnSpPr>
      <xdr:spPr>
        <a:xfrm>
          <a:off x="22072600" y="17182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98125</xdr:rowOff>
    </xdr:from>
    <xdr:ext cx="469744" cy="259045"/>
    <xdr:sp macro="" textlink="">
      <xdr:nvSpPr>
        <xdr:cNvPr id="633" name="【庁舎】&#10;一人当たり面積平均値テキスト">
          <a:extLst>
            <a:ext uri="{FF2B5EF4-FFF2-40B4-BE49-F238E27FC236}">
              <a16:creationId xmlns:a16="http://schemas.microsoft.com/office/drawing/2014/main" id="{8AE2006D-1FF1-41F0-A7BC-FF6B3E73FA87}"/>
            </a:ext>
          </a:extLst>
        </xdr:cNvPr>
        <xdr:cNvSpPr txBox="1"/>
      </xdr:nvSpPr>
      <xdr:spPr>
        <a:xfrm>
          <a:off x="22199600" y="181003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119698</xdr:rowOff>
    </xdr:from>
    <xdr:to>
      <xdr:col>116</xdr:col>
      <xdr:colOff>114300</xdr:colOff>
      <xdr:row>106</xdr:row>
      <xdr:rowOff>49848</xdr:rowOff>
    </xdr:to>
    <xdr:sp macro="" textlink="">
      <xdr:nvSpPr>
        <xdr:cNvPr id="634" name="フローチャート: 判断 633">
          <a:extLst>
            <a:ext uri="{FF2B5EF4-FFF2-40B4-BE49-F238E27FC236}">
              <a16:creationId xmlns:a16="http://schemas.microsoft.com/office/drawing/2014/main" id="{2C628211-2583-477F-A259-B25E16980F01}"/>
            </a:ext>
          </a:extLst>
        </xdr:cNvPr>
        <xdr:cNvSpPr/>
      </xdr:nvSpPr>
      <xdr:spPr>
        <a:xfrm>
          <a:off x="22110700" y="18121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98267</xdr:rowOff>
    </xdr:from>
    <xdr:to>
      <xdr:col>112</xdr:col>
      <xdr:colOff>38100</xdr:colOff>
      <xdr:row>106</xdr:row>
      <xdr:rowOff>28417</xdr:rowOff>
    </xdr:to>
    <xdr:sp macro="" textlink="">
      <xdr:nvSpPr>
        <xdr:cNvPr id="635" name="フローチャート: 判断 634">
          <a:extLst>
            <a:ext uri="{FF2B5EF4-FFF2-40B4-BE49-F238E27FC236}">
              <a16:creationId xmlns:a16="http://schemas.microsoft.com/office/drawing/2014/main" id="{7CFD103F-83AD-4E65-8360-CF155C188A6B}"/>
            </a:ext>
          </a:extLst>
        </xdr:cNvPr>
        <xdr:cNvSpPr/>
      </xdr:nvSpPr>
      <xdr:spPr>
        <a:xfrm>
          <a:off x="21272500" y="18100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111125</xdr:rowOff>
    </xdr:from>
    <xdr:to>
      <xdr:col>107</xdr:col>
      <xdr:colOff>101600</xdr:colOff>
      <xdr:row>106</xdr:row>
      <xdr:rowOff>41275</xdr:rowOff>
    </xdr:to>
    <xdr:sp macro="" textlink="">
      <xdr:nvSpPr>
        <xdr:cNvPr id="636" name="フローチャート: 判断 635">
          <a:extLst>
            <a:ext uri="{FF2B5EF4-FFF2-40B4-BE49-F238E27FC236}">
              <a16:creationId xmlns:a16="http://schemas.microsoft.com/office/drawing/2014/main" id="{3227C228-16AF-4866-9861-83FEDC5665A9}"/>
            </a:ext>
          </a:extLst>
        </xdr:cNvPr>
        <xdr:cNvSpPr/>
      </xdr:nvSpPr>
      <xdr:spPr>
        <a:xfrm>
          <a:off x="20383500" y="18113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129699</xdr:rowOff>
    </xdr:from>
    <xdr:to>
      <xdr:col>102</xdr:col>
      <xdr:colOff>165100</xdr:colOff>
      <xdr:row>106</xdr:row>
      <xdr:rowOff>59849</xdr:rowOff>
    </xdr:to>
    <xdr:sp macro="" textlink="">
      <xdr:nvSpPr>
        <xdr:cNvPr id="637" name="フローチャート: 判断 636">
          <a:extLst>
            <a:ext uri="{FF2B5EF4-FFF2-40B4-BE49-F238E27FC236}">
              <a16:creationId xmlns:a16="http://schemas.microsoft.com/office/drawing/2014/main" id="{3CAF3A1F-02CC-4F83-970E-050240DBE957}"/>
            </a:ext>
          </a:extLst>
        </xdr:cNvPr>
        <xdr:cNvSpPr/>
      </xdr:nvSpPr>
      <xdr:spPr>
        <a:xfrm>
          <a:off x="19494500" y="18131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128270</xdr:rowOff>
    </xdr:from>
    <xdr:to>
      <xdr:col>98</xdr:col>
      <xdr:colOff>38100</xdr:colOff>
      <xdr:row>106</xdr:row>
      <xdr:rowOff>58420</xdr:rowOff>
    </xdr:to>
    <xdr:sp macro="" textlink="">
      <xdr:nvSpPr>
        <xdr:cNvPr id="638" name="フローチャート: 判断 637">
          <a:extLst>
            <a:ext uri="{FF2B5EF4-FFF2-40B4-BE49-F238E27FC236}">
              <a16:creationId xmlns:a16="http://schemas.microsoft.com/office/drawing/2014/main" id="{292DFE2B-6F6B-4D10-BDC5-D6268E12E27C}"/>
            </a:ext>
          </a:extLst>
        </xdr:cNvPr>
        <xdr:cNvSpPr/>
      </xdr:nvSpPr>
      <xdr:spPr>
        <a:xfrm>
          <a:off x="18605500" y="1813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39" name="テキスト ボックス 638">
          <a:extLst>
            <a:ext uri="{FF2B5EF4-FFF2-40B4-BE49-F238E27FC236}">
              <a16:creationId xmlns:a16="http://schemas.microsoft.com/office/drawing/2014/main" id="{4752A666-2E87-4D19-848F-3942017A47CF}"/>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40" name="テキスト ボックス 639">
          <a:extLst>
            <a:ext uri="{FF2B5EF4-FFF2-40B4-BE49-F238E27FC236}">
              <a16:creationId xmlns:a16="http://schemas.microsoft.com/office/drawing/2014/main" id="{49E5E417-D24D-4914-83B4-30F8B18C2A08}"/>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41" name="テキスト ボックス 640">
          <a:extLst>
            <a:ext uri="{FF2B5EF4-FFF2-40B4-BE49-F238E27FC236}">
              <a16:creationId xmlns:a16="http://schemas.microsoft.com/office/drawing/2014/main" id="{677F3A89-A406-43EA-A8F6-F064C45E4C01}"/>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42" name="テキスト ボックス 641">
          <a:extLst>
            <a:ext uri="{FF2B5EF4-FFF2-40B4-BE49-F238E27FC236}">
              <a16:creationId xmlns:a16="http://schemas.microsoft.com/office/drawing/2014/main" id="{6017EC2C-510C-45FE-B22B-E58BA3C86D8A}"/>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43" name="テキスト ボックス 642">
          <a:extLst>
            <a:ext uri="{FF2B5EF4-FFF2-40B4-BE49-F238E27FC236}">
              <a16:creationId xmlns:a16="http://schemas.microsoft.com/office/drawing/2014/main" id="{99B9E902-B206-4855-9931-ABF2EA3232BE}"/>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151130</xdr:rowOff>
    </xdr:from>
    <xdr:to>
      <xdr:col>116</xdr:col>
      <xdr:colOff>114300</xdr:colOff>
      <xdr:row>105</xdr:row>
      <xdr:rowOff>81280</xdr:rowOff>
    </xdr:to>
    <xdr:sp macro="" textlink="">
      <xdr:nvSpPr>
        <xdr:cNvPr id="644" name="楕円 643">
          <a:extLst>
            <a:ext uri="{FF2B5EF4-FFF2-40B4-BE49-F238E27FC236}">
              <a16:creationId xmlns:a16="http://schemas.microsoft.com/office/drawing/2014/main" id="{8E37D27A-B26E-4C61-B451-75B25B8A24F9}"/>
            </a:ext>
          </a:extLst>
        </xdr:cNvPr>
        <xdr:cNvSpPr/>
      </xdr:nvSpPr>
      <xdr:spPr>
        <a:xfrm>
          <a:off x="22110700" y="1798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2557</xdr:rowOff>
    </xdr:from>
    <xdr:ext cx="469744" cy="259045"/>
    <xdr:sp macro="" textlink="">
      <xdr:nvSpPr>
        <xdr:cNvPr id="645" name="【庁舎】&#10;一人当たり面積該当値テキスト">
          <a:extLst>
            <a:ext uri="{FF2B5EF4-FFF2-40B4-BE49-F238E27FC236}">
              <a16:creationId xmlns:a16="http://schemas.microsoft.com/office/drawing/2014/main" id="{89DC98C5-21A3-42E8-8250-AEE803F31C48}"/>
            </a:ext>
          </a:extLst>
        </xdr:cNvPr>
        <xdr:cNvSpPr txBox="1"/>
      </xdr:nvSpPr>
      <xdr:spPr>
        <a:xfrm>
          <a:off x="22199600" y="17833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61119</xdr:rowOff>
    </xdr:from>
    <xdr:to>
      <xdr:col>112</xdr:col>
      <xdr:colOff>38100</xdr:colOff>
      <xdr:row>105</xdr:row>
      <xdr:rowOff>162719</xdr:rowOff>
    </xdr:to>
    <xdr:sp macro="" textlink="">
      <xdr:nvSpPr>
        <xdr:cNvPr id="646" name="楕円 645">
          <a:extLst>
            <a:ext uri="{FF2B5EF4-FFF2-40B4-BE49-F238E27FC236}">
              <a16:creationId xmlns:a16="http://schemas.microsoft.com/office/drawing/2014/main" id="{687C31FE-59B9-4754-89C0-3A70ADB4E77B}"/>
            </a:ext>
          </a:extLst>
        </xdr:cNvPr>
        <xdr:cNvSpPr/>
      </xdr:nvSpPr>
      <xdr:spPr>
        <a:xfrm>
          <a:off x="21272500" y="18063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30480</xdr:rowOff>
    </xdr:from>
    <xdr:to>
      <xdr:col>116</xdr:col>
      <xdr:colOff>63500</xdr:colOff>
      <xdr:row>105</xdr:row>
      <xdr:rowOff>111919</xdr:rowOff>
    </xdr:to>
    <xdr:cxnSp macro="">
      <xdr:nvCxnSpPr>
        <xdr:cNvPr id="647" name="直線コネクタ 646">
          <a:extLst>
            <a:ext uri="{FF2B5EF4-FFF2-40B4-BE49-F238E27FC236}">
              <a16:creationId xmlns:a16="http://schemas.microsoft.com/office/drawing/2014/main" id="{116A17E3-AD8B-4131-8777-EE697D3A2E54}"/>
            </a:ext>
          </a:extLst>
        </xdr:cNvPr>
        <xdr:cNvCxnSpPr/>
      </xdr:nvCxnSpPr>
      <xdr:spPr>
        <a:xfrm flipV="1">
          <a:off x="21323300" y="18032730"/>
          <a:ext cx="838200" cy="8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71120</xdr:rowOff>
    </xdr:from>
    <xdr:to>
      <xdr:col>107</xdr:col>
      <xdr:colOff>101600</xdr:colOff>
      <xdr:row>106</xdr:row>
      <xdr:rowOff>1270</xdr:rowOff>
    </xdr:to>
    <xdr:sp macro="" textlink="">
      <xdr:nvSpPr>
        <xdr:cNvPr id="648" name="楕円 647">
          <a:extLst>
            <a:ext uri="{FF2B5EF4-FFF2-40B4-BE49-F238E27FC236}">
              <a16:creationId xmlns:a16="http://schemas.microsoft.com/office/drawing/2014/main" id="{37C05D8B-106F-4621-99D6-A708FF66CBF2}"/>
            </a:ext>
          </a:extLst>
        </xdr:cNvPr>
        <xdr:cNvSpPr/>
      </xdr:nvSpPr>
      <xdr:spPr>
        <a:xfrm>
          <a:off x="20383500" y="1807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111919</xdr:rowOff>
    </xdr:from>
    <xdr:to>
      <xdr:col>111</xdr:col>
      <xdr:colOff>177800</xdr:colOff>
      <xdr:row>105</xdr:row>
      <xdr:rowOff>121920</xdr:rowOff>
    </xdr:to>
    <xdr:cxnSp macro="">
      <xdr:nvCxnSpPr>
        <xdr:cNvPr id="649" name="直線コネクタ 648">
          <a:extLst>
            <a:ext uri="{FF2B5EF4-FFF2-40B4-BE49-F238E27FC236}">
              <a16:creationId xmlns:a16="http://schemas.microsoft.com/office/drawing/2014/main" id="{B6C99A1A-AD40-4B4A-B986-089B9637453E}"/>
            </a:ext>
          </a:extLst>
        </xdr:cNvPr>
        <xdr:cNvCxnSpPr/>
      </xdr:nvCxnSpPr>
      <xdr:spPr>
        <a:xfrm flipV="1">
          <a:off x="20434300" y="18114169"/>
          <a:ext cx="889000" cy="10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78263</xdr:rowOff>
    </xdr:from>
    <xdr:to>
      <xdr:col>102</xdr:col>
      <xdr:colOff>165100</xdr:colOff>
      <xdr:row>106</xdr:row>
      <xdr:rowOff>8413</xdr:rowOff>
    </xdr:to>
    <xdr:sp macro="" textlink="">
      <xdr:nvSpPr>
        <xdr:cNvPr id="650" name="楕円 649">
          <a:extLst>
            <a:ext uri="{FF2B5EF4-FFF2-40B4-BE49-F238E27FC236}">
              <a16:creationId xmlns:a16="http://schemas.microsoft.com/office/drawing/2014/main" id="{1BCBBF84-0248-403E-BC34-23F77F1D068F}"/>
            </a:ext>
          </a:extLst>
        </xdr:cNvPr>
        <xdr:cNvSpPr/>
      </xdr:nvSpPr>
      <xdr:spPr>
        <a:xfrm>
          <a:off x="19494500" y="18080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121920</xdr:rowOff>
    </xdr:from>
    <xdr:to>
      <xdr:col>107</xdr:col>
      <xdr:colOff>50800</xdr:colOff>
      <xdr:row>105</xdr:row>
      <xdr:rowOff>129063</xdr:rowOff>
    </xdr:to>
    <xdr:cxnSp macro="">
      <xdr:nvCxnSpPr>
        <xdr:cNvPr id="651" name="直線コネクタ 650">
          <a:extLst>
            <a:ext uri="{FF2B5EF4-FFF2-40B4-BE49-F238E27FC236}">
              <a16:creationId xmlns:a16="http://schemas.microsoft.com/office/drawing/2014/main" id="{E179E671-65FF-472B-BD69-24A5EFB6A489}"/>
            </a:ext>
          </a:extLst>
        </xdr:cNvPr>
        <xdr:cNvCxnSpPr/>
      </xdr:nvCxnSpPr>
      <xdr:spPr>
        <a:xfrm flipV="1">
          <a:off x="19545300" y="18124170"/>
          <a:ext cx="889000" cy="7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83979</xdr:rowOff>
    </xdr:from>
    <xdr:to>
      <xdr:col>98</xdr:col>
      <xdr:colOff>38100</xdr:colOff>
      <xdr:row>106</xdr:row>
      <xdr:rowOff>14129</xdr:rowOff>
    </xdr:to>
    <xdr:sp macro="" textlink="">
      <xdr:nvSpPr>
        <xdr:cNvPr id="652" name="楕円 651">
          <a:extLst>
            <a:ext uri="{FF2B5EF4-FFF2-40B4-BE49-F238E27FC236}">
              <a16:creationId xmlns:a16="http://schemas.microsoft.com/office/drawing/2014/main" id="{869C6C3F-7C82-4390-96BA-04204FE0E082}"/>
            </a:ext>
          </a:extLst>
        </xdr:cNvPr>
        <xdr:cNvSpPr/>
      </xdr:nvSpPr>
      <xdr:spPr>
        <a:xfrm>
          <a:off x="18605500" y="18086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129063</xdr:rowOff>
    </xdr:from>
    <xdr:to>
      <xdr:col>102</xdr:col>
      <xdr:colOff>114300</xdr:colOff>
      <xdr:row>105</xdr:row>
      <xdr:rowOff>134779</xdr:rowOff>
    </xdr:to>
    <xdr:cxnSp macro="">
      <xdr:nvCxnSpPr>
        <xdr:cNvPr id="653" name="直線コネクタ 652">
          <a:extLst>
            <a:ext uri="{FF2B5EF4-FFF2-40B4-BE49-F238E27FC236}">
              <a16:creationId xmlns:a16="http://schemas.microsoft.com/office/drawing/2014/main" id="{69818B7D-8033-42C9-BEF8-8D5A072BF1D4}"/>
            </a:ext>
          </a:extLst>
        </xdr:cNvPr>
        <xdr:cNvCxnSpPr/>
      </xdr:nvCxnSpPr>
      <xdr:spPr>
        <a:xfrm flipV="1">
          <a:off x="18656300" y="18131313"/>
          <a:ext cx="8890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19544</xdr:rowOff>
    </xdr:from>
    <xdr:ext cx="469744" cy="259045"/>
    <xdr:sp macro="" textlink="">
      <xdr:nvSpPr>
        <xdr:cNvPr id="654" name="n_1aveValue【庁舎】&#10;一人当たり面積">
          <a:extLst>
            <a:ext uri="{FF2B5EF4-FFF2-40B4-BE49-F238E27FC236}">
              <a16:creationId xmlns:a16="http://schemas.microsoft.com/office/drawing/2014/main" id="{72872177-E4A7-4E66-90ED-829A63D9A741}"/>
            </a:ext>
          </a:extLst>
        </xdr:cNvPr>
        <xdr:cNvSpPr txBox="1"/>
      </xdr:nvSpPr>
      <xdr:spPr>
        <a:xfrm>
          <a:off x="21075727" y="18193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32402</xdr:rowOff>
    </xdr:from>
    <xdr:ext cx="469744" cy="259045"/>
    <xdr:sp macro="" textlink="">
      <xdr:nvSpPr>
        <xdr:cNvPr id="655" name="n_2aveValue【庁舎】&#10;一人当たり面積">
          <a:extLst>
            <a:ext uri="{FF2B5EF4-FFF2-40B4-BE49-F238E27FC236}">
              <a16:creationId xmlns:a16="http://schemas.microsoft.com/office/drawing/2014/main" id="{B32B89FE-95FD-4DEB-9FE4-F0E86712019F}"/>
            </a:ext>
          </a:extLst>
        </xdr:cNvPr>
        <xdr:cNvSpPr txBox="1"/>
      </xdr:nvSpPr>
      <xdr:spPr>
        <a:xfrm>
          <a:off x="20199427" y="18206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50976</xdr:rowOff>
    </xdr:from>
    <xdr:ext cx="469744" cy="259045"/>
    <xdr:sp macro="" textlink="">
      <xdr:nvSpPr>
        <xdr:cNvPr id="656" name="n_3aveValue【庁舎】&#10;一人当たり面積">
          <a:extLst>
            <a:ext uri="{FF2B5EF4-FFF2-40B4-BE49-F238E27FC236}">
              <a16:creationId xmlns:a16="http://schemas.microsoft.com/office/drawing/2014/main" id="{3E077023-73CF-4B31-8D88-469939361B81}"/>
            </a:ext>
          </a:extLst>
        </xdr:cNvPr>
        <xdr:cNvSpPr txBox="1"/>
      </xdr:nvSpPr>
      <xdr:spPr>
        <a:xfrm>
          <a:off x="19310427" y="18224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49547</xdr:rowOff>
    </xdr:from>
    <xdr:ext cx="469744" cy="259045"/>
    <xdr:sp macro="" textlink="">
      <xdr:nvSpPr>
        <xdr:cNvPr id="657" name="n_4aveValue【庁舎】&#10;一人当たり面積">
          <a:extLst>
            <a:ext uri="{FF2B5EF4-FFF2-40B4-BE49-F238E27FC236}">
              <a16:creationId xmlns:a16="http://schemas.microsoft.com/office/drawing/2014/main" id="{2BFA3972-38F7-47DF-8101-1E8C61EC996E}"/>
            </a:ext>
          </a:extLst>
        </xdr:cNvPr>
        <xdr:cNvSpPr txBox="1"/>
      </xdr:nvSpPr>
      <xdr:spPr>
        <a:xfrm>
          <a:off x="18421427" y="1822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7796</xdr:rowOff>
    </xdr:from>
    <xdr:ext cx="469744" cy="259045"/>
    <xdr:sp macro="" textlink="">
      <xdr:nvSpPr>
        <xdr:cNvPr id="658" name="n_1mainValue【庁舎】&#10;一人当たり面積">
          <a:extLst>
            <a:ext uri="{FF2B5EF4-FFF2-40B4-BE49-F238E27FC236}">
              <a16:creationId xmlns:a16="http://schemas.microsoft.com/office/drawing/2014/main" id="{C4213073-4308-46A5-A616-F447312CE572}"/>
            </a:ext>
          </a:extLst>
        </xdr:cNvPr>
        <xdr:cNvSpPr txBox="1"/>
      </xdr:nvSpPr>
      <xdr:spPr>
        <a:xfrm>
          <a:off x="21075727" y="17838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17797</xdr:rowOff>
    </xdr:from>
    <xdr:ext cx="469744" cy="259045"/>
    <xdr:sp macro="" textlink="">
      <xdr:nvSpPr>
        <xdr:cNvPr id="659" name="n_2mainValue【庁舎】&#10;一人当たり面積">
          <a:extLst>
            <a:ext uri="{FF2B5EF4-FFF2-40B4-BE49-F238E27FC236}">
              <a16:creationId xmlns:a16="http://schemas.microsoft.com/office/drawing/2014/main" id="{58780AC6-3840-4363-9868-EE5BE38D2792}"/>
            </a:ext>
          </a:extLst>
        </xdr:cNvPr>
        <xdr:cNvSpPr txBox="1"/>
      </xdr:nvSpPr>
      <xdr:spPr>
        <a:xfrm>
          <a:off x="20199427" y="1784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24940</xdr:rowOff>
    </xdr:from>
    <xdr:ext cx="469744" cy="259045"/>
    <xdr:sp macro="" textlink="">
      <xdr:nvSpPr>
        <xdr:cNvPr id="660" name="n_3mainValue【庁舎】&#10;一人当たり面積">
          <a:extLst>
            <a:ext uri="{FF2B5EF4-FFF2-40B4-BE49-F238E27FC236}">
              <a16:creationId xmlns:a16="http://schemas.microsoft.com/office/drawing/2014/main" id="{EFDB2A60-0E1A-471A-9CDD-D3C01298FFF0}"/>
            </a:ext>
          </a:extLst>
        </xdr:cNvPr>
        <xdr:cNvSpPr txBox="1"/>
      </xdr:nvSpPr>
      <xdr:spPr>
        <a:xfrm>
          <a:off x="19310427" y="17855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30656</xdr:rowOff>
    </xdr:from>
    <xdr:ext cx="469744" cy="259045"/>
    <xdr:sp macro="" textlink="">
      <xdr:nvSpPr>
        <xdr:cNvPr id="661" name="n_4mainValue【庁舎】&#10;一人当たり面積">
          <a:extLst>
            <a:ext uri="{FF2B5EF4-FFF2-40B4-BE49-F238E27FC236}">
              <a16:creationId xmlns:a16="http://schemas.microsoft.com/office/drawing/2014/main" id="{9ECB7E4F-D171-470C-A830-76C58BB2A61A}"/>
            </a:ext>
          </a:extLst>
        </xdr:cNvPr>
        <xdr:cNvSpPr txBox="1"/>
      </xdr:nvSpPr>
      <xdr:spPr>
        <a:xfrm>
          <a:off x="18421427" y="17861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62" name="正方形/長方形 661">
          <a:extLst>
            <a:ext uri="{FF2B5EF4-FFF2-40B4-BE49-F238E27FC236}">
              <a16:creationId xmlns:a16="http://schemas.microsoft.com/office/drawing/2014/main" id="{8FB75F9B-B2EC-438B-A0D0-0D002EC3A12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63" name="正方形/長方形 662">
          <a:extLst>
            <a:ext uri="{FF2B5EF4-FFF2-40B4-BE49-F238E27FC236}">
              <a16:creationId xmlns:a16="http://schemas.microsoft.com/office/drawing/2014/main" id="{6DF851A4-C428-4A3D-94CF-25EBDFF272B7}"/>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64" name="テキスト ボックス 663">
          <a:extLst>
            <a:ext uri="{FF2B5EF4-FFF2-40B4-BE49-F238E27FC236}">
              <a16:creationId xmlns:a16="http://schemas.microsoft.com/office/drawing/2014/main" id="{2D51531E-F730-43C8-A6EC-668D35445EAE}"/>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図書館、体育館・プールおよび消防施設については、有形固定資産減価償却率は類似団体より低い数値であるが、保健センターおよび庁舎については、類似団体より高い数値となっている。庁舎については、総合庁舎西側便所および別館改修により、前年度比</a:t>
          </a:r>
          <a:r>
            <a:rPr kumimoji="1" lang="en-US" altLang="ja-JP" sz="1300">
              <a:latin typeface="ＭＳ Ｐゴシック" panose="020B0600070205080204" pitchFamily="50" charset="-128"/>
              <a:ea typeface="ＭＳ Ｐゴシック" panose="020B0600070205080204" pitchFamily="50" charset="-128"/>
            </a:rPr>
            <a:t>11.7</a:t>
          </a:r>
          <a:r>
            <a:rPr kumimoji="1" lang="ja-JP" altLang="en-US" sz="1300">
              <a:latin typeface="ＭＳ Ｐゴシック" panose="020B0600070205080204" pitchFamily="50" charset="-128"/>
              <a:ea typeface="ＭＳ Ｐゴシック" panose="020B0600070205080204" pitchFamily="50" charset="-128"/>
            </a:rPr>
            <a:t>％減少したものの、その他の施設については、大規模改修等を実施しておらず、今後のあり方について検討していく必要がある。検討にあたり、それぞれの施設状況、規模等を総合的に勘案し、住民サービスと財政規律のバランスが保てるよう留意する必要があ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11,433
11,214
44.55
8,476,965
8,156,664
140,746
4,052,647
5,160,610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b="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b="0">
              <a:solidFill>
                <a:schemeClr val="dk1"/>
              </a:solidFill>
              <a:effectLst/>
              <a:latin typeface="ＭＳ ゴシック" panose="020B0609070205080204" pitchFamily="49" charset="-128"/>
              <a:ea typeface="ＭＳ ゴシック" panose="020B0609070205080204" pitchFamily="49" charset="-128"/>
              <a:cs typeface="+mn-cs"/>
            </a:rPr>
            <a:t>財政力指数については、前年度と比較して０．０７ポイント減少し、類似団体平均を０．５２ポイント、全国平均を０．５０ポイント、滋賀県平均を０．３２ポイント上回っている。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b="0">
              <a:solidFill>
                <a:schemeClr val="dk1"/>
              </a:solidFill>
              <a:effectLst/>
              <a:latin typeface="ＭＳ ゴシック" panose="020B0609070205080204" pitchFamily="49" charset="-128"/>
              <a:ea typeface="ＭＳ ゴシック" panose="020B0609070205080204" pitchFamily="49" charset="-128"/>
              <a:cs typeface="+mn-cs"/>
            </a:rPr>
            <a:t>　今後においても、本町の特徴である町税収入等の歳入が景気の増大や縮小等の影響を受けて急激に増減する点を改めて認識しつつ、増加傾向にある経常経費の見直しをより一層進めるとともに、法人町民税等の税収減に対する対策として財政調整基金および各特定目的基金の充実ならびに地方債の有効活用を図り、財政基盤の強化に努める。</a:t>
          </a:r>
          <a:endParaRPr lang="ja-JP" altLang="ja-JP" sz="1400">
            <a:effectLst/>
            <a:latin typeface="ＭＳ ゴシック" panose="020B0609070205080204" pitchFamily="49" charset="-128"/>
            <a:ea typeface="ＭＳ ゴシック" panose="020B0609070205080204" pitchFamily="49"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46</xdr:row>
      <xdr:rowOff>3175</xdr:rowOff>
    </xdr:from>
    <xdr:to>
      <xdr:col>27</xdr:col>
      <xdr:colOff>184150</xdr:colOff>
      <xdr:row>46</xdr:row>
      <xdr:rowOff>3175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45</xdr:row>
      <xdr:rowOff>32402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44450</xdr:rowOff>
    </xdr:from>
    <xdr:to>
      <xdr:col>27</xdr:col>
      <xdr:colOff>184150</xdr:colOff>
      <xdr:row>44</xdr:row>
      <xdr:rowOff>44450</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73677</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85725</xdr:rowOff>
    </xdr:from>
    <xdr:to>
      <xdr:col>27</xdr:col>
      <xdr:colOff>184150</xdr:colOff>
      <xdr:row>42</xdr:row>
      <xdr:rowOff>85725</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114952</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168275</xdr:rowOff>
    </xdr:from>
    <xdr:to>
      <xdr:col>27</xdr:col>
      <xdr:colOff>184150</xdr:colOff>
      <xdr:row>38</xdr:row>
      <xdr:rowOff>168275</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26052</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54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38100</xdr:rowOff>
    </xdr:from>
    <xdr:to>
      <xdr:col>27</xdr:col>
      <xdr:colOff>184150</xdr:colOff>
      <xdr:row>37</xdr:row>
      <xdr:rowOff>38100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67327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79375</xdr:rowOff>
    </xdr:from>
    <xdr:to>
      <xdr:col>27</xdr:col>
      <xdr:colOff>184150</xdr:colOff>
      <xdr:row>35</xdr:row>
      <xdr:rowOff>79375</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108602</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93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5" name="テキスト ボックス 64">
          <a:extLst>
            <a:ext uri="{FF2B5EF4-FFF2-40B4-BE49-F238E27FC236}">
              <a16:creationId xmlns:a16="http://schemas.microsoft.com/office/drawing/2014/main" id="{00000000-0008-0000-0300-000041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6" name="財政力グラフ枠">
          <a:extLst>
            <a:ext uri="{FF2B5EF4-FFF2-40B4-BE49-F238E27FC236}">
              <a16:creationId xmlns:a16="http://schemas.microsoft.com/office/drawing/2014/main" id="{00000000-0008-0000-0300-000042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98954</xdr:rowOff>
    </xdr:from>
    <xdr:to>
      <xdr:col>23</xdr:col>
      <xdr:colOff>133350</xdr:colOff>
      <xdr:row>44</xdr:row>
      <xdr:rowOff>165100</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flipV="1">
          <a:off x="4953000" y="6271154"/>
          <a:ext cx="0" cy="14377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8" name="財政力最小値テキスト">
          <a:extLst>
            <a:ext uri="{FF2B5EF4-FFF2-40B4-BE49-F238E27FC236}">
              <a16:creationId xmlns:a16="http://schemas.microsoft.com/office/drawing/2014/main" id="{00000000-0008-0000-0300-000044000000}"/>
            </a:ext>
          </a:extLst>
        </xdr:cNvPr>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13881</xdr:rowOff>
    </xdr:from>
    <xdr:ext cx="762000" cy="259045"/>
    <xdr:sp macro="" textlink="">
      <xdr:nvSpPr>
        <xdr:cNvPr id="70" name="財政力最大値テキスト">
          <a:extLst>
            <a:ext uri="{FF2B5EF4-FFF2-40B4-BE49-F238E27FC236}">
              <a16:creationId xmlns:a16="http://schemas.microsoft.com/office/drawing/2014/main" id="{00000000-0008-0000-0300-000046000000}"/>
            </a:ext>
          </a:extLst>
        </xdr:cNvPr>
        <xdr:cNvSpPr txBox="1"/>
      </xdr:nvSpPr>
      <xdr:spPr>
        <a:xfrm>
          <a:off x="5041900" y="6014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98954</xdr:rowOff>
    </xdr:from>
    <xdr:to>
      <xdr:col>24</xdr:col>
      <xdr:colOff>12700</xdr:colOff>
      <xdr:row>36</xdr:row>
      <xdr:rowOff>98954</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864100" y="6271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39</xdr:row>
      <xdr:rowOff>147638</xdr:rowOff>
    </xdr:from>
    <xdr:to>
      <xdr:col>23</xdr:col>
      <xdr:colOff>133350</xdr:colOff>
      <xdr:row>40</xdr:row>
      <xdr:rowOff>46567</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4114800" y="6834188"/>
          <a:ext cx="838200" cy="70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147760</xdr:rowOff>
    </xdr:from>
    <xdr:ext cx="762000" cy="259045"/>
    <xdr:sp macro="" textlink="">
      <xdr:nvSpPr>
        <xdr:cNvPr id="73" name="財政力平均値テキスト">
          <a:extLst>
            <a:ext uri="{FF2B5EF4-FFF2-40B4-BE49-F238E27FC236}">
              <a16:creationId xmlns:a16="http://schemas.microsoft.com/office/drawing/2014/main" id="{00000000-0008-0000-0300-000049000000}"/>
            </a:ext>
          </a:extLst>
        </xdr:cNvPr>
        <xdr:cNvSpPr txBox="1"/>
      </xdr:nvSpPr>
      <xdr:spPr>
        <a:xfrm>
          <a:off x="5041900" y="73486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4233</xdr:rowOff>
    </xdr:from>
    <xdr:to>
      <xdr:col>23</xdr:col>
      <xdr:colOff>184150</xdr:colOff>
      <xdr:row>43</xdr:row>
      <xdr:rowOff>105833</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9022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39</xdr:row>
      <xdr:rowOff>87313</xdr:rowOff>
    </xdr:from>
    <xdr:to>
      <xdr:col>19</xdr:col>
      <xdr:colOff>133350</xdr:colOff>
      <xdr:row>39</xdr:row>
      <xdr:rowOff>147638</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3225800" y="6773863"/>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24342</xdr:rowOff>
    </xdr:from>
    <xdr:to>
      <xdr:col>19</xdr:col>
      <xdr:colOff>184150</xdr:colOff>
      <xdr:row>43</xdr:row>
      <xdr:rowOff>125942</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4064000" y="739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110719</xdr:rowOff>
    </xdr:from>
    <xdr:ext cx="7366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3733800" y="74830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39</xdr:row>
      <xdr:rowOff>47096</xdr:rowOff>
    </xdr:from>
    <xdr:to>
      <xdr:col>15</xdr:col>
      <xdr:colOff>82550</xdr:colOff>
      <xdr:row>39</xdr:row>
      <xdr:rowOff>87313</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2336800" y="6733646"/>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14288</xdr:rowOff>
    </xdr:from>
    <xdr:to>
      <xdr:col>15</xdr:col>
      <xdr:colOff>133350</xdr:colOff>
      <xdr:row>43</xdr:row>
      <xdr:rowOff>115888</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3175000" y="7386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100665</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2844800" y="7473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39</xdr:row>
      <xdr:rowOff>47096</xdr:rowOff>
    </xdr:from>
    <xdr:to>
      <xdr:col>11</xdr:col>
      <xdr:colOff>31750</xdr:colOff>
      <xdr:row>39</xdr:row>
      <xdr:rowOff>137583</xdr:rowOff>
    </xdr:to>
    <xdr:cxnSp macro="">
      <xdr:nvCxnSpPr>
        <xdr:cNvPr id="81" name="直線コネクタ 80">
          <a:extLst>
            <a:ext uri="{FF2B5EF4-FFF2-40B4-BE49-F238E27FC236}">
              <a16:creationId xmlns:a16="http://schemas.microsoft.com/office/drawing/2014/main" id="{00000000-0008-0000-0300-000051000000}"/>
            </a:ext>
          </a:extLst>
        </xdr:cNvPr>
        <xdr:cNvCxnSpPr/>
      </xdr:nvCxnSpPr>
      <xdr:spPr>
        <a:xfrm flipV="1">
          <a:off x="1447800" y="6733646"/>
          <a:ext cx="889000" cy="90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14288</xdr:rowOff>
    </xdr:from>
    <xdr:to>
      <xdr:col>11</xdr:col>
      <xdr:colOff>82550</xdr:colOff>
      <xdr:row>43</xdr:row>
      <xdr:rowOff>115888</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2286000" y="7386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100665</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955800" y="7473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155575</xdr:rowOff>
    </xdr:from>
    <xdr:to>
      <xdr:col>7</xdr:col>
      <xdr:colOff>31750</xdr:colOff>
      <xdr:row>43</xdr:row>
      <xdr:rowOff>85725</xdr:rowOff>
    </xdr:to>
    <xdr:sp macro="" textlink="">
      <xdr:nvSpPr>
        <xdr:cNvPr id="84" name="フローチャート: 判断 83">
          <a:extLst>
            <a:ext uri="{FF2B5EF4-FFF2-40B4-BE49-F238E27FC236}">
              <a16:creationId xmlns:a16="http://schemas.microsoft.com/office/drawing/2014/main" id="{00000000-0008-0000-0300-000054000000}"/>
            </a:ext>
          </a:extLst>
        </xdr:cNvPr>
        <xdr:cNvSpPr/>
      </xdr:nvSpPr>
      <xdr:spPr>
        <a:xfrm>
          <a:off x="1397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70502</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066800" y="744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167217</xdr:rowOff>
    </xdr:from>
    <xdr:to>
      <xdr:col>23</xdr:col>
      <xdr:colOff>184150</xdr:colOff>
      <xdr:row>40</xdr:row>
      <xdr:rowOff>97367</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9022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12294</xdr:rowOff>
    </xdr:from>
    <xdr:ext cx="762000" cy="259045"/>
    <xdr:sp macro="" textlink="">
      <xdr:nvSpPr>
        <xdr:cNvPr id="92" name="財政力該当値テキスト">
          <a:extLst>
            <a:ext uri="{FF2B5EF4-FFF2-40B4-BE49-F238E27FC236}">
              <a16:creationId xmlns:a16="http://schemas.microsoft.com/office/drawing/2014/main" id="{00000000-0008-0000-0300-00005C000000}"/>
            </a:ext>
          </a:extLst>
        </xdr:cNvPr>
        <xdr:cNvSpPr txBox="1"/>
      </xdr:nvSpPr>
      <xdr:spPr>
        <a:xfrm>
          <a:off x="5041900" y="6698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96838</xdr:rowOff>
    </xdr:from>
    <xdr:to>
      <xdr:col>19</xdr:col>
      <xdr:colOff>184150</xdr:colOff>
      <xdr:row>40</xdr:row>
      <xdr:rowOff>26988</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4064000" y="6783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37165</xdr:rowOff>
    </xdr:from>
    <xdr:ext cx="7366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3733800" y="65522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36513</xdr:rowOff>
    </xdr:from>
    <xdr:to>
      <xdr:col>15</xdr:col>
      <xdr:colOff>133350</xdr:colOff>
      <xdr:row>39</xdr:row>
      <xdr:rowOff>138113</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3175000" y="6723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148290</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2844800" y="6491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38</xdr:row>
      <xdr:rowOff>167746</xdr:rowOff>
    </xdr:from>
    <xdr:to>
      <xdr:col>11</xdr:col>
      <xdr:colOff>82550</xdr:colOff>
      <xdr:row>39</xdr:row>
      <xdr:rowOff>97896</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2286000" y="6682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37</xdr:row>
      <xdr:rowOff>108073</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955800" y="6451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86783</xdr:rowOff>
    </xdr:from>
    <xdr:to>
      <xdr:col>7</xdr:col>
      <xdr:colOff>31750</xdr:colOff>
      <xdr:row>40</xdr:row>
      <xdr:rowOff>16933</xdr:rowOff>
    </xdr:to>
    <xdr:sp macro="" textlink="">
      <xdr:nvSpPr>
        <xdr:cNvPr id="99" name="楕円 98">
          <a:extLst>
            <a:ext uri="{FF2B5EF4-FFF2-40B4-BE49-F238E27FC236}">
              <a16:creationId xmlns:a16="http://schemas.microsoft.com/office/drawing/2014/main" id="{00000000-0008-0000-0300-000063000000}"/>
            </a:ext>
          </a:extLst>
        </xdr:cNvPr>
        <xdr:cNvSpPr/>
      </xdr:nvSpPr>
      <xdr:spPr>
        <a:xfrm>
          <a:off x="1397000" y="67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27110</xdr:rowOff>
    </xdr:from>
    <xdr:ext cx="762000" cy="259045"/>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066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3" name="テキスト ボックス 102">
          <a:extLst>
            <a:ext uri="{FF2B5EF4-FFF2-40B4-BE49-F238E27FC236}">
              <a16:creationId xmlns:a16="http://schemas.microsoft.com/office/drawing/2014/main" id="{00000000-0008-0000-0300-000067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2" name="正方形/長方形 111">
          <a:extLst>
            <a:ext uri="{FF2B5EF4-FFF2-40B4-BE49-F238E27FC236}">
              <a16:creationId xmlns:a16="http://schemas.microsoft.com/office/drawing/2014/main" id="{00000000-0008-0000-0300-000070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900">
              <a:solidFill>
                <a:schemeClr val="dk1"/>
              </a:solidFill>
              <a:effectLst/>
              <a:latin typeface="ＭＳ ゴシック" panose="020B0609070205080204" pitchFamily="49" charset="-128"/>
              <a:ea typeface="ＭＳ ゴシック" panose="020B0609070205080204" pitchFamily="49" charset="-128"/>
              <a:cs typeface="+mn-cs"/>
            </a:rPr>
            <a:t>経常収支比率は、８８．０％となり、前年度と比較して４．５ポイント悪化した。これは、分母においては、普通交付税が皆増したものの、法人町民税および固定資産税が減少し、分子においては、公債費が減少したものの、給与引上げにより人件費が増加したことが要因である。しかしながら、類似団体平均を０．３ポイント、全国平均を５．１ポイント、滋賀県平均を３．８ポイント下回っており、一定の弾力性はあるものと判断できる。</a:t>
          </a:r>
          <a:endParaRPr lang="ja-JP" altLang="ja-JP" sz="900">
            <a:effectLst/>
            <a:latin typeface="ＭＳ ゴシック" panose="020B0609070205080204" pitchFamily="49" charset="-128"/>
            <a:ea typeface="ＭＳ ゴシック" panose="020B0609070205080204" pitchFamily="49" charset="-128"/>
          </a:endParaRPr>
        </a:p>
        <a:p>
          <a:r>
            <a:rPr kumimoji="1" lang="ja-JP" altLang="ja-JP" sz="900">
              <a:solidFill>
                <a:schemeClr val="dk1"/>
              </a:solidFill>
              <a:effectLst/>
              <a:latin typeface="ＭＳ ゴシック" panose="020B0609070205080204" pitchFamily="49" charset="-128"/>
              <a:ea typeface="ＭＳ ゴシック" panose="020B0609070205080204" pitchFamily="49" charset="-128"/>
              <a:cs typeface="+mn-cs"/>
            </a:rPr>
            <a:t>　今後においても、経常的経費の抑制が求められており、加えて公共施設の老朽化による改修等に係る町債の発行が見込まれるため、引き続き町債残高の適切な管理に努めつつ、安定的な財政運営の実現に向けて歳出経費の見直し等に取り組む。</a:t>
          </a:r>
          <a:endParaRPr lang="ja-JP" altLang="ja-JP" sz="900">
            <a:effectLst/>
            <a:latin typeface="ＭＳ ゴシック" panose="020B0609070205080204" pitchFamily="49" charset="-128"/>
            <a:ea typeface="ＭＳ ゴシック" panose="020B0609070205080204" pitchFamily="49"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8" name="テキスト ボックス 127">
          <a:extLst>
            <a:ext uri="{FF2B5EF4-FFF2-40B4-BE49-F238E27FC236}">
              <a16:creationId xmlns:a16="http://schemas.microsoft.com/office/drawing/2014/main" id="{00000000-0008-0000-0300-000080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9" name="財政構造の弾力性グラフ枠">
          <a:extLst>
            <a:ext uri="{FF2B5EF4-FFF2-40B4-BE49-F238E27FC236}">
              <a16:creationId xmlns:a16="http://schemas.microsoft.com/office/drawing/2014/main" id="{00000000-0008-0000-0300-000081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161713</xdr:rowOff>
    </xdr:from>
    <xdr:to>
      <xdr:col>23</xdr:col>
      <xdr:colOff>133350</xdr:colOff>
      <xdr:row>65</xdr:row>
      <xdr:rowOff>165523</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953000" y="9934363"/>
          <a:ext cx="0" cy="13754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137600</xdr:rowOff>
    </xdr:from>
    <xdr:ext cx="762000" cy="259045"/>
    <xdr:sp macro="" textlink="">
      <xdr:nvSpPr>
        <xdr:cNvPr id="131" name="財政構造の弾力性最小値テキスト">
          <a:extLst>
            <a:ext uri="{FF2B5EF4-FFF2-40B4-BE49-F238E27FC236}">
              <a16:creationId xmlns:a16="http://schemas.microsoft.com/office/drawing/2014/main" id="{00000000-0008-0000-0300-000083000000}"/>
            </a:ext>
          </a:extLst>
        </xdr:cNvPr>
        <xdr:cNvSpPr txBox="1"/>
      </xdr:nvSpPr>
      <xdr:spPr>
        <a:xfrm>
          <a:off x="5041900" y="112818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165523</xdr:rowOff>
    </xdr:from>
    <xdr:to>
      <xdr:col>24</xdr:col>
      <xdr:colOff>12700</xdr:colOff>
      <xdr:row>65</xdr:row>
      <xdr:rowOff>165523</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113097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76640</xdr:rowOff>
    </xdr:from>
    <xdr:ext cx="762000" cy="259045"/>
    <xdr:sp macro="" textlink="">
      <xdr:nvSpPr>
        <xdr:cNvPr id="133" name="財政構造の弾力性最大値テキスト">
          <a:extLst>
            <a:ext uri="{FF2B5EF4-FFF2-40B4-BE49-F238E27FC236}">
              <a16:creationId xmlns:a16="http://schemas.microsoft.com/office/drawing/2014/main" id="{00000000-0008-0000-0300-000085000000}"/>
            </a:ext>
          </a:extLst>
        </xdr:cNvPr>
        <xdr:cNvSpPr txBox="1"/>
      </xdr:nvSpPr>
      <xdr:spPr>
        <a:xfrm>
          <a:off x="5041900" y="9677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161713</xdr:rowOff>
    </xdr:from>
    <xdr:to>
      <xdr:col>24</xdr:col>
      <xdr:colOff>12700</xdr:colOff>
      <xdr:row>57</xdr:row>
      <xdr:rowOff>161713</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864100" y="9934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59</xdr:row>
      <xdr:rowOff>156633</xdr:rowOff>
    </xdr:from>
    <xdr:to>
      <xdr:col>23</xdr:col>
      <xdr:colOff>133350</xdr:colOff>
      <xdr:row>62</xdr:row>
      <xdr:rowOff>4233</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4114800" y="10272183"/>
          <a:ext cx="838200" cy="361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121090</xdr:rowOff>
    </xdr:from>
    <xdr:ext cx="762000" cy="259045"/>
    <xdr:sp macro="" textlink="">
      <xdr:nvSpPr>
        <xdr:cNvPr id="136" name="財政構造の弾力性平均値テキスト">
          <a:extLst>
            <a:ext uri="{FF2B5EF4-FFF2-40B4-BE49-F238E27FC236}">
              <a16:creationId xmlns:a16="http://schemas.microsoft.com/office/drawing/2014/main" id="{00000000-0008-0000-0300-000088000000}"/>
            </a:ext>
          </a:extLst>
        </xdr:cNvPr>
        <xdr:cNvSpPr txBox="1"/>
      </xdr:nvSpPr>
      <xdr:spPr>
        <a:xfrm>
          <a:off x="5041900" y="105795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149013</xdr:rowOff>
    </xdr:from>
    <xdr:to>
      <xdr:col>23</xdr:col>
      <xdr:colOff>184150</xdr:colOff>
      <xdr:row>62</xdr:row>
      <xdr:rowOff>79163</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9022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58</xdr:row>
      <xdr:rowOff>46567</xdr:rowOff>
    </xdr:from>
    <xdr:to>
      <xdr:col>19</xdr:col>
      <xdr:colOff>133350</xdr:colOff>
      <xdr:row>59</xdr:row>
      <xdr:rowOff>156633</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3225800" y="9990667"/>
          <a:ext cx="889000" cy="281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12277</xdr:rowOff>
    </xdr:from>
    <xdr:to>
      <xdr:col>19</xdr:col>
      <xdr:colOff>184150</xdr:colOff>
      <xdr:row>61</xdr:row>
      <xdr:rowOff>113877</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4064000" y="1047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98654</xdr:rowOff>
    </xdr:from>
    <xdr:ext cx="7366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3733800" y="105571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58</xdr:row>
      <xdr:rowOff>46567</xdr:rowOff>
    </xdr:from>
    <xdr:to>
      <xdr:col>15</xdr:col>
      <xdr:colOff>82550</xdr:colOff>
      <xdr:row>62</xdr:row>
      <xdr:rowOff>20320</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2336800" y="9990667"/>
          <a:ext cx="889000" cy="659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59</xdr:row>
      <xdr:rowOff>121920</xdr:rowOff>
    </xdr:from>
    <xdr:to>
      <xdr:col>15</xdr:col>
      <xdr:colOff>133350</xdr:colOff>
      <xdr:row>60</xdr:row>
      <xdr:rowOff>52070</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3175000" y="10237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36847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2844800" y="10323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100330</xdr:rowOff>
    </xdr:from>
    <xdr:to>
      <xdr:col>11</xdr:col>
      <xdr:colOff>31750</xdr:colOff>
      <xdr:row>62</xdr:row>
      <xdr:rowOff>20320</xdr:rowOff>
    </xdr:to>
    <xdr:cxnSp macro="">
      <xdr:nvCxnSpPr>
        <xdr:cNvPr id="144" name="直線コネクタ 143">
          <a:extLst>
            <a:ext uri="{FF2B5EF4-FFF2-40B4-BE49-F238E27FC236}">
              <a16:creationId xmlns:a16="http://schemas.microsoft.com/office/drawing/2014/main" id="{00000000-0008-0000-0300-000090000000}"/>
            </a:ext>
          </a:extLst>
        </xdr:cNvPr>
        <xdr:cNvCxnSpPr/>
      </xdr:nvCxnSpPr>
      <xdr:spPr>
        <a:xfrm>
          <a:off x="1447800" y="10215880"/>
          <a:ext cx="889000" cy="434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108796</xdr:rowOff>
    </xdr:from>
    <xdr:to>
      <xdr:col>11</xdr:col>
      <xdr:colOff>82550</xdr:colOff>
      <xdr:row>62</xdr:row>
      <xdr:rowOff>38946</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2286000" y="10567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49123</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955800" y="103361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1694</xdr:rowOff>
    </xdr:from>
    <xdr:to>
      <xdr:col>7</xdr:col>
      <xdr:colOff>31750</xdr:colOff>
      <xdr:row>62</xdr:row>
      <xdr:rowOff>103294</xdr:rowOff>
    </xdr:to>
    <xdr:sp macro="" textlink="">
      <xdr:nvSpPr>
        <xdr:cNvPr id="147" name="フローチャート: 判断 146">
          <a:extLst>
            <a:ext uri="{FF2B5EF4-FFF2-40B4-BE49-F238E27FC236}">
              <a16:creationId xmlns:a16="http://schemas.microsoft.com/office/drawing/2014/main" id="{00000000-0008-0000-0300-000093000000}"/>
            </a:ext>
          </a:extLst>
        </xdr:cNvPr>
        <xdr:cNvSpPr/>
      </xdr:nvSpPr>
      <xdr:spPr>
        <a:xfrm>
          <a:off x="1397000" y="10631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88071</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066800" y="10717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124883</xdr:rowOff>
    </xdr:from>
    <xdr:to>
      <xdr:col>23</xdr:col>
      <xdr:colOff>184150</xdr:colOff>
      <xdr:row>62</xdr:row>
      <xdr:rowOff>55033</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902200" y="1058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141410</xdr:rowOff>
    </xdr:from>
    <xdr:ext cx="762000" cy="259045"/>
    <xdr:sp macro="" textlink="">
      <xdr:nvSpPr>
        <xdr:cNvPr id="155" name="財政構造の弾力性該当値テキスト">
          <a:extLst>
            <a:ext uri="{FF2B5EF4-FFF2-40B4-BE49-F238E27FC236}">
              <a16:creationId xmlns:a16="http://schemas.microsoft.com/office/drawing/2014/main" id="{00000000-0008-0000-0300-00009B000000}"/>
            </a:ext>
          </a:extLst>
        </xdr:cNvPr>
        <xdr:cNvSpPr txBox="1"/>
      </xdr:nvSpPr>
      <xdr:spPr>
        <a:xfrm>
          <a:off x="5041900" y="10428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59</xdr:row>
      <xdr:rowOff>105833</xdr:rowOff>
    </xdr:from>
    <xdr:to>
      <xdr:col>19</xdr:col>
      <xdr:colOff>184150</xdr:colOff>
      <xdr:row>60</xdr:row>
      <xdr:rowOff>35983</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4064000" y="10221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46160</xdr:rowOff>
    </xdr:from>
    <xdr:ext cx="7366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3733800" y="99902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57</xdr:row>
      <xdr:rowOff>167217</xdr:rowOff>
    </xdr:from>
    <xdr:to>
      <xdr:col>15</xdr:col>
      <xdr:colOff>133350</xdr:colOff>
      <xdr:row>58</xdr:row>
      <xdr:rowOff>97367</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3175000" y="9939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56</xdr:row>
      <xdr:rowOff>107544</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2844800" y="970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140970</xdr:rowOff>
    </xdr:from>
    <xdr:to>
      <xdr:col>11</xdr:col>
      <xdr:colOff>82550</xdr:colOff>
      <xdr:row>62</xdr:row>
      <xdr:rowOff>71120</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22860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55897</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955800" y="1068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49530</xdr:rowOff>
    </xdr:from>
    <xdr:to>
      <xdr:col>7</xdr:col>
      <xdr:colOff>31750</xdr:colOff>
      <xdr:row>59</xdr:row>
      <xdr:rowOff>151130</xdr:rowOff>
    </xdr:to>
    <xdr:sp macro="" textlink="">
      <xdr:nvSpPr>
        <xdr:cNvPr id="162" name="楕円 161">
          <a:extLst>
            <a:ext uri="{FF2B5EF4-FFF2-40B4-BE49-F238E27FC236}">
              <a16:creationId xmlns:a16="http://schemas.microsoft.com/office/drawing/2014/main" id="{00000000-0008-0000-0300-0000A2000000}"/>
            </a:ext>
          </a:extLst>
        </xdr:cNvPr>
        <xdr:cNvSpPr/>
      </xdr:nvSpPr>
      <xdr:spPr>
        <a:xfrm>
          <a:off x="1397000" y="1016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57</xdr:row>
      <xdr:rowOff>161307</xdr:rowOff>
    </xdr:from>
    <xdr:ext cx="762000" cy="259045"/>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1066800" y="993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6" name="テキスト ボックス 165">
          <a:extLst>
            <a:ext uri="{FF2B5EF4-FFF2-40B4-BE49-F238E27FC236}">
              <a16:creationId xmlns:a16="http://schemas.microsoft.com/office/drawing/2014/main" id="{00000000-0008-0000-0300-0000A6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[253,966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5" name="正方形/長方形 174">
          <a:extLst>
            <a:ext uri="{FF2B5EF4-FFF2-40B4-BE49-F238E27FC236}">
              <a16:creationId xmlns:a16="http://schemas.microsoft.com/office/drawing/2014/main" id="{00000000-0008-0000-0300-0000AF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近年の物価上昇の影響により人件費及び、物件費について増加した。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この結果、類似団体平均、全国平均および滋賀県平均に対してはいずれも引き続き上回ることとなった。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ついては、ＰＤＣＡサイクルに基づく事業の点検および見直しを行うことで、その事業に要する経費の固定化を回避し、事業の規模・内容について適正化を図ることにより、適正な定員管理を行い、人件費の削減等に努めるとともに物件費等も含めた経常経費の見直しを進める。</a:t>
          </a:r>
          <a:endParaRPr lang="ja-JP" altLang="ja-JP" sz="1400">
            <a:effectLst/>
            <a:latin typeface="ＭＳ ゴシック" panose="020B0609070205080204" pitchFamily="49" charset="-128"/>
            <a:ea typeface="ＭＳ ゴシック" panose="020B0609070205080204" pitchFamily="49"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91" name="テキスト ボックス 190">
          <a:extLst>
            <a:ext uri="{FF2B5EF4-FFF2-40B4-BE49-F238E27FC236}">
              <a16:creationId xmlns:a16="http://schemas.microsoft.com/office/drawing/2014/main" id="{00000000-0008-0000-0300-0000BF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3" name="テキスト ボックス 192">
          <a:extLst>
            <a:ext uri="{FF2B5EF4-FFF2-40B4-BE49-F238E27FC236}">
              <a16:creationId xmlns:a16="http://schemas.microsoft.com/office/drawing/2014/main" id="{00000000-0008-0000-0300-0000C1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4" name="人件費・物件費等の状況グラフ枠">
          <a:extLst>
            <a:ext uri="{FF2B5EF4-FFF2-40B4-BE49-F238E27FC236}">
              <a16:creationId xmlns:a16="http://schemas.microsoft.com/office/drawing/2014/main" id="{00000000-0008-0000-0300-0000C2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162846</xdr:rowOff>
    </xdr:from>
    <xdr:to>
      <xdr:col>23</xdr:col>
      <xdr:colOff>133350</xdr:colOff>
      <xdr:row>89</xdr:row>
      <xdr:rowOff>150395</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953000" y="13878846"/>
          <a:ext cx="0" cy="153059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122472</xdr:rowOff>
    </xdr:from>
    <xdr:ext cx="762000" cy="259045"/>
    <xdr:sp macro="" textlink="">
      <xdr:nvSpPr>
        <xdr:cNvPr id="196" name="人件費・物件費等の状況最小値テキスト">
          <a:extLst>
            <a:ext uri="{FF2B5EF4-FFF2-40B4-BE49-F238E27FC236}">
              <a16:creationId xmlns:a16="http://schemas.microsoft.com/office/drawing/2014/main" id="{00000000-0008-0000-0300-0000C4000000}"/>
            </a:ext>
          </a:extLst>
        </xdr:cNvPr>
        <xdr:cNvSpPr txBox="1"/>
      </xdr:nvSpPr>
      <xdr:spPr>
        <a:xfrm>
          <a:off x="5041900" y="15381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583,366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150395</xdr:rowOff>
    </xdr:from>
    <xdr:to>
      <xdr:col>24</xdr:col>
      <xdr:colOff>12700</xdr:colOff>
      <xdr:row>89</xdr:row>
      <xdr:rowOff>150395</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864100" y="15409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77773</xdr:rowOff>
    </xdr:from>
    <xdr:ext cx="762000" cy="259045"/>
    <xdr:sp macro="" textlink="">
      <xdr:nvSpPr>
        <xdr:cNvPr id="198" name="人件費・物件費等の状況最大値テキスト">
          <a:extLst>
            <a:ext uri="{FF2B5EF4-FFF2-40B4-BE49-F238E27FC236}">
              <a16:creationId xmlns:a16="http://schemas.microsoft.com/office/drawing/2014/main" id="{00000000-0008-0000-0300-0000C6000000}"/>
            </a:ext>
          </a:extLst>
        </xdr:cNvPr>
        <xdr:cNvSpPr txBox="1"/>
      </xdr:nvSpPr>
      <xdr:spPr>
        <a:xfrm>
          <a:off x="5041900" y="13622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162846</xdr:rowOff>
    </xdr:from>
    <xdr:to>
      <xdr:col>24</xdr:col>
      <xdr:colOff>12700</xdr:colOff>
      <xdr:row>80</xdr:row>
      <xdr:rowOff>162846</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4864100" y="13878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104732</xdr:rowOff>
    </xdr:from>
    <xdr:to>
      <xdr:col>23</xdr:col>
      <xdr:colOff>133350</xdr:colOff>
      <xdr:row>83</xdr:row>
      <xdr:rowOff>43607</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4114800" y="14163632"/>
          <a:ext cx="838200" cy="11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71144</xdr:rowOff>
    </xdr:from>
    <xdr:ext cx="762000" cy="259045"/>
    <xdr:sp macro="" textlink="">
      <xdr:nvSpPr>
        <xdr:cNvPr id="201" name="人件費・物件費等の状況平均値テキスト">
          <a:extLst>
            <a:ext uri="{FF2B5EF4-FFF2-40B4-BE49-F238E27FC236}">
              <a16:creationId xmlns:a16="http://schemas.microsoft.com/office/drawing/2014/main" id="{00000000-0008-0000-0300-0000C9000000}"/>
            </a:ext>
          </a:extLst>
        </xdr:cNvPr>
        <xdr:cNvSpPr txBox="1"/>
      </xdr:nvSpPr>
      <xdr:spPr>
        <a:xfrm>
          <a:off x="5041900" y="139585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54617</xdr:rowOff>
    </xdr:from>
    <xdr:to>
      <xdr:col>23</xdr:col>
      <xdr:colOff>184150</xdr:colOff>
      <xdr:row>82</xdr:row>
      <xdr:rowOff>156217</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4902200" y="14113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100643</xdr:rowOff>
    </xdr:from>
    <xdr:to>
      <xdr:col>19</xdr:col>
      <xdr:colOff>133350</xdr:colOff>
      <xdr:row>82</xdr:row>
      <xdr:rowOff>104732</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3225800" y="14159543"/>
          <a:ext cx="889000" cy="4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22859</xdr:rowOff>
    </xdr:from>
    <xdr:to>
      <xdr:col>19</xdr:col>
      <xdr:colOff>184150</xdr:colOff>
      <xdr:row>82</xdr:row>
      <xdr:rowOff>124459</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4064000" y="14081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134636</xdr:rowOff>
    </xdr:from>
    <xdr:ext cx="7366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3733800" y="138506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68847</xdr:rowOff>
    </xdr:from>
    <xdr:to>
      <xdr:col>15</xdr:col>
      <xdr:colOff>82550</xdr:colOff>
      <xdr:row>82</xdr:row>
      <xdr:rowOff>100643</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2336800" y="14127747"/>
          <a:ext cx="889000" cy="31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166635</xdr:rowOff>
    </xdr:from>
    <xdr:to>
      <xdr:col>15</xdr:col>
      <xdr:colOff>133350</xdr:colOff>
      <xdr:row>82</xdr:row>
      <xdr:rowOff>96785</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3175000" y="1405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106962</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844800" y="13822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21651</xdr:rowOff>
    </xdr:from>
    <xdr:to>
      <xdr:col>11</xdr:col>
      <xdr:colOff>31750</xdr:colOff>
      <xdr:row>82</xdr:row>
      <xdr:rowOff>68847</xdr:rowOff>
    </xdr:to>
    <xdr:cxnSp macro="">
      <xdr:nvCxnSpPr>
        <xdr:cNvPr id="209" name="直線コネクタ 208">
          <a:extLst>
            <a:ext uri="{FF2B5EF4-FFF2-40B4-BE49-F238E27FC236}">
              <a16:creationId xmlns:a16="http://schemas.microsoft.com/office/drawing/2014/main" id="{00000000-0008-0000-0300-0000D1000000}"/>
            </a:ext>
          </a:extLst>
        </xdr:cNvPr>
        <xdr:cNvCxnSpPr/>
      </xdr:nvCxnSpPr>
      <xdr:spPr>
        <a:xfrm>
          <a:off x="1447800" y="14080551"/>
          <a:ext cx="889000" cy="47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129502</xdr:rowOff>
    </xdr:from>
    <xdr:to>
      <xdr:col>11</xdr:col>
      <xdr:colOff>82550</xdr:colOff>
      <xdr:row>82</xdr:row>
      <xdr:rowOff>59652</xdr:rowOff>
    </xdr:to>
    <xdr:sp macro="" textlink="">
      <xdr:nvSpPr>
        <xdr:cNvPr id="210" name="フローチャート: 判断 209">
          <a:extLst>
            <a:ext uri="{FF2B5EF4-FFF2-40B4-BE49-F238E27FC236}">
              <a16:creationId xmlns:a16="http://schemas.microsoft.com/office/drawing/2014/main" id="{00000000-0008-0000-0300-0000D2000000}"/>
            </a:ext>
          </a:extLst>
        </xdr:cNvPr>
        <xdr:cNvSpPr/>
      </xdr:nvSpPr>
      <xdr:spPr>
        <a:xfrm>
          <a:off x="2286000" y="14016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69829</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955800" y="13785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106769</xdr:rowOff>
    </xdr:from>
    <xdr:to>
      <xdr:col>7</xdr:col>
      <xdr:colOff>31750</xdr:colOff>
      <xdr:row>82</xdr:row>
      <xdr:rowOff>36919</xdr:rowOff>
    </xdr:to>
    <xdr:sp macro="" textlink="">
      <xdr:nvSpPr>
        <xdr:cNvPr id="212" name="フローチャート: 判断 211">
          <a:extLst>
            <a:ext uri="{FF2B5EF4-FFF2-40B4-BE49-F238E27FC236}">
              <a16:creationId xmlns:a16="http://schemas.microsoft.com/office/drawing/2014/main" id="{00000000-0008-0000-0300-0000D4000000}"/>
            </a:ext>
          </a:extLst>
        </xdr:cNvPr>
        <xdr:cNvSpPr/>
      </xdr:nvSpPr>
      <xdr:spPr>
        <a:xfrm>
          <a:off x="1397000" y="13994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47096</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066800" y="13763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164257</xdr:rowOff>
    </xdr:from>
    <xdr:to>
      <xdr:col>23</xdr:col>
      <xdr:colOff>184150</xdr:colOff>
      <xdr:row>83</xdr:row>
      <xdr:rowOff>94407</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4902200" y="14223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136334</xdr:rowOff>
    </xdr:from>
    <xdr:ext cx="762000" cy="259045"/>
    <xdr:sp macro="" textlink="">
      <xdr:nvSpPr>
        <xdr:cNvPr id="220" name="人件費・物件費等の状況該当値テキスト">
          <a:extLst>
            <a:ext uri="{FF2B5EF4-FFF2-40B4-BE49-F238E27FC236}">
              <a16:creationId xmlns:a16="http://schemas.microsoft.com/office/drawing/2014/main" id="{00000000-0008-0000-0300-0000DC000000}"/>
            </a:ext>
          </a:extLst>
        </xdr:cNvPr>
        <xdr:cNvSpPr txBox="1"/>
      </xdr:nvSpPr>
      <xdr:spPr>
        <a:xfrm>
          <a:off x="5041900" y="14195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53932</xdr:rowOff>
    </xdr:from>
    <xdr:to>
      <xdr:col>19</xdr:col>
      <xdr:colOff>184150</xdr:colOff>
      <xdr:row>82</xdr:row>
      <xdr:rowOff>155532</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4064000" y="14112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140309</xdr:rowOff>
    </xdr:from>
    <xdr:ext cx="7366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3733800" y="141992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49843</xdr:rowOff>
    </xdr:from>
    <xdr:to>
      <xdr:col>15</xdr:col>
      <xdr:colOff>133350</xdr:colOff>
      <xdr:row>82</xdr:row>
      <xdr:rowOff>151443</xdr:rowOff>
    </xdr:to>
    <xdr:sp macro="" textlink="">
      <xdr:nvSpPr>
        <xdr:cNvPr id="223" name="楕円 222">
          <a:extLst>
            <a:ext uri="{FF2B5EF4-FFF2-40B4-BE49-F238E27FC236}">
              <a16:creationId xmlns:a16="http://schemas.microsoft.com/office/drawing/2014/main" id="{00000000-0008-0000-0300-0000DF000000}"/>
            </a:ext>
          </a:extLst>
        </xdr:cNvPr>
        <xdr:cNvSpPr/>
      </xdr:nvSpPr>
      <xdr:spPr>
        <a:xfrm>
          <a:off x="3175000" y="14108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136220</xdr:rowOff>
    </xdr:from>
    <xdr:ext cx="762000" cy="259045"/>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2844800" y="14195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18047</xdr:rowOff>
    </xdr:from>
    <xdr:to>
      <xdr:col>11</xdr:col>
      <xdr:colOff>82550</xdr:colOff>
      <xdr:row>82</xdr:row>
      <xdr:rowOff>119647</xdr:rowOff>
    </xdr:to>
    <xdr:sp macro="" textlink="">
      <xdr:nvSpPr>
        <xdr:cNvPr id="225" name="楕円 224">
          <a:extLst>
            <a:ext uri="{FF2B5EF4-FFF2-40B4-BE49-F238E27FC236}">
              <a16:creationId xmlns:a16="http://schemas.microsoft.com/office/drawing/2014/main" id="{00000000-0008-0000-0300-0000E1000000}"/>
            </a:ext>
          </a:extLst>
        </xdr:cNvPr>
        <xdr:cNvSpPr/>
      </xdr:nvSpPr>
      <xdr:spPr>
        <a:xfrm>
          <a:off x="2286000" y="14076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104424</xdr:rowOff>
    </xdr:from>
    <xdr:ext cx="762000" cy="259045"/>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955800" y="14163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142301</xdr:rowOff>
    </xdr:from>
    <xdr:to>
      <xdr:col>7</xdr:col>
      <xdr:colOff>31750</xdr:colOff>
      <xdr:row>82</xdr:row>
      <xdr:rowOff>72451</xdr:rowOff>
    </xdr:to>
    <xdr:sp macro="" textlink="">
      <xdr:nvSpPr>
        <xdr:cNvPr id="227" name="楕円 226">
          <a:extLst>
            <a:ext uri="{FF2B5EF4-FFF2-40B4-BE49-F238E27FC236}">
              <a16:creationId xmlns:a16="http://schemas.microsoft.com/office/drawing/2014/main" id="{00000000-0008-0000-0300-0000E3000000}"/>
            </a:ext>
          </a:extLst>
        </xdr:cNvPr>
        <xdr:cNvSpPr/>
      </xdr:nvSpPr>
      <xdr:spPr>
        <a:xfrm>
          <a:off x="1397000" y="14029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57228</xdr:rowOff>
    </xdr:from>
    <xdr:ext cx="762000" cy="259045"/>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066800" y="141161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31" name="テキスト ボックス 230">
          <a:extLst>
            <a:ext uri="{FF2B5EF4-FFF2-40B4-BE49-F238E27FC236}">
              <a16:creationId xmlns:a16="http://schemas.microsoft.com/office/drawing/2014/main" id="{00000000-0008-0000-0300-0000E7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8" name="正方形/長方形 237">
          <a:extLst>
            <a:ext uri="{FF2B5EF4-FFF2-40B4-BE49-F238E27FC236}">
              <a16:creationId xmlns:a16="http://schemas.microsoft.com/office/drawing/2014/main" id="{00000000-0008-0000-0300-0000EE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9" name="正方形/長方形 238">
          <a:extLst>
            <a:ext uri="{FF2B5EF4-FFF2-40B4-BE49-F238E27FC236}">
              <a16:creationId xmlns:a16="http://schemas.microsoft.com/office/drawing/2014/main" id="{00000000-0008-0000-0300-0000EF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40" name="正方形/長方形 239">
          <a:extLst>
            <a:ext uri="{FF2B5EF4-FFF2-40B4-BE49-F238E27FC236}">
              <a16:creationId xmlns:a16="http://schemas.microsoft.com/office/drawing/2014/main" id="{00000000-0008-0000-0300-0000F0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前年度と比較して０．６ポイント改善、また、類似団体平均および全国町村平均と比較すると依然と高い値である。今後において、職務職責に応じた構造を徹底し、類似団体平均に近づけるよう努める。</a:t>
          </a:r>
          <a:endParaRPr lang="ja-JP" altLang="ja-JP" sz="1400">
            <a:effectLst/>
            <a:latin typeface="ＭＳ ゴシック" panose="020B0609070205080204" pitchFamily="49" charset="-128"/>
            <a:ea typeface="ＭＳ ゴシック" panose="020B0609070205080204" pitchFamily="49"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3" name="テキスト ボックス 252">
          <a:extLst>
            <a:ext uri="{FF2B5EF4-FFF2-40B4-BE49-F238E27FC236}">
              <a16:creationId xmlns:a16="http://schemas.microsoft.com/office/drawing/2014/main" id="{00000000-0008-0000-0300-0000FD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5" name="テキスト ボックス 254">
          <a:extLst>
            <a:ext uri="{FF2B5EF4-FFF2-40B4-BE49-F238E27FC236}">
              <a16:creationId xmlns:a16="http://schemas.microsoft.com/office/drawing/2014/main" id="{00000000-0008-0000-0300-0000FF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7" name="テキスト ボックス 256">
          <a:extLst>
            <a:ext uri="{FF2B5EF4-FFF2-40B4-BE49-F238E27FC236}">
              <a16:creationId xmlns:a16="http://schemas.microsoft.com/office/drawing/2014/main" id="{00000000-0008-0000-0300-00000101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8" name="給与水準   （国との比較）グラフ枠">
          <a:extLst>
            <a:ext uri="{FF2B5EF4-FFF2-40B4-BE49-F238E27FC236}">
              <a16:creationId xmlns:a16="http://schemas.microsoft.com/office/drawing/2014/main" id="{00000000-0008-0000-0300-00000201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130629</xdr:rowOff>
    </xdr:from>
    <xdr:to>
      <xdr:col>81</xdr:col>
      <xdr:colOff>44450</xdr:colOff>
      <xdr:row>89</xdr:row>
      <xdr:rowOff>127302</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7018000" y="13846629"/>
          <a:ext cx="0" cy="15397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99379</xdr:rowOff>
    </xdr:from>
    <xdr:ext cx="762000" cy="259045"/>
    <xdr:sp macro="" textlink="">
      <xdr:nvSpPr>
        <xdr:cNvPr id="260" name="給与水準   （国との比較）最小値テキスト">
          <a:extLst>
            <a:ext uri="{FF2B5EF4-FFF2-40B4-BE49-F238E27FC236}">
              <a16:creationId xmlns:a16="http://schemas.microsoft.com/office/drawing/2014/main" id="{00000000-0008-0000-0300-000004010000}"/>
            </a:ext>
          </a:extLst>
        </xdr:cNvPr>
        <xdr:cNvSpPr txBox="1"/>
      </xdr:nvSpPr>
      <xdr:spPr>
        <a:xfrm>
          <a:off x="17106900" y="15358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127302</xdr:rowOff>
    </xdr:from>
    <xdr:to>
      <xdr:col>81</xdr:col>
      <xdr:colOff>133350</xdr:colOff>
      <xdr:row>89</xdr:row>
      <xdr:rowOff>127302</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6929100" y="15386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45556</xdr:rowOff>
    </xdr:from>
    <xdr:ext cx="762000" cy="259045"/>
    <xdr:sp macro="" textlink="">
      <xdr:nvSpPr>
        <xdr:cNvPr id="262" name="給与水準   （国との比較）最大値テキスト">
          <a:extLst>
            <a:ext uri="{FF2B5EF4-FFF2-40B4-BE49-F238E27FC236}">
              <a16:creationId xmlns:a16="http://schemas.microsoft.com/office/drawing/2014/main" id="{00000000-0008-0000-0300-000006010000}"/>
            </a:ext>
          </a:extLst>
        </xdr:cNvPr>
        <xdr:cNvSpPr txBox="1"/>
      </xdr:nvSpPr>
      <xdr:spPr>
        <a:xfrm>
          <a:off x="17106900" y="13590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130629</xdr:rowOff>
    </xdr:from>
    <xdr:to>
      <xdr:col>81</xdr:col>
      <xdr:colOff>133350</xdr:colOff>
      <xdr:row>80</xdr:row>
      <xdr:rowOff>130629</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6929100" y="13846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0</xdr:rowOff>
    </xdr:from>
    <xdr:to>
      <xdr:col>81</xdr:col>
      <xdr:colOff>44450</xdr:colOff>
      <xdr:row>88</xdr:row>
      <xdr:rowOff>68943</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6179800" y="15087600"/>
          <a:ext cx="8382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101798</xdr:rowOff>
    </xdr:from>
    <xdr:ext cx="762000" cy="259045"/>
    <xdr:sp macro="" textlink="">
      <xdr:nvSpPr>
        <xdr:cNvPr id="265" name="給与水準   （国との比較）平均値テキスト">
          <a:extLst>
            <a:ext uri="{FF2B5EF4-FFF2-40B4-BE49-F238E27FC236}">
              <a16:creationId xmlns:a16="http://schemas.microsoft.com/office/drawing/2014/main" id="{00000000-0008-0000-0300-000009010000}"/>
            </a:ext>
          </a:extLst>
        </xdr:cNvPr>
        <xdr:cNvSpPr txBox="1"/>
      </xdr:nvSpPr>
      <xdr:spPr>
        <a:xfrm>
          <a:off x="17106900" y="146750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85271</xdr:rowOff>
    </xdr:from>
    <xdr:to>
      <xdr:col>81</xdr:col>
      <xdr:colOff>95250</xdr:colOff>
      <xdr:row>87</xdr:row>
      <xdr:rowOff>15421</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6967200" y="14829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79527</xdr:rowOff>
    </xdr:from>
    <xdr:to>
      <xdr:col>77</xdr:col>
      <xdr:colOff>44450</xdr:colOff>
      <xdr:row>88</xdr:row>
      <xdr:rowOff>68943</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a:off x="15290800" y="14995677"/>
          <a:ext cx="889000" cy="16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73782</xdr:rowOff>
    </xdr:from>
    <xdr:to>
      <xdr:col>77</xdr:col>
      <xdr:colOff>95250</xdr:colOff>
      <xdr:row>87</xdr:row>
      <xdr:rowOff>3932</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6129000" y="14818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14109</xdr:rowOff>
    </xdr:from>
    <xdr:ext cx="7366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798800" y="145873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79527</xdr:rowOff>
    </xdr:from>
    <xdr:to>
      <xdr:col>72</xdr:col>
      <xdr:colOff>203200</xdr:colOff>
      <xdr:row>87</xdr:row>
      <xdr:rowOff>159959</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flipV="1">
          <a:off x="14401800" y="14995677"/>
          <a:ext cx="889000" cy="80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62291</xdr:rowOff>
    </xdr:from>
    <xdr:to>
      <xdr:col>73</xdr:col>
      <xdr:colOff>44450</xdr:colOff>
      <xdr:row>86</xdr:row>
      <xdr:rowOff>163891</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5240000" y="14806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2618</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909800" y="145758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33564</xdr:rowOff>
    </xdr:from>
    <xdr:to>
      <xdr:col>68</xdr:col>
      <xdr:colOff>152400</xdr:colOff>
      <xdr:row>87</xdr:row>
      <xdr:rowOff>159959</xdr:rowOff>
    </xdr:to>
    <xdr:cxnSp macro="">
      <xdr:nvCxnSpPr>
        <xdr:cNvPr id="273" name="直線コネクタ 272">
          <a:extLst>
            <a:ext uri="{FF2B5EF4-FFF2-40B4-BE49-F238E27FC236}">
              <a16:creationId xmlns:a16="http://schemas.microsoft.com/office/drawing/2014/main" id="{00000000-0008-0000-0300-000011010000}"/>
            </a:ext>
          </a:extLst>
        </xdr:cNvPr>
        <xdr:cNvCxnSpPr/>
      </xdr:nvCxnSpPr>
      <xdr:spPr>
        <a:xfrm>
          <a:off x="13512800" y="14949714"/>
          <a:ext cx="889000" cy="126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39309</xdr:rowOff>
    </xdr:from>
    <xdr:to>
      <xdr:col>68</xdr:col>
      <xdr:colOff>203200</xdr:colOff>
      <xdr:row>86</xdr:row>
      <xdr:rowOff>140909</xdr:rowOff>
    </xdr:to>
    <xdr:sp macro="" textlink="">
      <xdr:nvSpPr>
        <xdr:cNvPr id="274" name="フローチャート: 判断 273">
          <a:extLst>
            <a:ext uri="{FF2B5EF4-FFF2-40B4-BE49-F238E27FC236}">
              <a16:creationId xmlns:a16="http://schemas.microsoft.com/office/drawing/2014/main" id="{00000000-0008-0000-0300-000012010000}"/>
            </a:ext>
          </a:extLst>
        </xdr:cNvPr>
        <xdr:cNvSpPr/>
      </xdr:nvSpPr>
      <xdr:spPr>
        <a:xfrm>
          <a:off x="14351000" y="1478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151086</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020800" y="14552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76" name="フローチャート: 判断 275">
          <a:extLst>
            <a:ext uri="{FF2B5EF4-FFF2-40B4-BE49-F238E27FC236}">
              <a16:creationId xmlns:a16="http://schemas.microsoft.com/office/drawing/2014/main" id="{00000000-0008-0000-0300-000014010000}"/>
            </a:ext>
          </a:extLst>
        </xdr:cNvPr>
        <xdr:cNvSpPr/>
      </xdr:nvSpPr>
      <xdr:spPr>
        <a:xfrm>
          <a:off x="13462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162577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131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120650</xdr:rowOff>
    </xdr:from>
    <xdr:to>
      <xdr:col>81</xdr:col>
      <xdr:colOff>95250</xdr:colOff>
      <xdr:row>88</xdr:row>
      <xdr:rowOff>50800</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69672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92727</xdr:rowOff>
    </xdr:from>
    <xdr:ext cx="762000" cy="259045"/>
    <xdr:sp macro="" textlink="">
      <xdr:nvSpPr>
        <xdr:cNvPr id="284" name="給与水準   （国との比較）該当値テキスト">
          <a:extLst>
            <a:ext uri="{FF2B5EF4-FFF2-40B4-BE49-F238E27FC236}">
              <a16:creationId xmlns:a16="http://schemas.microsoft.com/office/drawing/2014/main" id="{00000000-0008-0000-0300-00001C010000}"/>
            </a:ext>
          </a:extLst>
        </xdr:cNvPr>
        <xdr:cNvSpPr txBox="1"/>
      </xdr:nvSpPr>
      <xdr:spPr>
        <a:xfrm>
          <a:off x="17106900" y="150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18143</xdr:rowOff>
    </xdr:from>
    <xdr:to>
      <xdr:col>77</xdr:col>
      <xdr:colOff>95250</xdr:colOff>
      <xdr:row>88</xdr:row>
      <xdr:rowOff>119743</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6129000" y="1510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104520</xdr:rowOff>
    </xdr:from>
    <xdr:ext cx="7366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98800" y="15192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28727</xdr:rowOff>
    </xdr:from>
    <xdr:to>
      <xdr:col>73</xdr:col>
      <xdr:colOff>44450</xdr:colOff>
      <xdr:row>87</xdr:row>
      <xdr:rowOff>130327</xdr:rowOff>
    </xdr:to>
    <xdr:sp macro="" textlink="">
      <xdr:nvSpPr>
        <xdr:cNvPr id="287" name="楕円 286">
          <a:extLst>
            <a:ext uri="{FF2B5EF4-FFF2-40B4-BE49-F238E27FC236}">
              <a16:creationId xmlns:a16="http://schemas.microsoft.com/office/drawing/2014/main" id="{00000000-0008-0000-0300-00001F010000}"/>
            </a:ext>
          </a:extLst>
        </xdr:cNvPr>
        <xdr:cNvSpPr/>
      </xdr:nvSpPr>
      <xdr:spPr>
        <a:xfrm>
          <a:off x="15240000" y="14944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115104</xdr:rowOff>
    </xdr:from>
    <xdr:ext cx="762000" cy="259045"/>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4909800" y="15031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109159</xdr:rowOff>
    </xdr:from>
    <xdr:to>
      <xdr:col>68</xdr:col>
      <xdr:colOff>203200</xdr:colOff>
      <xdr:row>88</xdr:row>
      <xdr:rowOff>39309</xdr:rowOff>
    </xdr:to>
    <xdr:sp macro="" textlink="">
      <xdr:nvSpPr>
        <xdr:cNvPr id="289" name="楕円 288">
          <a:extLst>
            <a:ext uri="{FF2B5EF4-FFF2-40B4-BE49-F238E27FC236}">
              <a16:creationId xmlns:a16="http://schemas.microsoft.com/office/drawing/2014/main" id="{00000000-0008-0000-0300-000021010000}"/>
            </a:ext>
          </a:extLst>
        </xdr:cNvPr>
        <xdr:cNvSpPr/>
      </xdr:nvSpPr>
      <xdr:spPr>
        <a:xfrm>
          <a:off x="14351000" y="15025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24086</xdr:rowOff>
    </xdr:from>
    <xdr:ext cx="762000" cy="259045"/>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4020800" y="15111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154214</xdr:rowOff>
    </xdr:from>
    <xdr:to>
      <xdr:col>64</xdr:col>
      <xdr:colOff>152400</xdr:colOff>
      <xdr:row>87</xdr:row>
      <xdr:rowOff>84364</xdr:rowOff>
    </xdr:to>
    <xdr:sp macro="" textlink="">
      <xdr:nvSpPr>
        <xdr:cNvPr id="291" name="楕円 290">
          <a:extLst>
            <a:ext uri="{FF2B5EF4-FFF2-40B4-BE49-F238E27FC236}">
              <a16:creationId xmlns:a16="http://schemas.microsoft.com/office/drawing/2014/main" id="{00000000-0008-0000-0300-000023010000}"/>
            </a:ext>
          </a:extLst>
        </xdr:cNvPr>
        <xdr:cNvSpPr/>
      </xdr:nvSpPr>
      <xdr:spPr>
        <a:xfrm>
          <a:off x="13462000" y="1489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69141</xdr:rowOff>
    </xdr:from>
    <xdr:ext cx="762000" cy="259045"/>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3131800" y="1498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302" name="正方形/長方形 301">
          <a:extLst>
            <a:ext uri="{FF2B5EF4-FFF2-40B4-BE49-F238E27FC236}">
              <a16:creationId xmlns:a16="http://schemas.microsoft.com/office/drawing/2014/main" id="{00000000-0008-0000-0300-00002E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3" name="正方形/長方形 302">
          <a:extLst>
            <a:ext uri="{FF2B5EF4-FFF2-40B4-BE49-F238E27FC236}">
              <a16:creationId xmlns:a16="http://schemas.microsoft.com/office/drawing/2014/main" id="{00000000-0008-0000-0300-00002F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4" name="正方形/長方形 303">
          <a:extLst>
            <a:ext uri="{FF2B5EF4-FFF2-40B4-BE49-F238E27FC236}">
              <a16:creationId xmlns:a16="http://schemas.microsoft.com/office/drawing/2014/main" id="{00000000-0008-0000-0300-000030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適切な定員管理計画の実施に努める一方で、本町における行政需要の増加等を受けて類似団体平均を０．９９ポイント、全国平均を３．４９ポイント、滋賀県平均を４．３８ポイント上回る結果となり、前年度と比較して０．１１ポイント悪化する結果となっ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ついては、この結果を参酌し、今後新たな行政需要も含めた中で、民間業務委託等の活用も視野に入れつつ、積極的に各業務の効率化および見直し等を図る。</a:t>
          </a:r>
          <a:endParaRPr lang="ja-JP" altLang="ja-JP" sz="1400">
            <a:effectLst/>
            <a:latin typeface="ＭＳ ゴシック" panose="020B0609070205080204" pitchFamily="49" charset="-128"/>
            <a:ea typeface="ＭＳ ゴシック" panose="020B0609070205080204" pitchFamily="49"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6" name="テキスト ボックス 315">
          <a:extLst>
            <a:ext uri="{FF2B5EF4-FFF2-40B4-BE49-F238E27FC236}">
              <a16:creationId xmlns:a16="http://schemas.microsoft.com/office/drawing/2014/main" id="{00000000-0008-0000-0300-00003C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8" name="テキスト ボックス 317">
          <a:extLst>
            <a:ext uri="{FF2B5EF4-FFF2-40B4-BE49-F238E27FC236}">
              <a16:creationId xmlns:a16="http://schemas.microsoft.com/office/drawing/2014/main" id="{00000000-0008-0000-0300-00003E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20" name="テキスト ボックス 319">
          <a:extLst>
            <a:ext uri="{FF2B5EF4-FFF2-40B4-BE49-F238E27FC236}">
              <a16:creationId xmlns:a16="http://schemas.microsoft.com/office/drawing/2014/main" id="{00000000-0008-0000-0300-000040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22" name="テキスト ボックス 321">
          <a:extLst>
            <a:ext uri="{FF2B5EF4-FFF2-40B4-BE49-F238E27FC236}">
              <a16:creationId xmlns:a16="http://schemas.microsoft.com/office/drawing/2014/main" id="{00000000-0008-0000-0300-000042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3" name="定員管理の状況グラフ枠">
          <a:extLst>
            <a:ext uri="{FF2B5EF4-FFF2-40B4-BE49-F238E27FC236}">
              <a16:creationId xmlns:a16="http://schemas.microsoft.com/office/drawing/2014/main" id="{00000000-0008-0000-0300-000043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91380</xdr:rowOff>
    </xdr:from>
    <xdr:to>
      <xdr:col>81</xdr:col>
      <xdr:colOff>44450</xdr:colOff>
      <xdr:row>66</xdr:row>
      <xdr:rowOff>158387</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flipV="1">
          <a:off x="17018000" y="10035480"/>
          <a:ext cx="0" cy="14386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130464</xdr:rowOff>
    </xdr:from>
    <xdr:ext cx="762000" cy="259045"/>
    <xdr:sp macro="" textlink="">
      <xdr:nvSpPr>
        <xdr:cNvPr id="325" name="定員管理の状況最小値テキスト">
          <a:extLst>
            <a:ext uri="{FF2B5EF4-FFF2-40B4-BE49-F238E27FC236}">
              <a16:creationId xmlns:a16="http://schemas.microsoft.com/office/drawing/2014/main" id="{00000000-0008-0000-0300-000045010000}"/>
            </a:ext>
          </a:extLst>
        </xdr:cNvPr>
        <xdr:cNvSpPr txBox="1"/>
      </xdr:nvSpPr>
      <xdr:spPr>
        <a:xfrm>
          <a:off x="17106900" y="11446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158387</xdr:rowOff>
    </xdr:from>
    <xdr:to>
      <xdr:col>81</xdr:col>
      <xdr:colOff>133350</xdr:colOff>
      <xdr:row>66</xdr:row>
      <xdr:rowOff>158387</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6929100" y="114740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6307</xdr:rowOff>
    </xdr:from>
    <xdr:ext cx="762000" cy="259045"/>
    <xdr:sp macro="" textlink="">
      <xdr:nvSpPr>
        <xdr:cNvPr id="327" name="定員管理の状況最大値テキスト">
          <a:extLst>
            <a:ext uri="{FF2B5EF4-FFF2-40B4-BE49-F238E27FC236}">
              <a16:creationId xmlns:a16="http://schemas.microsoft.com/office/drawing/2014/main" id="{00000000-0008-0000-0300-000047010000}"/>
            </a:ext>
          </a:extLst>
        </xdr:cNvPr>
        <xdr:cNvSpPr txBox="1"/>
      </xdr:nvSpPr>
      <xdr:spPr>
        <a:xfrm>
          <a:off x="17106900" y="9778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91380</xdr:rowOff>
    </xdr:from>
    <xdr:to>
      <xdr:col>81</xdr:col>
      <xdr:colOff>133350</xdr:colOff>
      <xdr:row>58</xdr:row>
      <xdr:rowOff>91380</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6929100" y="1003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129722</xdr:rowOff>
    </xdr:from>
    <xdr:to>
      <xdr:col>81</xdr:col>
      <xdr:colOff>44450</xdr:colOff>
      <xdr:row>61</xdr:row>
      <xdr:rowOff>142361</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6179800" y="10588172"/>
          <a:ext cx="838200" cy="12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165782</xdr:rowOff>
    </xdr:from>
    <xdr:ext cx="762000" cy="259045"/>
    <xdr:sp macro="" textlink="">
      <xdr:nvSpPr>
        <xdr:cNvPr id="330" name="定員管理の状況平均値テキスト">
          <a:extLst>
            <a:ext uri="{FF2B5EF4-FFF2-40B4-BE49-F238E27FC236}">
              <a16:creationId xmlns:a16="http://schemas.microsoft.com/office/drawing/2014/main" id="{00000000-0008-0000-0300-00004A010000}"/>
            </a:ext>
          </a:extLst>
        </xdr:cNvPr>
        <xdr:cNvSpPr txBox="1"/>
      </xdr:nvSpPr>
      <xdr:spPr>
        <a:xfrm>
          <a:off x="17106900" y="102813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149255</xdr:rowOff>
    </xdr:from>
    <xdr:to>
      <xdr:col>81</xdr:col>
      <xdr:colOff>95250</xdr:colOff>
      <xdr:row>61</xdr:row>
      <xdr:rowOff>79405</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6967200" y="10436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88356</xdr:rowOff>
    </xdr:from>
    <xdr:to>
      <xdr:col>77</xdr:col>
      <xdr:colOff>44450</xdr:colOff>
      <xdr:row>61</xdr:row>
      <xdr:rowOff>129722</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a:off x="15290800" y="10546806"/>
          <a:ext cx="889000" cy="41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119380</xdr:rowOff>
    </xdr:from>
    <xdr:to>
      <xdr:col>77</xdr:col>
      <xdr:colOff>95250</xdr:colOff>
      <xdr:row>61</xdr:row>
      <xdr:rowOff>49530</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6129000" y="1040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59707</xdr:rowOff>
    </xdr:from>
    <xdr:ext cx="7366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798800" y="10175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75716</xdr:rowOff>
    </xdr:from>
    <xdr:to>
      <xdr:col>72</xdr:col>
      <xdr:colOff>203200</xdr:colOff>
      <xdr:row>61</xdr:row>
      <xdr:rowOff>88356</xdr:rowOff>
    </xdr:to>
    <xdr:cxnSp macro="">
      <xdr:nvCxnSpPr>
        <xdr:cNvPr id="335" name="直線コネクタ 334">
          <a:extLst>
            <a:ext uri="{FF2B5EF4-FFF2-40B4-BE49-F238E27FC236}">
              <a16:creationId xmlns:a16="http://schemas.microsoft.com/office/drawing/2014/main" id="{00000000-0008-0000-0300-00004F010000}"/>
            </a:ext>
          </a:extLst>
        </xdr:cNvPr>
        <xdr:cNvCxnSpPr/>
      </xdr:nvCxnSpPr>
      <xdr:spPr>
        <a:xfrm>
          <a:off x="14401800" y="10534166"/>
          <a:ext cx="889000" cy="12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106741</xdr:rowOff>
    </xdr:from>
    <xdr:to>
      <xdr:col>73</xdr:col>
      <xdr:colOff>44450</xdr:colOff>
      <xdr:row>61</xdr:row>
      <xdr:rowOff>36891</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5240000" y="10393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47068</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909800" y="10162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63077</xdr:rowOff>
    </xdr:from>
    <xdr:to>
      <xdr:col>68</xdr:col>
      <xdr:colOff>152400</xdr:colOff>
      <xdr:row>61</xdr:row>
      <xdr:rowOff>75716</xdr:rowOff>
    </xdr:to>
    <xdr:cxnSp macro="">
      <xdr:nvCxnSpPr>
        <xdr:cNvPr id="338" name="直線コネクタ 337">
          <a:extLst>
            <a:ext uri="{FF2B5EF4-FFF2-40B4-BE49-F238E27FC236}">
              <a16:creationId xmlns:a16="http://schemas.microsoft.com/office/drawing/2014/main" id="{00000000-0008-0000-0300-000052010000}"/>
            </a:ext>
          </a:extLst>
        </xdr:cNvPr>
        <xdr:cNvCxnSpPr/>
      </xdr:nvCxnSpPr>
      <xdr:spPr>
        <a:xfrm>
          <a:off x="13512800" y="10521527"/>
          <a:ext cx="889000" cy="12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73418</xdr:rowOff>
    </xdr:from>
    <xdr:to>
      <xdr:col>68</xdr:col>
      <xdr:colOff>203200</xdr:colOff>
      <xdr:row>61</xdr:row>
      <xdr:rowOff>3568</xdr:rowOff>
    </xdr:to>
    <xdr:sp macro="" textlink="">
      <xdr:nvSpPr>
        <xdr:cNvPr id="339" name="フローチャート: 判断 338">
          <a:extLst>
            <a:ext uri="{FF2B5EF4-FFF2-40B4-BE49-F238E27FC236}">
              <a16:creationId xmlns:a16="http://schemas.microsoft.com/office/drawing/2014/main" id="{00000000-0008-0000-0300-000053010000}"/>
            </a:ext>
          </a:extLst>
        </xdr:cNvPr>
        <xdr:cNvSpPr/>
      </xdr:nvSpPr>
      <xdr:spPr>
        <a:xfrm>
          <a:off x="14351000" y="10360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13745</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020800" y="10129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122827</xdr:rowOff>
    </xdr:from>
    <xdr:to>
      <xdr:col>64</xdr:col>
      <xdr:colOff>152400</xdr:colOff>
      <xdr:row>61</xdr:row>
      <xdr:rowOff>52977</xdr:rowOff>
    </xdr:to>
    <xdr:sp macro="" textlink="">
      <xdr:nvSpPr>
        <xdr:cNvPr id="341" name="フローチャート: 判断 340">
          <a:extLst>
            <a:ext uri="{FF2B5EF4-FFF2-40B4-BE49-F238E27FC236}">
              <a16:creationId xmlns:a16="http://schemas.microsoft.com/office/drawing/2014/main" id="{00000000-0008-0000-0300-000055010000}"/>
            </a:ext>
          </a:extLst>
        </xdr:cNvPr>
        <xdr:cNvSpPr/>
      </xdr:nvSpPr>
      <xdr:spPr>
        <a:xfrm>
          <a:off x="13462000" y="10409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63154</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131800" y="10178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91561</xdr:rowOff>
    </xdr:from>
    <xdr:to>
      <xdr:col>81</xdr:col>
      <xdr:colOff>95250</xdr:colOff>
      <xdr:row>62</xdr:row>
      <xdr:rowOff>21711</xdr:rowOff>
    </xdr:to>
    <xdr:sp macro="" textlink="">
      <xdr:nvSpPr>
        <xdr:cNvPr id="348" name="楕円 347">
          <a:extLst>
            <a:ext uri="{FF2B5EF4-FFF2-40B4-BE49-F238E27FC236}">
              <a16:creationId xmlns:a16="http://schemas.microsoft.com/office/drawing/2014/main" id="{00000000-0008-0000-0300-00005C010000}"/>
            </a:ext>
          </a:extLst>
        </xdr:cNvPr>
        <xdr:cNvSpPr/>
      </xdr:nvSpPr>
      <xdr:spPr>
        <a:xfrm>
          <a:off x="16967200" y="10550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63638</xdr:rowOff>
    </xdr:from>
    <xdr:ext cx="762000" cy="259045"/>
    <xdr:sp macro="" textlink="">
      <xdr:nvSpPr>
        <xdr:cNvPr id="349" name="定員管理の状況該当値テキスト">
          <a:extLst>
            <a:ext uri="{FF2B5EF4-FFF2-40B4-BE49-F238E27FC236}">
              <a16:creationId xmlns:a16="http://schemas.microsoft.com/office/drawing/2014/main" id="{00000000-0008-0000-0300-00005D010000}"/>
            </a:ext>
          </a:extLst>
        </xdr:cNvPr>
        <xdr:cNvSpPr txBox="1"/>
      </xdr:nvSpPr>
      <xdr:spPr>
        <a:xfrm>
          <a:off x="17106900" y="10522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78922</xdr:rowOff>
    </xdr:from>
    <xdr:to>
      <xdr:col>77</xdr:col>
      <xdr:colOff>95250</xdr:colOff>
      <xdr:row>62</xdr:row>
      <xdr:rowOff>9072</xdr:rowOff>
    </xdr:to>
    <xdr:sp macro="" textlink="">
      <xdr:nvSpPr>
        <xdr:cNvPr id="350" name="楕円 349">
          <a:extLst>
            <a:ext uri="{FF2B5EF4-FFF2-40B4-BE49-F238E27FC236}">
              <a16:creationId xmlns:a16="http://schemas.microsoft.com/office/drawing/2014/main" id="{00000000-0008-0000-0300-00005E010000}"/>
            </a:ext>
          </a:extLst>
        </xdr:cNvPr>
        <xdr:cNvSpPr/>
      </xdr:nvSpPr>
      <xdr:spPr>
        <a:xfrm>
          <a:off x="16129000" y="10537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165299</xdr:rowOff>
    </xdr:from>
    <xdr:ext cx="736600" cy="259045"/>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798800" y="106237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37556</xdr:rowOff>
    </xdr:from>
    <xdr:to>
      <xdr:col>73</xdr:col>
      <xdr:colOff>44450</xdr:colOff>
      <xdr:row>61</xdr:row>
      <xdr:rowOff>139156</xdr:rowOff>
    </xdr:to>
    <xdr:sp macro="" textlink="">
      <xdr:nvSpPr>
        <xdr:cNvPr id="352" name="楕円 351">
          <a:extLst>
            <a:ext uri="{FF2B5EF4-FFF2-40B4-BE49-F238E27FC236}">
              <a16:creationId xmlns:a16="http://schemas.microsoft.com/office/drawing/2014/main" id="{00000000-0008-0000-0300-000060010000}"/>
            </a:ext>
          </a:extLst>
        </xdr:cNvPr>
        <xdr:cNvSpPr/>
      </xdr:nvSpPr>
      <xdr:spPr>
        <a:xfrm>
          <a:off x="15240000" y="10496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123933</xdr:rowOff>
    </xdr:from>
    <xdr:ext cx="762000" cy="259045"/>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4909800" y="10582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24916</xdr:rowOff>
    </xdr:from>
    <xdr:to>
      <xdr:col>68</xdr:col>
      <xdr:colOff>203200</xdr:colOff>
      <xdr:row>61</xdr:row>
      <xdr:rowOff>126516</xdr:rowOff>
    </xdr:to>
    <xdr:sp macro="" textlink="">
      <xdr:nvSpPr>
        <xdr:cNvPr id="354" name="楕円 353">
          <a:extLst>
            <a:ext uri="{FF2B5EF4-FFF2-40B4-BE49-F238E27FC236}">
              <a16:creationId xmlns:a16="http://schemas.microsoft.com/office/drawing/2014/main" id="{00000000-0008-0000-0300-000062010000}"/>
            </a:ext>
          </a:extLst>
        </xdr:cNvPr>
        <xdr:cNvSpPr/>
      </xdr:nvSpPr>
      <xdr:spPr>
        <a:xfrm>
          <a:off x="14351000" y="10483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111293</xdr:rowOff>
    </xdr:from>
    <xdr:ext cx="762000" cy="259045"/>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4020800" y="10569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12277</xdr:rowOff>
    </xdr:from>
    <xdr:to>
      <xdr:col>64</xdr:col>
      <xdr:colOff>152400</xdr:colOff>
      <xdr:row>61</xdr:row>
      <xdr:rowOff>113877</xdr:rowOff>
    </xdr:to>
    <xdr:sp macro="" textlink="">
      <xdr:nvSpPr>
        <xdr:cNvPr id="356" name="楕円 355">
          <a:extLst>
            <a:ext uri="{FF2B5EF4-FFF2-40B4-BE49-F238E27FC236}">
              <a16:creationId xmlns:a16="http://schemas.microsoft.com/office/drawing/2014/main" id="{00000000-0008-0000-0300-000064010000}"/>
            </a:ext>
          </a:extLst>
        </xdr:cNvPr>
        <xdr:cNvSpPr/>
      </xdr:nvSpPr>
      <xdr:spPr>
        <a:xfrm>
          <a:off x="13462000" y="10470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98654</xdr:rowOff>
    </xdr:from>
    <xdr:ext cx="762000" cy="259045"/>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3131800" y="10557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7" name="正方形/長方形 366">
          <a:extLst>
            <a:ext uri="{FF2B5EF4-FFF2-40B4-BE49-F238E27FC236}">
              <a16:creationId xmlns:a16="http://schemas.microsoft.com/office/drawing/2014/main" id="{00000000-0008-0000-0300-00006F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8" name="正方形/長方形 367">
          <a:extLst>
            <a:ext uri="{FF2B5EF4-FFF2-40B4-BE49-F238E27FC236}">
              <a16:creationId xmlns:a16="http://schemas.microsoft.com/office/drawing/2014/main" id="{00000000-0008-0000-0300-000070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9" name="正方形/長方形 368">
          <a:extLst>
            <a:ext uri="{FF2B5EF4-FFF2-40B4-BE49-F238E27FC236}">
              <a16:creationId xmlns:a16="http://schemas.microsoft.com/office/drawing/2014/main" id="{00000000-0008-0000-0300-000071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実質公債費比率は、３か年平均値で４．５％となり、前年度と比較して０．８ポイント改善した。改善の主な要因は、償還の進行による元利償還金の減少および債務負担行為に基づく支出額（公債費に準ずるもの）の減少であ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なお、類似団体平均を４．０ポイント、全国平均を１．１ポイント下回っているものの、滋賀県平均を０．４ポイント上回っていることから、今後も引き続き投資的な事業の計画的な実施および町債残高の適正な管理に努める。</a:t>
          </a:r>
          <a:endParaRPr lang="ja-JP" altLang="ja-JP" sz="1400">
            <a:effectLst/>
            <a:latin typeface="ＭＳ ゴシック" panose="020B0609070205080204" pitchFamily="49" charset="-128"/>
            <a:ea typeface="ＭＳ ゴシック" panose="020B0609070205080204" pitchFamily="49"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46</xdr:row>
      <xdr:rowOff>3175</xdr:rowOff>
    </xdr:from>
    <xdr:to>
      <xdr:col>85</xdr:col>
      <xdr:colOff>95250</xdr:colOff>
      <xdr:row>46</xdr:row>
      <xdr:rowOff>3175</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45</xdr:row>
      <xdr:rowOff>32402</xdr:rowOff>
    </xdr:from>
    <xdr:ext cx="762000" cy="259045"/>
    <xdr:sp macro="" textlink="">
      <xdr:nvSpPr>
        <xdr:cNvPr id="375" name="テキスト ボックス 374">
          <a:extLst>
            <a:ext uri="{FF2B5EF4-FFF2-40B4-BE49-F238E27FC236}">
              <a16:creationId xmlns:a16="http://schemas.microsoft.com/office/drawing/2014/main" id="{00000000-0008-0000-0300-000077010000}"/>
            </a:ext>
          </a:extLst>
        </xdr:cNvPr>
        <xdr:cNvSpPr txBox="1"/>
      </xdr:nvSpPr>
      <xdr:spPr>
        <a:xfrm>
          <a:off x="12065000" y="77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44450</xdr:rowOff>
    </xdr:from>
    <xdr:to>
      <xdr:col>85</xdr:col>
      <xdr:colOff>95250</xdr:colOff>
      <xdr:row>44</xdr:row>
      <xdr:rowOff>44450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43</xdr:row>
      <xdr:rowOff>73677</xdr:rowOff>
    </xdr:from>
    <xdr:ext cx="762000" cy="259045"/>
    <xdr:sp macro="" textlink="">
      <xdr:nvSpPr>
        <xdr:cNvPr id="377" name="テキスト ボックス 376">
          <a:extLst>
            <a:ext uri="{FF2B5EF4-FFF2-40B4-BE49-F238E27FC236}">
              <a16:creationId xmlns:a16="http://schemas.microsoft.com/office/drawing/2014/main" id="{00000000-0008-0000-0300-000079010000}"/>
            </a:ext>
          </a:extLst>
        </xdr:cNvPr>
        <xdr:cNvSpPr txBox="1"/>
      </xdr:nvSpPr>
      <xdr:spPr>
        <a:xfrm>
          <a:off x="1206500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85725</xdr:rowOff>
    </xdr:from>
    <xdr:to>
      <xdr:col>85</xdr:col>
      <xdr:colOff>95250</xdr:colOff>
      <xdr:row>42</xdr:row>
      <xdr:rowOff>85725</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114952</xdr:rowOff>
    </xdr:from>
    <xdr:ext cx="762000" cy="259045"/>
    <xdr:sp macro="" textlink="">
      <xdr:nvSpPr>
        <xdr:cNvPr id="379" name="テキスト ボックス 378">
          <a:extLst>
            <a:ext uri="{FF2B5EF4-FFF2-40B4-BE49-F238E27FC236}">
              <a16:creationId xmlns:a16="http://schemas.microsoft.com/office/drawing/2014/main" id="{00000000-0008-0000-0300-00007B010000}"/>
            </a:ext>
          </a:extLst>
        </xdr:cNvPr>
        <xdr:cNvSpPr txBox="1"/>
      </xdr:nvSpPr>
      <xdr:spPr>
        <a:xfrm>
          <a:off x="1206500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81" name="テキスト ボックス 380">
          <a:extLst>
            <a:ext uri="{FF2B5EF4-FFF2-40B4-BE49-F238E27FC236}">
              <a16:creationId xmlns:a16="http://schemas.microsoft.com/office/drawing/2014/main" id="{00000000-0008-0000-0300-00007D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168275</xdr:rowOff>
    </xdr:from>
    <xdr:to>
      <xdr:col>85</xdr:col>
      <xdr:colOff>95250</xdr:colOff>
      <xdr:row>38</xdr:row>
      <xdr:rowOff>168275</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2827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26052</xdr:rowOff>
    </xdr:from>
    <xdr:ext cx="7620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2065000" y="654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38100</xdr:rowOff>
    </xdr:from>
    <xdr:to>
      <xdr:col>85</xdr:col>
      <xdr:colOff>95250</xdr:colOff>
      <xdr:row>37</xdr:row>
      <xdr:rowOff>38100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2827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67327</xdr:rowOff>
    </xdr:from>
    <xdr:ext cx="7620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20650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79375</xdr:rowOff>
    </xdr:from>
    <xdr:to>
      <xdr:col>85</xdr:col>
      <xdr:colOff>95250</xdr:colOff>
      <xdr:row>35</xdr:row>
      <xdr:rowOff>79375</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2827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108602</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2065000" y="593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9" name="公債費負担の状況グラフ枠">
          <a:extLst>
            <a:ext uri="{FF2B5EF4-FFF2-40B4-BE49-F238E27FC236}">
              <a16:creationId xmlns:a16="http://schemas.microsoft.com/office/drawing/2014/main" id="{00000000-0008-0000-0300-000085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68792</xdr:rowOff>
    </xdr:from>
    <xdr:to>
      <xdr:col>81</xdr:col>
      <xdr:colOff>44450</xdr:colOff>
      <xdr:row>44</xdr:row>
      <xdr:rowOff>124883</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7018000" y="6240992"/>
          <a:ext cx="0" cy="14276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96960</xdr:rowOff>
    </xdr:from>
    <xdr:ext cx="762000" cy="259045"/>
    <xdr:sp macro="" textlink="">
      <xdr:nvSpPr>
        <xdr:cNvPr id="391" name="公債費負担の状況最小値テキスト">
          <a:extLst>
            <a:ext uri="{FF2B5EF4-FFF2-40B4-BE49-F238E27FC236}">
              <a16:creationId xmlns:a16="http://schemas.microsoft.com/office/drawing/2014/main" id="{00000000-0008-0000-0300-000087010000}"/>
            </a:ext>
          </a:extLst>
        </xdr:cNvPr>
        <xdr:cNvSpPr txBox="1"/>
      </xdr:nvSpPr>
      <xdr:spPr>
        <a:xfrm>
          <a:off x="17106900" y="7640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124883</xdr:rowOff>
    </xdr:from>
    <xdr:to>
      <xdr:col>81</xdr:col>
      <xdr:colOff>133350</xdr:colOff>
      <xdr:row>44</xdr:row>
      <xdr:rowOff>124883</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6929100" y="766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155169</xdr:rowOff>
    </xdr:from>
    <xdr:ext cx="762000" cy="259045"/>
    <xdr:sp macro="" textlink="">
      <xdr:nvSpPr>
        <xdr:cNvPr id="393" name="公債費負担の状況最大値テキスト">
          <a:extLst>
            <a:ext uri="{FF2B5EF4-FFF2-40B4-BE49-F238E27FC236}">
              <a16:creationId xmlns:a16="http://schemas.microsoft.com/office/drawing/2014/main" id="{00000000-0008-0000-0300-000089010000}"/>
            </a:ext>
          </a:extLst>
        </xdr:cNvPr>
        <xdr:cNvSpPr txBox="1"/>
      </xdr:nvSpPr>
      <xdr:spPr>
        <a:xfrm>
          <a:off x="17106900" y="5984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68792</xdr:rowOff>
    </xdr:from>
    <xdr:to>
      <xdr:col>81</xdr:col>
      <xdr:colOff>133350</xdr:colOff>
      <xdr:row>36</xdr:row>
      <xdr:rowOff>68792</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6929100" y="6240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17463</xdr:rowOff>
    </xdr:from>
    <xdr:to>
      <xdr:col>81</xdr:col>
      <xdr:colOff>44450</xdr:colOff>
      <xdr:row>38</xdr:row>
      <xdr:rowOff>97896</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flipV="1">
          <a:off x="16179800" y="6532563"/>
          <a:ext cx="8382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169456</xdr:rowOff>
    </xdr:from>
    <xdr:ext cx="762000" cy="259045"/>
    <xdr:sp macro="" textlink="">
      <xdr:nvSpPr>
        <xdr:cNvPr id="396" name="公債費負担の状況平均値テキスト">
          <a:extLst>
            <a:ext uri="{FF2B5EF4-FFF2-40B4-BE49-F238E27FC236}">
              <a16:creationId xmlns:a16="http://schemas.microsoft.com/office/drawing/2014/main" id="{00000000-0008-0000-0300-00008C010000}"/>
            </a:ext>
          </a:extLst>
        </xdr:cNvPr>
        <xdr:cNvSpPr txBox="1"/>
      </xdr:nvSpPr>
      <xdr:spPr>
        <a:xfrm>
          <a:off x="17106900" y="68560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25929</xdr:rowOff>
    </xdr:from>
    <xdr:to>
      <xdr:col>81</xdr:col>
      <xdr:colOff>95250</xdr:colOff>
      <xdr:row>40</xdr:row>
      <xdr:rowOff>127529</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6967200" y="6883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97896</xdr:rowOff>
    </xdr:from>
    <xdr:to>
      <xdr:col>77</xdr:col>
      <xdr:colOff>44450</xdr:colOff>
      <xdr:row>39</xdr:row>
      <xdr:rowOff>26988</xdr:rowOff>
    </xdr:to>
    <xdr:cxnSp macro="">
      <xdr:nvCxnSpPr>
        <xdr:cNvPr id="398" name="直線コネクタ 397">
          <a:extLst>
            <a:ext uri="{FF2B5EF4-FFF2-40B4-BE49-F238E27FC236}">
              <a16:creationId xmlns:a16="http://schemas.microsoft.com/office/drawing/2014/main" id="{00000000-0008-0000-0300-00008E010000}"/>
            </a:ext>
          </a:extLst>
        </xdr:cNvPr>
        <xdr:cNvCxnSpPr/>
      </xdr:nvCxnSpPr>
      <xdr:spPr>
        <a:xfrm flipV="1">
          <a:off x="15290800" y="6612996"/>
          <a:ext cx="889000" cy="100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15875</xdr:rowOff>
    </xdr:from>
    <xdr:to>
      <xdr:col>77</xdr:col>
      <xdr:colOff>95250</xdr:colOff>
      <xdr:row>40</xdr:row>
      <xdr:rowOff>117475</xdr:rowOff>
    </xdr:to>
    <xdr:sp macro="" textlink="">
      <xdr:nvSpPr>
        <xdr:cNvPr id="399" name="フローチャート: 判断 398">
          <a:extLst>
            <a:ext uri="{FF2B5EF4-FFF2-40B4-BE49-F238E27FC236}">
              <a16:creationId xmlns:a16="http://schemas.microsoft.com/office/drawing/2014/main" id="{00000000-0008-0000-0300-00008F010000}"/>
            </a:ext>
          </a:extLst>
        </xdr:cNvPr>
        <xdr:cNvSpPr/>
      </xdr:nvSpPr>
      <xdr:spPr>
        <a:xfrm>
          <a:off x="161290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102252</xdr:rowOff>
    </xdr:from>
    <xdr:ext cx="7366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798800" y="69602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26988</xdr:rowOff>
    </xdr:from>
    <xdr:to>
      <xdr:col>72</xdr:col>
      <xdr:colOff>203200</xdr:colOff>
      <xdr:row>39</xdr:row>
      <xdr:rowOff>167746</xdr:rowOff>
    </xdr:to>
    <xdr:cxnSp macro="">
      <xdr:nvCxnSpPr>
        <xdr:cNvPr id="401" name="直線コネクタ 400">
          <a:extLst>
            <a:ext uri="{FF2B5EF4-FFF2-40B4-BE49-F238E27FC236}">
              <a16:creationId xmlns:a16="http://schemas.microsoft.com/office/drawing/2014/main" id="{00000000-0008-0000-0300-000091010000}"/>
            </a:ext>
          </a:extLst>
        </xdr:cNvPr>
        <xdr:cNvCxnSpPr/>
      </xdr:nvCxnSpPr>
      <xdr:spPr>
        <a:xfrm flipV="1">
          <a:off x="14401800" y="6713538"/>
          <a:ext cx="889000" cy="140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167217</xdr:rowOff>
    </xdr:from>
    <xdr:to>
      <xdr:col>73</xdr:col>
      <xdr:colOff>44450</xdr:colOff>
      <xdr:row>40</xdr:row>
      <xdr:rowOff>97367</xdr:rowOff>
    </xdr:to>
    <xdr:sp macro="" textlink="">
      <xdr:nvSpPr>
        <xdr:cNvPr id="402" name="フローチャート: 判断 401">
          <a:extLst>
            <a:ext uri="{FF2B5EF4-FFF2-40B4-BE49-F238E27FC236}">
              <a16:creationId xmlns:a16="http://schemas.microsoft.com/office/drawing/2014/main" id="{00000000-0008-0000-0300-000092010000}"/>
            </a:ext>
          </a:extLst>
        </xdr:cNvPr>
        <xdr:cNvSpPr/>
      </xdr:nvSpPr>
      <xdr:spPr>
        <a:xfrm>
          <a:off x="15240000" y="685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82144</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909800" y="6940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167746</xdr:rowOff>
    </xdr:from>
    <xdr:to>
      <xdr:col>68</xdr:col>
      <xdr:colOff>152400</xdr:colOff>
      <xdr:row>41</xdr:row>
      <xdr:rowOff>25929</xdr:rowOff>
    </xdr:to>
    <xdr:cxnSp macro="">
      <xdr:nvCxnSpPr>
        <xdr:cNvPr id="404" name="直線コネクタ 403">
          <a:extLst>
            <a:ext uri="{FF2B5EF4-FFF2-40B4-BE49-F238E27FC236}">
              <a16:creationId xmlns:a16="http://schemas.microsoft.com/office/drawing/2014/main" id="{00000000-0008-0000-0300-000094010000}"/>
            </a:ext>
          </a:extLst>
        </xdr:cNvPr>
        <xdr:cNvCxnSpPr/>
      </xdr:nvCxnSpPr>
      <xdr:spPr>
        <a:xfrm flipV="1">
          <a:off x="13512800" y="6854296"/>
          <a:ext cx="889000" cy="201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35983</xdr:rowOff>
    </xdr:from>
    <xdr:to>
      <xdr:col>68</xdr:col>
      <xdr:colOff>203200</xdr:colOff>
      <xdr:row>40</xdr:row>
      <xdr:rowOff>137583</xdr:rowOff>
    </xdr:to>
    <xdr:sp macro="" textlink="">
      <xdr:nvSpPr>
        <xdr:cNvPr id="405" name="フローチャート: 判断 404">
          <a:extLst>
            <a:ext uri="{FF2B5EF4-FFF2-40B4-BE49-F238E27FC236}">
              <a16:creationId xmlns:a16="http://schemas.microsoft.com/office/drawing/2014/main" id="{00000000-0008-0000-0300-000095010000}"/>
            </a:ext>
          </a:extLst>
        </xdr:cNvPr>
        <xdr:cNvSpPr/>
      </xdr:nvSpPr>
      <xdr:spPr>
        <a:xfrm>
          <a:off x="143510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122360</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020800" y="698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96308</xdr:rowOff>
    </xdr:from>
    <xdr:to>
      <xdr:col>64</xdr:col>
      <xdr:colOff>152400</xdr:colOff>
      <xdr:row>41</xdr:row>
      <xdr:rowOff>26458</xdr:rowOff>
    </xdr:to>
    <xdr:sp macro="" textlink="">
      <xdr:nvSpPr>
        <xdr:cNvPr id="407" name="フローチャート: 判断 406">
          <a:extLst>
            <a:ext uri="{FF2B5EF4-FFF2-40B4-BE49-F238E27FC236}">
              <a16:creationId xmlns:a16="http://schemas.microsoft.com/office/drawing/2014/main" id="{00000000-0008-0000-0300-000097010000}"/>
            </a:ext>
          </a:extLst>
        </xdr:cNvPr>
        <xdr:cNvSpPr/>
      </xdr:nvSpPr>
      <xdr:spPr>
        <a:xfrm>
          <a:off x="13462000" y="695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36635</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131800" y="672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138113</xdr:rowOff>
    </xdr:from>
    <xdr:to>
      <xdr:col>81</xdr:col>
      <xdr:colOff>95250</xdr:colOff>
      <xdr:row>38</xdr:row>
      <xdr:rowOff>68263</xdr:rowOff>
    </xdr:to>
    <xdr:sp macro="" textlink="">
      <xdr:nvSpPr>
        <xdr:cNvPr id="414" name="楕円 413">
          <a:extLst>
            <a:ext uri="{FF2B5EF4-FFF2-40B4-BE49-F238E27FC236}">
              <a16:creationId xmlns:a16="http://schemas.microsoft.com/office/drawing/2014/main" id="{00000000-0008-0000-0300-00009E010000}"/>
            </a:ext>
          </a:extLst>
        </xdr:cNvPr>
        <xdr:cNvSpPr/>
      </xdr:nvSpPr>
      <xdr:spPr>
        <a:xfrm>
          <a:off x="16967200" y="6481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154640</xdr:rowOff>
    </xdr:from>
    <xdr:ext cx="762000" cy="259045"/>
    <xdr:sp macro="" textlink="">
      <xdr:nvSpPr>
        <xdr:cNvPr id="415" name="公債費負担の状況該当値テキスト">
          <a:extLst>
            <a:ext uri="{FF2B5EF4-FFF2-40B4-BE49-F238E27FC236}">
              <a16:creationId xmlns:a16="http://schemas.microsoft.com/office/drawing/2014/main" id="{00000000-0008-0000-0300-00009F010000}"/>
            </a:ext>
          </a:extLst>
        </xdr:cNvPr>
        <xdr:cNvSpPr txBox="1"/>
      </xdr:nvSpPr>
      <xdr:spPr>
        <a:xfrm>
          <a:off x="17106900" y="6326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47096</xdr:rowOff>
    </xdr:from>
    <xdr:to>
      <xdr:col>77</xdr:col>
      <xdr:colOff>95250</xdr:colOff>
      <xdr:row>38</xdr:row>
      <xdr:rowOff>148696</xdr:rowOff>
    </xdr:to>
    <xdr:sp macro="" textlink="">
      <xdr:nvSpPr>
        <xdr:cNvPr id="416" name="楕円 415">
          <a:extLst>
            <a:ext uri="{FF2B5EF4-FFF2-40B4-BE49-F238E27FC236}">
              <a16:creationId xmlns:a16="http://schemas.microsoft.com/office/drawing/2014/main" id="{00000000-0008-0000-0300-0000A0010000}"/>
            </a:ext>
          </a:extLst>
        </xdr:cNvPr>
        <xdr:cNvSpPr/>
      </xdr:nvSpPr>
      <xdr:spPr>
        <a:xfrm>
          <a:off x="16129000" y="6562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158873</xdr:rowOff>
    </xdr:from>
    <xdr:ext cx="736600" cy="259045"/>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5798800" y="63310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147638</xdr:rowOff>
    </xdr:from>
    <xdr:to>
      <xdr:col>73</xdr:col>
      <xdr:colOff>44450</xdr:colOff>
      <xdr:row>39</xdr:row>
      <xdr:rowOff>77788</xdr:rowOff>
    </xdr:to>
    <xdr:sp macro="" textlink="">
      <xdr:nvSpPr>
        <xdr:cNvPr id="418" name="楕円 417">
          <a:extLst>
            <a:ext uri="{FF2B5EF4-FFF2-40B4-BE49-F238E27FC236}">
              <a16:creationId xmlns:a16="http://schemas.microsoft.com/office/drawing/2014/main" id="{00000000-0008-0000-0300-0000A2010000}"/>
            </a:ext>
          </a:extLst>
        </xdr:cNvPr>
        <xdr:cNvSpPr/>
      </xdr:nvSpPr>
      <xdr:spPr>
        <a:xfrm>
          <a:off x="15240000" y="6662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87965</xdr:rowOff>
    </xdr:from>
    <xdr:ext cx="762000" cy="259045"/>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4909800" y="6431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116946</xdr:rowOff>
    </xdr:from>
    <xdr:to>
      <xdr:col>68</xdr:col>
      <xdr:colOff>203200</xdr:colOff>
      <xdr:row>40</xdr:row>
      <xdr:rowOff>47096</xdr:rowOff>
    </xdr:to>
    <xdr:sp macro="" textlink="">
      <xdr:nvSpPr>
        <xdr:cNvPr id="420" name="楕円 419">
          <a:extLst>
            <a:ext uri="{FF2B5EF4-FFF2-40B4-BE49-F238E27FC236}">
              <a16:creationId xmlns:a16="http://schemas.microsoft.com/office/drawing/2014/main" id="{00000000-0008-0000-0300-0000A4010000}"/>
            </a:ext>
          </a:extLst>
        </xdr:cNvPr>
        <xdr:cNvSpPr/>
      </xdr:nvSpPr>
      <xdr:spPr>
        <a:xfrm>
          <a:off x="14351000" y="6803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57273</xdr:rowOff>
    </xdr:from>
    <xdr:ext cx="762000" cy="259045"/>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4020800" y="6572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146579</xdr:rowOff>
    </xdr:from>
    <xdr:to>
      <xdr:col>64</xdr:col>
      <xdr:colOff>152400</xdr:colOff>
      <xdr:row>41</xdr:row>
      <xdr:rowOff>76729</xdr:rowOff>
    </xdr:to>
    <xdr:sp macro="" textlink="">
      <xdr:nvSpPr>
        <xdr:cNvPr id="422" name="楕円 421">
          <a:extLst>
            <a:ext uri="{FF2B5EF4-FFF2-40B4-BE49-F238E27FC236}">
              <a16:creationId xmlns:a16="http://schemas.microsoft.com/office/drawing/2014/main" id="{00000000-0008-0000-0300-0000A6010000}"/>
            </a:ext>
          </a:extLst>
        </xdr:cNvPr>
        <xdr:cNvSpPr/>
      </xdr:nvSpPr>
      <xdr:spPr>
        <a:xfrm>
          <a:off x="13462000" y="7004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61506</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3131800" y="7090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8" name="正方形/長方形 427">
          <a:extLst>
            <a:ext uri="{FF2B5EF4-FFF2-40B4-BE49-F238E27FC236}">
              <a16:creationId xmlns:a16="http://schemas.microsoft.com/office/drawing/2014/main" id="{00000000-0008-0000-0300-0000AC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9" name="正方形/長方形 428">
          <a:extLst>
            <a:ext uri="{FF2B5EF4-FFF2-40B4-BE49-F238E27FC236}">
              <a16:creationId xmlns:a16="http://schemas.microsoft.com/office/drawing/2014/main" id="{00000000-0008-0000-0300-0000AD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30" name="正方形/長方形 429">
          <a:extLst>
            <a:ext uri="{FF2B5EF4-FFF2-40B4-BE49-F238E27FC236}">
              <a16:creationId xmlns:a16="http://schemas.microsoft.com/office/drawing/2014/main" id="{00000000-0008-0000-0300-0000AE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31" name="正方形/長方形 430">
          <a:extLst>
            <a:ext uri="{FF2B5EF4-FFF2-40B4-BE49-F238E27FC236}">
              <a16:creationId xmlns:a16="http://schemas.microsoft.com/office/drawing/2014/main" id="{00000000-0008-0000-0300-0000AF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32" name="正方形/長方形 431">
          <a:extLst>
            <a:ext uri="{FF2B5EF4-FFF2-40B4-BE49-F238E27FC236}">
              <a16:creationId xmlns:a16="http://schemas.microsoft.com/office/drawing/2014/main" id="{00000000-0008-0000-0300-0000B0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33" name="正方形/長方形 432">
          <a:extLst>
            <a:ext uri="{FF2B5EF4-FFF2-40B4-BE49-F238E27FC236}">
              <a16:creationId xmlns:a16="http://schemas.microsoft.com/office/drawing/2014/main" id="{00000000-0008-0000-0300-0000B1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34" name="正方形/長方形 433">
          <a:extLst>
            <a:ext uri="{FF2B5EF4-FFF2-40B4-BE49-F238E27FC236}">
              <a16:creationId xmlns:a16="http://schemas.microsoft.com/office/drawing/2014/main" id="{00000000-0008-0000-0300-0000B2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35" name="正方形/長方形 434">
          <a:extLst>
            <a:ext uri="{FF2B5EF4-FFF2-40B4-BE49-F238E27FC236}">
              <a16:creationId xmlns:a16="http://schemas.microsoft.com/office/drawing/2014/main" id="{00000000-0008-0000-0300-0000B3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将来負担比率については、退職手当負担見込額の減少および下水道事業会計の元金残高の減少による公営企業等繰入見込額の減少により引き続き算定されなかった。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今後、老朽化する公共施設等の維持修繕による需要が見込まれることを踏まえて、公共施設等の総合的な管理を行うことと併せて投資的事業の計画的な実施により公債費の動向をシミュレーションした上で町債残高をコントロールするなど、引き続き地方債残高の適正な管理に努めるとともに、本町の特徴である税収の急激な増減を踏まえつつ各特定目的基金の充実に努め、将来負担比率の抑制を図る。</a:t>
          </a:r>
          <a:endParaRPr lang="ja-JP" altLang="ja-JP" sz="1400">
            <a:effectLst/>
            <a:latin typeface="ＭＳ ゴシック" panose="020B0609070205080204" pitchFamily="49" charset="-128"/>
            <a:ea typeface="ＭＳ ゴシック" panose="020B0609070205080204" pitchFamily="49"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53" name="将来負担の状況グラフ枠">
          <a:extLst>
            <a:ext uri="{FF2B5EF4-FFF2-40B4-BE49-F238E27FC236}">
              <a16:creationId xmlns:a16="http://schemas.microsoft.com/office/drawing/2014/main" id="{00000000-0008-0000-0300-0000C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147683</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flipV="1">
          <a:off x="17018000" y="2313214"/>
          <a:ext cx="0" cy="16063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119760</xdr:rowOff>
    </xdr:from>
    <xdr:ext cx="762000" cy="259045"/>
    <xdr:sp macro="" textlink="">
      <xdr:nvSpPr>
        <xdr:cNvPr id="455" name="将来負担の状況最小値テキスト">
          <a:extLst>
            <a:ext uri="{FF2B5EF4-FFF2-40B4-BE49-F238E27FC236}">
              <a16:creationId xmlns:a16="http://schemas.microsoft.com/office/drawing/2014/main" id="{00000000-0008-0000-0300-0000C7010000}"/>
            </a:ext>
          </a:extLst>
        </xdr:cNvPr>
        <xdr:cNvSpPr txBox="1"/>
      </xdr:nvSpPr>
      <xdr:spPr>
        <a:xfrm>
          <a:off x="17106900" y="389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147683</xdr:rowOff>
    </xdr:from>
    <xdr:to>
      <xdr:col>81</xdr:col>
      <xdr:colOff>133350</xdr:colOff>
      <xdr:row>22</xdr:row>
      <xdr:rowOff>147683</xdr:rowOff>
    </xdr:to>
    <xdr:cxnSp macro="">
      <xdr:nvCxnSpPr>
        <xdr:cNvPr id="456" name="直線コネクタ 455">
          <a:extLst>
            <a:ext uri="{FF2B5EF4-FFF2-40B4-BE49-F238E27FC236}">
              <a16:creationId xmlns:a16="http://schemas.microsoft.com/office/drawing/2014/main" id="{00000000-0008-0000-0300-0000C8010000}"/>
            </a:ext>
          </a:extLst>
        </xdr:cNvPr>
        <xdr:cNvCxnSpPr/>
      </xdr:nvCxnSpPr>
      <xdr:spPr>
        <a:xfrm>
          <a:off x="16929100" y="3919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57" name="将来負担の状況最大値テキスト">
          <a:extLst>
            <a:ext uri="{FF2B5EF4-FFF2-40B4-BE49-F238E27FC236}">
              <a16:creationId xmlns:a16="http://schemas.microsoft.com/office/drawing/2014/main" id="{00000000-0008-0000-0300-0000C9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58" name="直線コネクタ 457">
          <a:extLst>
            <a:ext uri="{FF2B5EF4-FFF2-40B4-BE49-F238E27FC236}">
              <a16:creationId xmlns:a16="http://schemas.microsoft.com/office/drawing/2014/main" id="{00000000-0008-0000-0300-0000CA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59" name="将来負担の状況平均値テキスト">
          <a:extLst>
            <a:ext uri="{FF2B5EF4-FFF2-40B4-BE49-F238E27FC236}">
              <a16:creationId xmlns:a16="http://schemas.microsoft.com/office/drawing/2014/main" id="{00000000-0008-0000-0300-0000CB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60" name="フローチャート: 判断 459">
          <a:extLst>
            <a:ext uri="{FF2B5EF4-FFF2-40B4-BE49-F238E27FC236}">
              <a16:creationId xmlns:a16="http://schemas.microsoft.com/office/drawing/2014/main" id="{00000000-0008-0000-0300-0000CC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61" name="フローチャート: 判断 460">
          <a:extLst>
            <a:ext uri="{FF2B5EF4-FFF2-40B4-BE49-F238E27FC236}">
              <a16:creationId xmlns:a16="http://schemas.microsoft.com/office/drawing/2014/main" id="{00000000-0008-0000-0300-0000CD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131233</xdr:rowOff>
    </xdr:from>
    <xdr:to>
      <xdr:col>73</xdr:col>
      <xdr:colOff>44450</xdr:colOff>
      <xdr:row>14</xdr:row>
      <xdr:rowOff>61383</xdr:rowOff>
    </xdr:to>
    <xdr:sp macro="" textlink="">
      <xdr:nvSpPr>
        <xdr:cNvPr id="463" name="フローチャート: 判断 462">
          <a:extLst>
            <a:ext uri="{FF2B5EF4-FFF2-40B4-BE49-F238E27FC236}">
              <a16:creationId xmlns:a16="http://schemas.microsoft.com/office/drawing/2014/main" id="{00000000-0008-0000-0300-0000CF010000}"/>
            </a:ext>
          </a:extLst>
        </xdr:cNvPr>
        <xdr:cNvSpPr/>
      </xdr:nvSpPr>
      <xdr:spPr>
        <a:xfrm>
          <a:off x="15240000" y="2360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71560</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4909800" y="2128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132140</xdr:rowOff>
    </xdr:from>
    <xdr:to>
      <xdr:col>68</xdr:col>
      <xdr:colOff>203200</xdr:colOff>
      <xdr:row>15</xdr:row>
      <xdr:rowOff>62290</xdr:rowOff>
    </xdr:to>
    <xdr:sp macro="" textlink="">
      <xdr:nvSpPr>
        <xdr:cNvPr id="465" name="フローチャート: 判断 464">
          <a:extLst>
            <a:ext uri="{FF2B5EF4-FFF2-40B4-BE49-F238E27FC236}">
              <a16:creationId xmlns:a16="http://schemas.microsoft.com/office/drawing/2014/main" id="{00000000-0008-0000-0300-0000D1010000}"/>
            </a:ext>
          </a:extLst>
        </xdr:cNvPr>
        <xdr:cNvSpPr/>
      </xdr:nvSpPr>
      <xdr:spPr>
        <a:xfrm>
          <a:off x="14351000" y="2532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72467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4020800" y="2301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103414</xdr:rowOff>
    </xdr:from>
    <xdr:to>
      <xdr:col>64</xdr:col>
      <xdr:colOff>152400</xdr:colOff>
      <xdr:row>15</xdr:row>
      <xdr:rowOff>33564</xdr:rowOff>
    </xdr:to>
    <xdr:sp macro="" textlink="">
      <xdr:nvSpPr>
        <xdr:cNvPr id="467" name="フローチャート: 判断 466">
          <a:extLst>
            <a:ext uri="{FF2B5EF4-FFF2-40B4-BE49-F238E27FC236}">
              <a16:creationId xmlns:a16="http://schemas.microsoft.com/office/drawing/2014/main" id="{00000000-0008-0000-0300-0000D3010000}"/>
            </a:ext>
          </a:extLst>
        </xdr:cNvPr>
        <xdr:cNvSpPr/>
      </xdr:nvSpPr>
      <xdr:spPr>
        <a:xfrm>
          <a:off x="13462000" y="2503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43741</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3131800" y="2272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72" name="テキスト ボックス 471">
          <a:extLst>
            <a:ext uri="{FF2B5EF4-FFF2-40B4-BE49-F238E27FC236}">
              <a16:creationId xmlns:a16="http://schemas.microsoft.com/office/drawing/2014/main" id="{00000000-0008-0000-0300-0000D8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11,433
11,214
44.55
8,476,965
8,156,664
140,746
4,052,647
5,160,610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前年度と比較して１．８ポイント増加し、類似団体平均を７．８ポイント、全国平均を６．２ポイント、滋賀県平均を５．９ポイントそれぞれ上回った。　　</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ついては、今後も引き続いて集中改革プランおよびこれに基づく適正な定員管理の実施と併せて、事業の規模・内容について適正化を図りつつ、これによる結果を踏まえて、民間業務委託を始めとする民間活力の導入等により人件費の抑制に努める。</a:t>
          </a:r>
          <a:endParaRPr lang="ja-JP" altLang="ja-JP" sz="1400">
            <a:effectLst/>
            <a:latin typeface="ＭＳ ゴシック" panose="020B0609070205080204" pitchFamily="49" charset="-128"/>
            <a:ea typeface="ＭＳ ゴシック" panose="020B0609070205080204" pitchFamily="49"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146050</xdr:rowOff>
    </xdr:from>
    <xdr:to>
      <xdr:col>24</xdr:col>
      <xdr:colOff>25400</xdr:colOff>
      <xdr:row>41</xdr:row>
      <xdr:rowOff>153670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0390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125747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155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153670</xdr:rowOff>
    </xdr:from>
    <xdr:to>
      <xdr:col>24</xdr:col>
      <xdr:colOff>114300</xdr:colOff>
      <xdr:row>41</xdr:row>
      <xdr:rowOff>153670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183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60977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4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146050</xdr:rowOff>
    </xdr:from>
    <xdr:to>
      <xdr:col>24</xdr:col>
      <xdr:colOff>114300</xdr:colOff>
      <xdr:row>33</xdr:row>
      <xdr:rowOff>146050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0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100330</xdr:rowOff>
    </xdr:from>
    <xdr:to>
      <xdr:col>24</xdr:col>
      <xdr:colOff>25400</xdr:colOff>
      <xdr:row>40</xdr:row>
      <xdr:rowOff>66040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786880"/>
          <a:ext cx="8382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123207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239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106680</xdr:rowOff>
    </xdr:from>
    <xdr:to>
      <xdr:col>24</xdr:col>
      <xdr:colOff>76200</xdr:colOff>
      <xdr:row>37</xdr:row>
      <xdr:rowOff>36830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77470</xdr:rowOff>
    </xdr:from>
    <xdr:to>
      <xdr:col>19</xdr:col>
      <xdr:colOff>187325</xdr:colOff>
      <xdr:row>39</xdr:row>
      <xdr:rowOff>100330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7640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68580</xdr:rowOff>
    </xdr:from>
    <xdr:to>
      <xdr:col>20</xdr:col>
      <xdr:colOff>38100</xdr:colOff>
      <xdr:row>36</xdr:row>
      <xdr:rowOff>170180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8907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09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77470</xdr:rowOff>
    </xdr:from>
    <xdr:to>
      <xdr:col>15</xdr:col>
      <xdr:colOff>98425</xdr:colOff>
      <xdr:row>40</xdr:row>
      <xdr:rowOff>111760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764020"/>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38100</xdr:rowOff>
    </xdr:from>
    <xdr:to>
      <xdr:col>15</xdr:col>
      <xdr:colOff>149225</xdr:colOff>
      <xdr:row>36</xdr:row>
      <xdr:rowOff>139700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149877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107950</xdr:rowOff>
    </xdr:from>
    <xdr:to>
      <xdr:col>11</xdr:col>
      <xdr:colOff>9525</xdr:colOff>
      <xdr:row>40</xdr:row>
      <xdr:rowOff>111760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451600"/>
          <a:ext cx="889000" cy="518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129540</xdr:rowOff>
    </xdr:from>
    <xdr:to>
      <xdr:col>11</xdr:col>
      <xdr:colOff>60325</xdr:colOff>
      <xdr:row>37</xdr:row>
      <xdr:rowOff>59690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69867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163830</xdr:rowOff>
    </xdr:from>
    <xdr:to>
      <xdr:col>6</xdr:col>
      <xdr:colOff>171450</xdr:colOff>
      <xdr:row>36</xdr:row>
      <xdr:rowOff>93980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164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104157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93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40</xdr:row>
      <xdr:rowOff>15240</xdr:rowOff>
    </xdr:from>
    <xdr:to>
      <xdr:col>24</xdr:col>
      <xdr:colOff>76200</xdr:colOff>
      <xdr:row>40</xdr:row>
      <xdr:rowOff>116840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873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158767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845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39</xdr:row>
      <xdr:rowOff>49530</xdr:rowOff>
    </xdr:from>
    <xdr:to>
      <xdr:col>20</xdr:col>
      <xdr:colOff>38100</xdr:colOff>
      <xdr:row>39</xdr:row>
      <xdr:rowOff>151130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736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135907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822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39</xdr:row>
      <xdr:rowOff>26670</xdr:rowOff>
    </xdr:from>
    <xdr:to>
      <xdr:col>15</xdr:col>
      <xdr:colOff>149225</xdr:colOff>
      <xdr:row>39</xdr:row>
      <xdr:rowOff>128270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71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113047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79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40</xdr:row>
      <xdr:rowOff>60960</xdr:rowOff>
    </xdr:from>
    <xdr:to>
      <xdr:col>11</xdr:col>
      <xdr:colOff>60325</xdr:colOff>
      <xdr:row>40</xdr:row>
      <xdr:rowOff>162560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918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40</xdr:row>
      <xdr:rowOff>147337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7005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57150</xdr:rowOff>
    </xdr:from>
    <xdr:to>
      <xdr:col>6</xdr:col>
      <xdr:colOff>171450</xdr:colOff>
      <xdr:row>37</xdr:row>
      <xdr:rowOff>158750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143527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運動公園指定管理料の増等により１．０ポイント増加、類似団体平均及び全国平均、滋賀県平均を上回る結果となった。</a:t>
          </a:r>
          <a:endParaRPr kumimoji="1" lang="ja-JP" altLang="en-US" sz="1300">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7" name="物件費グラフ枠">
          <a:extLst>
            <a:ext uri="{FF2B5EF4-FFF2-40B4-BE49-F238E27FC236}">
              <a16:creationId xmlns:a16="http://schemas.microsoft.com/office/drawing/2014/main" id="{00000000-0008-0000-0400-000075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81280</xdr:rowOff>
    </xdr:from>
    <xdr:to>
      <xdr:col>82</xdr:col>
      <xdr:colOff>107950</xdr:colOff>
      <xdr:row>20</xdr:row>
      <xdr:rowOff>161290</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flipV="1">
          <a:off x="16510000" y="231013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133367</xdr:rowOff>
    </xdr:from>
    <xdr:ext cx="762000" cy="259045"/>
    <xdr:sp macro="" textlink="">
      <xdr:nvSpPr>
        <xdr:cNvPr id="119" name="物件費最小値テキスト">
          <a:extLst>
            <a:ext uri="{FF2B5EF4-FFF2-40B4-BE49-F238E27FC236}">
              <a16:creationId xmlns:a16="http://schemas.microsoft.com/office/drawing/2014/main" id="{00000000-0008-0000-0400-000077000000}"/>
            </a:ext>
          </a:extLst>
        </xdr:cNvPr>
        <xdr:cNvSpPr txBox="1"/>
      </xdr:nvSpPr>
      <xdr:spPr>
        <a:xfrm>
          <a:off x="16598900" y="3562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161290</xdr:rowOff>
    </xdr:from>
    <xdr:to>
      <xdr:col>82</xdr:col>
      <xdr:colOff>196850</xdr:colOff>
      <xdr:row>20</xdr:row>
      <xdr:rowOff>161290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3590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167657</xdr:rowOff>
    </xdr:from>
    <xdr:ext cx="762000" cy="259045"/>
    <xdr:sp macro="" textlink="">
      <xdr:nvSpPr>
        <xdr:cNvPr id="121" name="物件費最大値テキスト">
          <a:extLst>
            <a:ext uri="{FF2B5EF4-FFF2-40B4-BE49-F238E27FC236}">
              <a16:creationId xmlns:a16="http://schemas.microsoft.com/office/drawing/2014/main" id="{00000000-0008-0000-0400-000079000000}"/>
            </a:ext>
          </a:extLst>
        </xdr:cNvPr>
        <xdr:cNvSpPr txBox="1"/>
      </xdr:nvSpPr>
      <xdr:spPr>
        <a:xfrm>
          <a:off x="16598900" y="2053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81280</xdr:rowOff>
    </xdr:from>
    <xdr:to>
      <xdr:col>82</xdr:col>
      <xdr:colOff>196850</xdr:colOff>
      <xdr:row>13</xdr:row>
      <xdr:rowOff>81280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2310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64135</xdr:rowOff>
    </xdr:from>
    <xdr:to>
      <xdr:col>82</xdr:col>
      <xdr:colOff>107950</xdr:colOff>
      <xdr:row>15</xdr:row>
      <xdr:rowOff>121285</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5671800" y="2635885"/>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75582</xdr:rowOff>
    </xdr:from>
    <xdr:ext cx="762000" cy="259045"/>
    <xdr:sp macro="" textlink="">
      <xdr:nvSpPr>
        <xdr:cNvPr id="124" name="物件費平均値テキスト">
          <a:extLst>
            <a:ext uri="{FF2B5EF4-FFF2-40B4-BE49-F238E27FC236}">
              <a16:creationId xmlns:a16="http://schemas.microsoft.com/office/drawing/2014/main" id="{00000000-0008-0000-0400-00007C000000}"/>
            </a:ext>
          </a:extLst>
        </xdr:cNvPr>
        <xdr:cNvSpPr txBox="1"/>
      </xdr:nvSpPr>
      <xdr:spPr>
        <a:xfrm>
          <a:off x="16598900" y="24758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59055</xdr:rowOff>
    </xdr:from>
    <xdr:to>
      <xdr:col>82</xdr:col>
      <xdr:colOff>158750</xdr:colOff>
      <xdr:row>15</xdr:row>
      <xdr:rowOff>160655</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6459200" y="2630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18415</xdr:rowOff>
    </xdr:from>
    <xdr:to>
      <xdr:col>78</xdr:col>
      <xdr:colOff>69850</xdr:colOff>
      <xdr:row>15</xdr:row>
      <xdr:rowOff>64135</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4782800" y="259016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13335</xdr:rowOff>
    </xdr:from>
    <xdr:to>
      <xdr:col>78</xdr:col>
      <xdr:colOff>120650</xdr:colOff>
      <xdr:row>15</xdr:row>
      <xdr:rowOff>114935</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5621000" y="2585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125112</xdr:rowOff>
    </xdr:from>
    <xdr:ext cx="736600" cy="259045"/>
    <xdr:sp macro="" textlink="">
      <xdr:nvSpPr>
        <xdr:cNvPr id="128" name="テキスト ボックス 127">
          <a:extLst>
            <a:ext uri="{FF2B5EF4-FFF2-40B4-BE49-F238E27FC236}">
              <a16:creationId xmlns:a16="http://schemas.microsoft.com/office/drawing/2014/main" id="{00000000-0008-0000-0400-000080000000}"/>
            </a:ext>
          </a:extLst>
        </xdr:cNvPr>
        <xdr:cNvSpPr txBox="1"/>
      </xdr:nvSpPr>
      <xdr:spPr>
        <a:xfrm>
          <a:off x="15290800" y="2353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18415</xdr:rowOff>
    </xdr:from>
    <xdr:to>
      <xdr:col>73</xdr:col>
      <xdr:colOff>180975</xdr:colOff>
      <xdr:row>15</xdr:row>
      <xdr:rowOff>92710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flipV="1">
          <a:off x="13893800" y="2590165"/>
          <a:ext cx="8890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121920</xdr:rowOff>
    </xdr:from>
    <xdr:to>
      <xdr:col>74</xdr:col>
      <xdr:colOff>31750</xdr:colOff>
      <xdr:row>15</xdr:row>
      <xdr:rowOff>52070</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4732000" y="252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62247</xdr:rowOff>
    </xdr:from>
    <xdr:ext cx="762000" cy="259045"/>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4401800" y="229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92710</xdr:rowOff>
    </xdr:from>
    <xdr:to>
      <xdr:col>69</xdr:col>
      <xdr:colOff>92075</xdr:colOff>
      <xdr:row>16</xdr:row>
      <xdr:rowOff>138430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3004800" y="2664460"/>
          <a:ext cx="8890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144780</xdr:rowOff>
    </xdr:from>
    <xdr:to>
      <xdr:col>69</xdr:col>
      <xdr:colOff>142875</xdr:colOff>
      <xdr:row>15</xdr:row>
      <xdr:rowOff>74930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3843000" y="254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85107</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3512800" y="231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116205</xdr:rowOff>
    </xdr:from>
    <xdr:to>
      <xdr:col>65</xdr:col>
      <xdr:colOff>53975</xdr:colOff>
      <xdr:row>16</xdr:row>
      <xdr:rowOff>46355</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2954000" y="2687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56532</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2623800" y="2456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70485</xdr:rowOff>
    </xdr:from>
    <xdr:to>
      <xdr:col>82</xdr:col>
      <xdr:colOff>158750</xdr:colOff>
      <xdr:row>16</xdr:row>
      <xdr:rowOff>635</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6459200" y="2642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42562</xdr:rowOff>
    </xdr:from>
    <xdr:ext cx="762000" cy="259045"/>
    <xdr:sp macro="" textlink="">
      <xdr:nvSpPr>
        <xdr:cNvPr id="143" name="物件費該当値テキスト">
          <a:extLst>
            <a:ext uri="{FF2B5EF4-FFF2-40B4-BE49-F238E27FC236}">
              <a16:creationId xmlns:a16="http://schemas.microsoft.com/office/drawing/2014/main" id="{00000000-0008-0000-0400-00008F000000}"/>
            </a:ext>
          </a:extLst>
        </xdr:cNvPr>
        <xdr:cNvSpPr txBox="1"/>
      </xdr:nvSpPr>
      <xdr:spPr>
        <a:xfrm>
          <a:off x="16598900" y="2614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13335</xdr:rowOff>
    </xdr:from>
    <xdr:to>
      <xdr:col>78</xdr:col>
      <xdr:colOff>120650</xdr:colOff>
      <xdr:row>15</xdr:row>
      <xdr:rowOff>114935</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5621000" y="2585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99712</xdr:rowOff>
    </xdr:from>
    <xdr:ext cx="7366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5290800" y="2671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139065</xdr:rowOff>
    </xdr:from>
    <xdr:to>
      <xdr:col>74</xdr:col>
      <xdr:colOff>31750</xdr:colOff>
      <xdr:row>15</xdr:row>
      <xdr:rowOff>69215</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4732000" y="2539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53992</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401800" y="2625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41910</xdr:rowOff>
    </xdr:from>
    <xdr:to>
      <xdr:col>69</xdr:col>
      <xdr:colOff>142875</xdr:colOff>
      <xdr:row>15</xdr:row>
      <xdr:rowOff>143510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3843000" y="261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128287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3512800" y="270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87630</xdr:rowOff>
    </xdr:from>
    <xdr:to>
      <xdr:col>65</xdr:col>
      <xdr:colOff>53975</xdr:colOff>
      <xdr:row>17</xdr:row>
      <xdr:rowOff>17780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2954000" y="2830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2557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623800" y="291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2" name="テキスト ボックス 161">
          <a:extLst>
            <a:ext uri="{FF2B5EF4-FFF2-40B4-BE49-F238E27FC236}">
              <a16:creationId xmlns:a16="http://schemas.microsoft.com/office/drawing/2014/main" id="{00000000-0008-0000-0400-0000A2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前年度と比較して０．４ポイント増加し、全国平均および滋賀県平均を下回る結果となったものの、類似団体平均を上回る結果となった。自立支援給付費等は、年々増加傾向であることから資格審査等の適正化に努める。</a:t>
          </a:r>
          <a:endParaRPr lang="ja-JP" altLang="ja-JP" sz="1400">
            <a:effectLst/>
            <a:latin typeface="ＭＳ ゴシック" panose="020B0609070205080204" pitchFamily="49" charset="-128"/>
            <a:ea typeface="ＭＳ ゴシック" panose="020B0609070205080204" pitchFamily="49"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id="{00000000-0008-0000-0400-0000B2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62</xdr:row>
      <xdr:rowOff>31750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flipV="1">
          <a:off x="4826000" y="9118600"/>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3827</xdr:rowOff>
    </xdr:from>
    <xdr:ext cx="762000" cy="259045"/>
    <xdr:sp macro="" textlink="">
      <xdr:nvSpPr>
        <xdr:cNvPr id="180" name="扶助費最小値テキスト">
          <a:extLst>
            <a:ext uri="{FF2B5EF4-FFF2-40B4-BE49-F238E27FC236}">
              <a16:creationId xmlns:a16="http://schemas.microsoft.com/office/drawing/2014/main" id="{00000000-0008-0000-0400-0000B4000000}"/>
            </a:ext>
          </a:extLst>
        </xdr:cNvPr>
        <xdr:cNvSpPr txBox="1"/>
      </xdr:nvSpPr>
      <xdr:spPr>
        <a:xfrm>
          <a:off x="4914900" y="1063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31750</xdr:rowOff>
    </xdr:from>
    <xdr:to>
      <xdr:col>24</xdr:col>
      <xdr:colOff>114300</xdr:colOff>
      <xdr:row>62</xdr:row>
      <xdr:rowOff>31750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10661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82" name="扶助費最大値テキスト">
          <a:extLst>
            <a:ext uri="{FF2B5EF4-FFF2-40B4-BE49-F238E27FC236}">
              <a16:creationId xmlns:a16="http://schemas.microsoft.com/office/drawing/2014/main" id="{00000000-0008-0000-0400-0000B6000000}"/>
            </a:ext>
          </a:extLst>
        </xdr:cNvPr>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50800</xdr:rowOff>
    </xdr:from>
    <xdr:to>
      <xdr:col>24</xdr:col>
      <xdr:colOff>25400</xdr:colOff>
      <xdr:row>56</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3987800" y="96520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54627</xdr:rowOff>
    </xdr:from>
    <xdr:ext cx="762000" cy="259045"/>
    <xdr:sp macro="" textlink="">
      <xdr:nvSpPr>
        <xdr:cNvPr id="185" name="扶助費平均値テキスト">
          <a:extLst>
            <a:ext uri="{FF2B5EF4-FFF2-40B4-BE49-F238E27FC236}">
              <a16:creationId xmlns:a16="http://schemas.microsoft.com/office/drawing/2014/main" id="{00000000-0008-0000-0400-0000B9000000}"/>
            </a:ext>
          </a:extLst>
        </xdr:cNvPr>
        <xdr:cNvSpPr txBox="1"/>
      </xdr:nvSpPr>
      <xdr:spPr>
        <a:xfrm>
          <a:off x="4914900" y="9484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38100</xdr:rowOff>
    </xdr:from>
    <xdr:to>
      <xdr:col>24</xdr:col>
      <xdr:colOff>76200</xdr:colOff>
      <xdr:row>56</xdr:row>
      <xdr:rowOff>139700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47752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127000</xdr:rowOff>
    </xdr:from>
    <xdr:to>
      <xdr:col>19</xdr:col>
      <xdr:colOff>187325</xdr:colOff>
      <xdr:row>56</xdr:row>
      <xdr:rowOff>50800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3098800" y="95567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152400</xdr:rowOff>
    </xdr:from>
    <xdr:to>
      <xdr:col>20</xdr:col>
      <xdr:colOff>38100</xdr:colOff>
      <xdr:row>56</xdr:row>
      <xdr:rowOff>82550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39370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92727</xdr:rowOff>
    </xdr:from>
    <xdr:ext cx="7366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3606800" y="9351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127000</xdr:rowOff>
    </xdr:from>
    <xdr:to>
      <xdr:col>15</xdr:col>
      <xdr:colOff>98425</xdr:colOff>
      <xdr:row>56</xdr:row>
      <xdr:rowOff>31750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2209800" y="95567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152400</xdr:rowOff>
    </xdr:from>
    <xdr:to>
      <xdr:col>15</xdr:col>
      <xdr:colOff>149225</xdr:colOff>
      <xdr:row>56</xdr:row>
      <xdr:rowOff>82550</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0480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67327</xdr:rowOff>
    </xdr:from>
    <xdr:ext cx="7620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2717800" y="9668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165100</xdr:rowOff>
    </xdr:from>
    <xdr:to>
      <xdr:col>11</xdr:col>
      <xdr:colOff>9525</xdr:colOff>
      <xdr:row>56</xdr:row>
      <xdr:rowOff>31750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1320800" y="95948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57150</xdr:rowOff>
    </xdr:from>
    <xdr:to>
      <xdr:col>11</xdr:col>
      <xdr:colOff>60325</xdr:colOff>
      <xdr:row>56</xdr:row>
      <xdr:rowOff>158750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2159000" y="965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143527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1828800" y="974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114300</xdr:rowOff>
    </xdr:from>
    <xdr:to>
      <xdr:col>6</xdr:col>
      <xdr:colOff>171450</xdr:colOff>
      <xdr:row>57</xdr:row>
      <xdr:rowOff>44450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1270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29227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939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76200</xdr:rowOff>
    </xdr:from>
    <xdr:to>
      <xdr:col>24</xdr:col>
      <xdr:colOff>76200</xdr:colOff>
      <xdr:row>57</xdr:row>
      <xdr:rowOff>6350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47752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48277</xdr:rowOff>
    </xdr:from>
    <xdr:ext cx="762000" cy="259045"/>
    <xdr:sp macro="" textlink="">
      <xdr:nvSpPr>
        <xdr:cNvPr id="204" name="扶助費該当値テキスト">
          <a:extLst>
            <a:ext uri="{FF2B5EF4-FFF2-40B4-BE49-F238E27FC236}">
              <a16:creationId xmlns:a16="http://schemas.microsoft.com/office/drawing/2014/main" id="{00000000-0008-0000-0400-0000CC000000}"/>
            </a:ext>
          </a:extLst>
        </xdr:cNvPr>
        <xdr:cNvSpPr txBox="1"/>
      </xdr:nvSpPr>
      <xdr:spPr>
        <a:xfrm>
          <a:off x="49149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0</xdr:rowOff>
    </xdr:from>
    <xdr:to>
      <xdr:col>20</xdr:col>
      <xdr:colOff>38100</xdr:colOff>
      <xdr:row>56</xdr:row>
      <xdr:rowOff>101600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9370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86377</xdr:rowOff>
    </xdr:from>
    <xdr:ext cx="7366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3606800" y="968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76200</xdr:rowOff>
    </xdr:from>
    <xdr:to>
      <xdr:col>15</xdr:col>
      <xdr:colOff>149225</xdr:colOff>
      <xdr:row>56</xdr:row>
      <xdr:rowOff>6350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048000" y="9505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16527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717800" y="9274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152400</xdr:rowOff>
    </xdr:from>
    <xdr:to>
      <xdr:col>11</xdr:col>
      <xdr:colOff>60325</xdr:colOff>
      <xdr:row>56</xdr:row>
      <xdr:rowOff>82550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2159000" y="958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92727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828800" y="9351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114300</xdr:rowOff>
    </xdr:from>
    <xdr:to>
      <xdr:col>6</xdr:col>
      <xdr:colOff>171450</xdr:colOff>
      <xdr:row>56</xdr:row>
      <xdr:rowOff>44450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1270000" y="954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54627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939800" y="931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前年度と比較して、数値は０．８ポイント増加し、類似団体平均を４．５ポイント、全国平均を４．４ポイント、滋賀県平均を３．８ポイントそれぞれ下回る結果となった。</a:t>
          </a:r>
          <a:endParaRPr kumimoji="1" lang="ja-JP" altLang="en-US" sz="1300">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a:extLst>
            <a:ext uri="{FF2B5EF4-FFF2-40B4-BE49-F238E27FC236}">
              <a16:creationId xmlns:a16="http://schemas.microsoft.com/office/drawing/2014/main" id="{00000000-0008-0000-0400-0000F1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143328</xdr:rowOff>
    </xdr:from>
    <xdr:to>
      <xdr:col>82</xdr:col>
      <xdr:colOff>107950</xdr:colOff>
      <xdr:row>62</xdr:row>
      <xdr:rowOff>50800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flipV="1">
          <a:off x="16510000" y="9058728"/>
          <a:ext cx="0" cy="1621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62</xdr:row>
      <xdr:rowOff>22877</xdr:rowOff>
    </xdr:from>
    <xdr:ext cx="762000" cy="259045"/>
    <xdr:sp macro="" textlink="">
      <xdr:nvSpPr>
        <xdr:cNvPr id="243" name="その他最小値テキスト">
          <a:extLst>
            <a:ext uri="{FF2B5EF4-FFF2-40B4-BE49-F238E27FC236}">
              <a16:creationId xmlns:a16="http://schemas.microsoft.com/office/drawing/2014/main" id="{00000000-0008-0000-0400-0000F3000000}"/>
            </a:ext>
          </a:extLst>
        </xdr:cNvPr>
        <xdr:cNvSpPr txBox="1"/>
      </xdr:nvSpPr>
      <xdr:spPr>
        <a:xfrm>
          <a:off x="165989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50800</xdr:rowOff>
    </xdr:from>
    <xdr:to>
      <xdr:col>82</xdr:col>
      <xdr:colOff>196850</xdr:colOff>
      <xdr:row>62</xdr:row>
      <xdr:rowOff>50800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1068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58255</xdr:rowOff>
    </xdr:from>
    <xdr:ext cx="762000" cy="259045"/>
    <xdr:sp macro="" textlink="">
      <xdr:nvSpPr>
        <xdr:cNvPr id="245" name="その他最大値テキスト">
          <a:extLst>
            <a:ext uri="{FF2B5EF4-FFF2-40B4-BE49-F238E27FC236}">
              <a16:creationId xmlns:a16="http://schemas.microsoft.com/office/drawing/2014/main" id="{00000000-0008-0000-0400-0000F5000000}"/>
            </a:ext>
          </a:extLst>
        </xdr:cNvPr>
        <xdr:cNvSpPr txBox="1"/>
      </xdr:nvSpPr>
      <xdr:spPr>
        <a:xfrm>
          <a:off x="16598900" y="8802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143328</xdr:rowOff>
    </xdr:from>
    <xdr:to>
      <xdr:col>82</xdr:col>
      <xdr:colOff>196850</xdr:colOff>
      <xdr:row>52</xdr:row>
      <xdr:rowOff>143328</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9058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53</xdr:row>
      <xdr:rowOff>91622</xdr:rowOff>
    </xdr:from>
    <xdr:to>
      <xdr:col>82</xdr:col>
      <xdr:colOff>107950</xdr:colOff>
      <xdr:row>54</xdr:row>
      <xdr:rowOff>7257</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5671800" y="9178472"/>
          <a:ext cx="8382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75492</xdr:rowOff>
    </xdr:from>
    <xdr:ext cx="762000" cy="259045"/>
    <xdr:sp macro="" textlink="">
      <xdr:nvSpPr>
        <xdr:cNvPr id="248" name="その他平均値テキスト">
          <a:extLst>
            <a:ext uri="{FF2B5EF4-FFF2-40B4-BE49-F238E27FC236}">
              <a16:creationId xmlns:a16="http://schemas.microsoft.com/office/drawing/2014/main" id="{00000000-0008-0000-0400-0000F8000000}"/>
            </a:ext>
          </a:extLst>
        </xdr:cNvPr>
        <xdr:cNvSpPr txBox="1"/>
      </xdr:nvSpPr>
      <xdr:spPr>
        <a:xfrm>
          <a:off x="16598900" y="96766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103415</xdr:rowOff>
    </xdr:from>
    <xdr:to>
      <xdr:col>82</xdr:col>
      <xdr:colOff>158750</xdr:colOff>
      <xdr:row>57</xdr:row>
      <xdr:rowOff>33565</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6459200" y="9704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53</xdr:row>
      <xdr:rowOff>69850</xdr:rowOff>
    </xdr:from>
    <xdr:to>
      <xdr:col>78</xdr:col>
      <xdr:colOff>69850</xdr:colOff>
      <xdr:row>53</xdr:row>
      <xdr:rowOff>91622</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4782800" y="9156700"/>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40822</xdr:rowOff>
    </xdr:from>
    <xdr:to>
      <xdr:col>78</xdr:col>
      <xdr:colOff>120650</xdr:colOff>
      <xdr:row>57</xdr:row>
      <xdr:rowOff>142422</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5621000" y="9813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127199</xdr:rowOff>
    </xdr:from>
    <xdr:ext cx="7366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5290800" y="9899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53</xdr:row>
      <xdr:rowOff>69850</xdr:rowOff>
    </xdr:from>
    <xdr:to>
      <xdr:col>73</xdr:col>
      <xdr:colOff>180975</xdr:colOff>
      <xdr:row>54</xdr:row>
      <xdr:rowOff>18143</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3893800" y="9156700"/>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8165</xdr:rowOff>
    </xdr:from>
    <xdr:to>
      <xdr:col>74</xdr:col>
      <xdr:colOff>31750</xdr:colOff>
      <xdr:row>57</xdr:row>
      <xdr:rowOff>109765</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4732000" y="978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94542</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4401800" y="9867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53</xdr:row>
      <xdr:rowOff>113393</xdr:rowOff>
    </xdr:from>
    <xdr:to>
      <xdr:col>69</xdr:col>
      <xdr:colOff>92075</xdr:colOff>
      <xdr:row>54</xdr:row>
      <xdr:rowOff>18143</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3004800" y="9200243"/>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117022</xdr:rowOff>
    </xdr:from>
    <xdr:to>
      <xdr:col>69</xdr:col>
      <xdr:colOff>142875</xdr:colOff>
      <xdr:row>58</xdr:row>
      <xdr:rowOff>47172</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3843000" y="9889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31949</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512800" y="997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160565</xdr:rowOff>
    </xdr:from>
    <xdr:to>
      <xdr:col>65</xdr:col>
      <xdr:colOff>53975</xdr:colOff>
      <xdr:row>58</xdr:row>
      <xdr:rowOff>90715</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2954000" y="9933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75492</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2623800" y="10019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53</xdr:row>
      <xdr:rowOff>127907</xdr:rowOff>
    </xdr:from>
    <xdr:to>
      <xdr:col>82</xdr:col>
      <xdr:colOff>158750</xdr:colOff>
      <xdr:row>54</xdr:row>
      <xdr:rowOff>58057</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6459200" y="9214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52</xdr:row>
      <xdr:rowOff>144434</xdr:rowOff>
    </xdr:from>
    <xdr:ext cx="762000" cy="259045"/>
    <xdr:sp macro="" textlink="">
      <xdr:nvSpPr>
        <xdr:cNvPr id="267" name="その他該当値テキスト">
          <a:extLst>
            <a:ext uri="{FF2B5EF4-FFF2-40B4-BE49-F238E27FC236}">
              <a16:creationId xmlns:a16="http://schemas.microsoft.com/office/drawing/2014/main" id="{00000000-0008-0000-0400-00000B010000}"/>
            </a:ext>
          </a:extLst>
        </xdr:cNvPr>
        <xdr:cNvSpPr txBox="1"/>
      </xdr:nvSpPr>
      <xdr:spPr>
        <a:xfrm>
          <a:off x="16598900" y="9059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53</xdr:row>
      <xdr:rowOff>40822</xdr:rowOff>
    </xdr:from>
    <xdr:to>
      <xdr:col>78</xdr:col>
      <xdr:colOff>120650</xdr:colOff>
      <xdr:row>53</xdr:row>
      <xdr:rowOff>142422</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5621000" y="9127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51</xdr:row>
      <xdr:rowOff>152599</xdr:rowOff>
    </xdr:from>
    <xdr:ext cx="7366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5290800" y="8896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53</xdr:row>
      <xdr:rowOff>19050</xdr:rowOff>
    </xdr:from>
    <xdr:to>
      <xdr:col>74</xdr:col>
      <xdr:colOff>31750</xdr:colOff>
      <xdr:row>53</xdr:row>
      <xdr:rowOff>120650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4732000" y="910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51</xdr:row>
      <xdr:rowOff>130827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401800" y="887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53</xdr:row>
      <xdr:rowOff>138793</xdr:rowOff>
    </xdr:from>
    <xdr:to>
      <xdr:col>69</xdr:col>
      <xdr:colOff>142875</xdr:colOff>
      <xdr:row>54</xdr:row>
      <xdr:rowOff>68943</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3843000" y="9225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52</xdr:row>
      <xdr:rowOff>79120</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3512800" y="8994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53</xdr:row>
      <xdr:rowOff>62593</xdr:rowOff>
    </xdr:from>
    <xdr:to>
      <xdr:col>65</xdr:col>
      <xdr:colOff>53975</xdr:colOff>
      <xdr:row>53</xdr:row>
      <xdr:rowOff>164193</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2954000" y="9149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52</xdr:row>
      <xdr:rowOff>2920</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623800" y="8918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一部事務組合に対する負担金の増等により前年度から０．６ポイント増加した。類似団体平均、全国平均および滋賀県平均を上回っていることから、今後、補助金を交付するのが適当な事業を行っているのかなどについて明確な基準を設けて、必要性の低い補助金は見直しや廃止を行うよう努める。</a:t>
          </a:r>
          <a:endParaRPr lang="ja-JP" altLang="ja-JP" sz="1400">
            <a:effectLst/>
            <a:latin typeface="ＭＳ ゴシック" panose="020B0609070205080204" pitchFamily="49" charset="-128"/>
            <a:ea typeface="ＭＳ ゴシック" panose="020B0609070205080204" pitchFamily="49"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69850</xdr:rowOff>
    </xdr:from>
    <xdr:to>
      <xdr:col>85</xdr:col>
      <xdr:colOff>66675</xdr:colOff>
      <xdr:row>42</xdr:row>
      <xdr:rowOff>69850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270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99077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128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12700</xdr:rowOff>
    </xdr:from>
    <xdr:to>
      <xdr:col>85</xdr:col>
      <xdr:colOff>66675</xdr:colOff>
      <xdr:row>39</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99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557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127000</xdr:rowOff>
    </xdr:from>
    <xdr:to>
      <xdr:col>85</xdr:col>
      <xdr:colOff>66675</xdr:colOff>
      <xdr:row>35</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27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985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69850</xdr:rowOff>
    </xdr:from>
    <xdr:to>
      <xdr:col>85</xdr:col>
      <xdr:colOff>66675</xdr:colOff>
      <xdr:row>32</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556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414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6" name="補助費等グラフ枠">
          <a:extLst>
            <a:ext uri="{FF2B5EF4-FFF2-40B4-BE49-F238E27FC236}">
              <a16:creationId xmlns:a16="http://schemas.microsoft.com/office/drawing/2014/main" id="{00000000-0008-0000-0400-000032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12700</xdr:rowOff>
    </xdr:from>
    <xdr:to>
      <xdr:col>82</xdr:col>
      <xdr:colOff>107950</xdr:colOff>
      <xdr:row>41</xdr:row>
      <xdr:rowOff>60325</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6510000" y="5670550"/>
          <a:ext cx="0" cy="1419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32402</xdr:rowOff>
    </xdr:from>
    <xdr:ext cx="762000" cy="259045"/>
    <xdr:sp macro="" textlink="">
      <xdr:nvSpPr>
        <xdr:cNvPr id="308" name="補助費等最小値テキスト">
          <a:extLst>
            <a:ext uri="{FF2B5EF4-FFF2-40B4-BE49-F238E27FC236}">
              <a16:creationId xmlns:a16="http://schemas.microsoft.com/office/drawing/2014/main" id="{00000000-0008-0000-0400-000034010000}"/>
            </a:ext>
          </a:extLst>
        </xdr:cNvPr>
        <xdr:cNvSpPr txBox="1"/>
      </xdr:nvSpPr>
      <xdr:spPr>
        <a:xfrm>
          <a:off x="16598900" y="7061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60325</xdr:rowOff>
    </xdr:from>
    <xdr:to>
      <xdr:col>82</xdr:col>
      <xdr:colOff>196850</xdr:colOff>
      <xdr:row>41</xdr:row>
      <xdr:rowOff>60325</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7089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99077</xdr:rowOff>
    </xdr:from>
    <xdr:ext cx="762000" cy="259045"/>
    <xdr:sp macro="" textlink="">
      <xdr:nvSpPr>
        <xdr:cNvPr id="310" name="補助費等最大値テキスト">
          <a:extLst>
            <a:ext uri="{FF2B5EF4-FFF2-40B4-BE49-F238E27FC236}">
              <a16:creationId xmlns:a16="http://schemas.microsoft.com/office/drawing/2014/main" id="{00000000-0008-0000-0400-000036010000}"/>
            </a:ext>
          </a:extLst>
        </xdr:cNvPr>
        <xdr:cNvSpPr txBox="1"/>
      </xdr:nvSpPr>
      <xdr:spPr>
        <a:xfrm>
          <a:off x="16598900" y="5414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12700</xdr:rowOff>
    </xdr:from>
    <xdr:to>
      <xdr:col>82</xdr:col>
      <xdr:colOff>196850</xdr:colOff>
      <xdr:row>33</xdr:row>
      <xdr:rowOff>12700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5670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117475</xdr:rowOff>
    </xdr:from>
    <xdr:to>
      <xdr:col>82</xdr:col>
      <xdr:colOff>107950</xdr:colOff>
      <xdr:row>38</xdr:row>
      <xdr:rowOff>3175</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5671800" y="6461125"/>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92727</xdr:rowOff>
    </xdr:from>
    <xdr:ext cx="762000" cy="259045"/>
    <xdr:sp macro="" textlink="">
      <xdr:nvSpPr>
        <xdr:cNvPr id="313" name="補助費等平均値テキスト">
          <a:extLst>
            <a:ext uri="{FF2B5EF4-FFF2-40B4-BE49-F238E27FC236}">
              <a16:creationId xmlns:a16="http://schemas.microsoft.com/office/drawing/2014/main" id="{00000000-0008-0000-0400-000039010000}"/>
            </a:ext>
          </a:extLst>
        </xdr:cNvPr>
        <xdr:cNvSpPr txBox="1"/>
      </xdr:nvSpPr>
      <xdr:spPr>
        <a:xfrm>
          <a:off x="16598900" y="609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76200</xdr:rowOff>
    </xdr:from>
    <xdr:to>
      <xdr:col>82</xdr:col>
      <xdr:colOff>158750</xdr:colOff>
      <xdr:row>37</xdr:row>
      <xdr:rowOff>6350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64592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117475</xdr:rowOff>
    </xdr:from>
    <xdr:to>
      <xdr:col>78</xdr:col>
      <xdr:colOff>69850</xdr:colOff>
      <xdr:row>37</xdr:row>
      <xdr:rowOff>117475</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4782800" y="6289675"/>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133350</xdr:rowOff>
    </xdr:from>
    <xdr:to>
      <xdr:col>78</xdr:col>
      <xdr:colOff>120650</xdr:colOff>
      <xdr:row>36</xdr:row>
      <xdr:rowOff>63500</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5621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73677</xdr:rowOff>
    </xdr:from>
    <xdr:ext cx="7366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290800" y="5902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117475</xdr:rowOff>
    </xdr:from>
    <xdr:to>
      <xdr:col>73</xdr:col>
      <xdr:colOff>180975</xdr:colOff>
      <xdr:row>37</xdr:row>
      <xdr:rowOff>69850</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flipV="1">
          <a:off x="13893800" y="6289675"/>
          <a:ext cx="889000" cy="12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66675</xdr:rowOff>
    </xdr:from>
    <xdr:to>
      <xdr:col>74</xdr:col>
      <xdr:colOff>31750</xdr:colOff>
      <xdr:row>35</xdr:row>
      <xdr:rowOff>168275</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4732000" y="6067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7002</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401800" y="5836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127000</xdr:rowOff>
    </xdr:from>
    <xdr:to>
      <xdr:col>69</xdr:col>
      <xdr:colOff>92075</xdr:colOff>
      <xdr:row>37</xdr:row>
      <xdr:rowOff>69850</xdr:rowOff>
    </xdr:to>
    <xdr:cxnSp macro="">
      <xdr:nvCxnSpPr>
        <xdr:cNvPr id="321" name="直線コネクタ 320">
          <a:extLst>
            <a:ext uri="{FF2B5EF4-FFF2-40B4-BE49-F238E27FC236}">
              <a16:creationId xmlns:a16="http://schemas.microsoft.com/office/drawing/2014/main" id="{00000000-0008-0000-0400-000041010000}"/>
            </a:ext>
          </a:extLst>
        </xdr:cNvPr>
        <xdr:cNvCxnSpPr/>
      </xdr:nvCxnSpPr>
      <xdr:spPr>
        <a:xfrm>
          <a:off x="13004800" y="62992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114300</xdr:rowOff>
    </xdr:from>
    <xdr:to>
      <xdr:col>69</xdr:col>
      <xdr:colOff>142875</xdr:colOff>
      <xdr:row>36</xdr:row>
      <xdr:rowOff>44450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3843000" y="611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54627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35128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9525</xdr:rowOff>
    </xdr:from>
    <xdr:to>
      <xdr:col>65</xdr:col>
      <xdr:colOff>53975</xdr:colOff>
      <xdr:row>35</xdr:row>
      <xdr:rowOff>111125</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2954000" y="6010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121302</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623800" y="5779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123825</xdr:rowOff>
    </xdr:from>
    <xdr:to>
      <xdr:col>82</xdr:col>
      <xdr:colOff>158750</xdr:colOff>
      <xdr:row>38</xdr:row>
      <xdr:rowOff>53975</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6459200" y="6467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95902</xdr:rowOff>
    </xdr:from>
    <xdr:ext cx="762000" cy="259045"/>
    <xdr:sp macro="" textlink="">
      <xdr:nvSpPr>
        <xdr:cNvPr id="332" name="補助費等該当値テキスト">
          <a:extLst>
            <a:ext uri="{FF2B5EF4-FFF2-40B4-BE49-F238E27FC236}">
              <a16:creationId xmlns:a16="http://schemas.microsoft.com/office/drawing/2014/main" id="{00000000-0008-0000-0400-00004C010000}"/>
            </a:ext>
          </a:extLst>
        </xdr:cNvPr>
        <xdr:cNvSpPr txBox="1"/>
      </xdr:nvSpPr>
      <xdr:spPr>
        <a:xfrm>
          <a:off x="16598900" y="6439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66675</xdr:rowOff>
    </xdr:from>
    <xdr:to>
      <xdr:col>78</xdr:col>
      <xdr:colOff>120650</xdr:colOff>
      <xdr:row>37</xdr:row>
      <xdr:rowOff>168275</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5621000" y="6410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153052</xdr:rowOff>
    </xdr:from>
    <xdr:ext cx="7366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5290800" y="64967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66675</xdr:rowOff>
    </xdr:from>
    <xdr:to>
      <xdr:col>74</xdr:col>
      <xdr:colOff>31750</xdr:colOff>
      <xdr:row>36</xdr:row>
      <xdr:rowOff>168275</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4732000" y="6238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153052</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4401800" y="6325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19050</xdr:rowOff>
    </xdr:from>
    <xdr:to>
      <xdr:col>69</xdr:col>
      <xdr:colOff>142875</xdr:colOff>
      <xdr:row>37</xdr:row>
      <xdr:rowOff>120650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3843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105427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3512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76200</xdr:rowOff>
    </xdr:from>
    <xdr:to>
      <xdr:col>65</xdr:col>
      <xdr:colOff>53975</xdr:colOff>
      <xdr:row>37</xdr:row>
      <xdr:rowOff>6350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2954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162577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2623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前年度と比較して０．１ポイント減少し類似団体平均、全国平均および滋賀県平均を下回る結果となった。平成１４年度債（臨時財政対策債）等の償還が終了したことにより減少した。</a:t>
          </a:r>
          <a:endParaRPr lang="ja-JP" altLang="ja-JP" sz="1400">
            <a:effectLst/>
            <a:latin typeface="ＭＳ ゴシック" panose="020B0609070205080204" pitchFamily="49" charset="-128"/>
            <a:ea typeface="ＭＳ ゴシック" panose="020B0609070205080204" pitchFamily="49"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53848</xdr:rowOff>
    </xdr:from>
    <xdr:to>
      <xdr:col>24</xdr:col>
      <xdr:colOff>25400</xdr:colOff>
      <xdr:row>80</xdr:row>
      <xdr:rowOff>21844</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741148"/>
          <a:ext cx="0" cy="9966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165371</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3709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21844</xdr:rowOff>
    </xdr:from>
    <xdr:to>
      <xdr:col>24</xdr:col>
      <xdr:colOff>114300</xdr:colOff>
      <xdr:row>80</xdr:row>
      <xdr:rowOff>21844</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3737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140225</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484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53848</xdr:rowOff>
    </xdr:from>
    <xdr:to>
      <xdr:col>24</xdr:col>
      <xdr:colOff>114300</xdr:colOff>
      <xdr:row>74</xdr:row>
      <xdr:rowOff>53848</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741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124714</xdr:rowOff>
    </xdr:from>
    <xdr:to>
      <xdr:col>24</xdr:col>
      <xdr:colOff>25400</xdr:colOff>
      <xdr:row>75</xdr:row>
      <xdr:rowOff>129286</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987800" y="12983464"/>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162577</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3192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19050</xdr:rowOff>
    </xdr:from>
    <xdr:to>
      <xdr:col>24</xdr:col>
      <xdr:colOff>76200</xdr:colOff>
      <xdr:row>77</xdr:row>
      <xdr:rowOff>120650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129286</xdr:rowOff>
    </xdr:from>
    <xdr:to>
      <xdr:col>19</xdr:col>
      <xdr:colOff>187325</xdr:colOff>
      <xdr:row>75</xdr:row>
      <xdr:rowOff>133858</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3098800" y="1298803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23622</xdr:rowOff>
    </xdr:from>
    <xdr:to>
      <xdr:col>20</xdr:col>
      <xdr:colOff>38100</xdr:colOff>
      <xdr:row>77</xdr:row>
      <xdr:rowOff>125222</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109999</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3311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133858</xdr:rowOff>
    </xdr:from>
    <xdr:to>
      <xdr:col>15</xdr:col>
      <xdr:colOff>98425</xdr:colOff>
      <xdr:row>76</xdr:row>
      <xdr:rowOff>26415</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2209800" y="12992608"/>
          <a:ext cx="889000" cy="64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5335</xdr:rowOff>
    </xdr:from>
    <xdr:to>
      <xdr:col>15</xdr:col>
      <xdr:colOff>149225</xdr:colOff>
      <xdr:row>77</xdr:row>
      <xdr:rowOff>106935</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91712</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3293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12700</xdr:rowOff>
    </xdr:from>
    <xdr:to>
      <xdr:col>11</xdr:col>
      <xdr:colOff>9525</xdr:colOff>
      <xdr:row>76</xdr:row>
      <xdr:rowOff>26415</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a:off x="1320800" y="13042900"/>
          <a:ext cx="8890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32765</xdr:rowOff>
    </xdr:from>
    <xdr:to>
      <xdr:col>11</xdr:col>
      <xdr:colOff>60325</xdr:colOff>
      <xdr:row>77</xdr:row>
      <xdr:rowOff>134365</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119142</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55626</xdr:rowOff>
    </xdr:from>
    <xdr:to>
      <xdr:col>6</xdr:col>
      <xdr:colOff>171450</xdr:colOff>
      <xdr:row>77</xdr:row>
      <xdr:rowOff>157226</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142003</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3343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73914</xdr:rowOff>
    </xdr:from>
    <xdr:to>
      <xdr:col>24</xdr:col>
      <xdr:colOff>76200</xdr:colOff>
      <xdr:row>76</xdr:row>
      <xdr:rowOff>4065</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293266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90441</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2777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78486</xdr:rowOff>
    </xdr:from>
    <xdr:to>
      <xdr:col>20</xdr:col>
      <xdr:colOff>38100</xdr:colOff>
      <xdr:row>76</xdr:row>
      <xdr:rowOff>8635</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293723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18813</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27061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83058</xdr:rowOff>
    </xdr:from>
    <xdr:to>
      <xdr:col>15</xdr:col>
      <xdr:colOff>149225</xdr:colOff>
      <xdr:row>76</xdr:row>
      <xdr:rowOff>13208</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2941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23385</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271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147065</xdr:rowOff>
    </xdr:from>
    <xdr:to>
      <xdr:col>11</xdr:col>
      <xdr:colOff>60325</xdr:colOff>
      <xdr:row>76</xdr:row>
      <xdr:rowOff>77215</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300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87393</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2774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133350</xdr:rowOff>
    </xdr:from>
    <xdr:to>
      <xdr:col>6</xdr:col>
      <xdr:colOff>171450</xdr:colOff>
      <xdr:row>76</xdr:row>
      <xdr:rowOff>63500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73677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前年度と比較して４．６ポイント増加し、類似団体平均を６．０ポイント上回り、全国平均を２．１ポイント、滋賀県平均を２．０ポイント上回る結果となった。主な要因は、町税の減等を受けた経常一般財源の減少によるものである。</a:t>
          </a:r>
          <a:endParaRPr lang="ja-JP" altLang="ja-JP" sz="1400">
            <a:effectLst/>
            <a:latin typeface="ＭＳ ゴシック" panose="020B0609070205080204" pitchFamily="49" charset="-128"/>
            <a:ea typeface="ＭＳ ゴシック" panose="020B0609070205080204" pitchFamily="49"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76708</xdr:rowOff>
    </xdr:from>
    <xdr:to>
      <xdr:col>82</xdr:col>
      <xdr:colOff>107950</xdr:colOff>
      <xdr:row>80</xdr:row>
      <xdr:rowOff>12700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764008"/>
          <a:ext cx="0" cy="9646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156227</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70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12700</xdr:rowOff>
    </xdr:from>
    <xdr:to>
      <xdr:col>82</xdr:col>
      <xdr:colOff>196850</xdr:colOff>
      <xdr:row>80</xdr:row>
      <xdr:rowOff>12700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728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163085</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507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76708</xdr:rowOff>
    </xdr:from>
    <xdr:to>
      <xdr:col>82</xdr:col>
      <xdr:colOff>196850</xdr:colOff>
      <xdr:row>74</xdr:row>
      <xdr:rowOff>76708</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764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56135</xdr:rowOff>
    </xdr:from>
    <xdr:to>
      <xdr:col>82</xdr:col>
      <xdr:colOff>107950</xdr:colOff>
      <xdr:row>78</xdr:row>
      <xdr:rowOff>94996</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5671800" y="13257785"/>
          <a:ext cx="838200" cy="210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129303</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29880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112776</xdr:rowOff>
    </xdr:from>
    <xdr:to>
      <xdr:col>82</xdr:col>
      <xdr:colOff>158750</xdr:colOff>
      <xdr:row>77</xdr:row>
      <xdr:rowOff>42926</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142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62992</xdr:rowOff>
    </xdr:from>
    <xdr:to>
      <xdr:col>78</xdr:col>
      <xdr:colOff>69850</xdr:colOff>
      <xdr:row>77</xdr:row>
      <xdr:rowOff>56135</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4782800" y="13093192"/>
          <a:ext cx="889000" cy="164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30480</xdr:rowOff>
    </xdr:from>
    <xdr:to>
      <xdr:col>78</xdr:col>
      <xdr:colOff>120650</xdr:colOff>
      <xdr:row>76</xdr:row>
      <xdr:rowOff>132080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3060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142257</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2829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62992</xdr:rowOff>
    </xdr:from>
    <xdr:to>
      <xdr:col>73</xdr:col>
      <xdr:colOff>180975</xdr:colOff>
      <xdr:row>78</xdr:row>
      <xdr:rowOff>30987</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893800" y="13093192"/>
          <a:ext cx="889000" cy="310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87630</xdr:rowOff>
    </xdr:from>
    <xdr:to>
      <xdr:col>74</xdr:col>
      <xdr:colOff>31750</xdr:colOff>
      <xdr:row>76</xdr:row>
      <xdr:rowOff>17780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294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27957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271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140715</xdr:rowOff>
    </xdr:from>
    <xdr:to>
      <xdr:col>69</xdr:col>
      <xdr:colOff>92075</xdr:colOff>
      <xdr:row>78</xdr:row>
      <xdr:rowOff>30987</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3004800" y="13170915"/>
          <a:ext cx="889000" cy="233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76200</xdr:rowOff>
    </xdr:from>
    <xdr:to>
      <xdr:col>69</xdr:col>
      <xdr:colOff>142875</xdr:colOff>
      <xdr:row>77</xdr:row>
      <xdr:rowOff>6350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16527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89915</xdr:rowOff>
    </xdr:from>
    <xdr:to>
      <xdr:col>65</xdr:col>
      <xdr:colOff>53975</xdr:colOff>
      <xdr:row>77</xdr:row>
      <xdr:rowOff>20065</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312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30243</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2888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44196</xdr:rowOff>
    </xdr:from>
    <xdr:to>
      <xdr:col>82</xdr:col>
      <xdr:colOff>158750</xdr:colOff>
      <xdr:row>78</xdr:row>
      <xdr:rowOff>145796</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417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16273</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338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5335</xdr:rowOff>
    </xdr:from>
    <xdr:to>
      <xdr:col>78</xdr:col>
      <xdr:colOff>120650</xdr:colOff>
      <xdr:row>77</xdr:row>
      <xdr:rowOff>106935</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3206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91712</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32933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12192</xdr:rowOff>
    </xdr:from>
    <xdr:to>
      <xdr:col>74</xdr:col>
      <xdr:colOff>31750</xdr:colOff>
      <xdr:row>76</xdr:row>
      <xdr:rowOff>113792</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3042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98569</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3128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151637</xdr:rowOff>
    </xdr:from>
    <xdr:to>
      <xdr:col>69</xdr:col>
      <xdr:colOff>142875</xdr:colOff>
      <xdr:row>78</xdr:row>
      <xdr:rowOff>81787</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3353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66564</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3439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89915</xdr:rowOff>
    </xdr:from>
    <xdr:to>
      <xdr:col>65</xdr:col>
      <xdr:colOff>53975</xdr:colOff>
      <xdr:row>77</xdr:row>
      <xdr:rowOff>20065</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31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4842</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32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52598</xdr:rowOff>
    </xdr:from>
    <xdr:to>
      <xdr:col>29</xdr:col>
      <xdr:colOff>127000</xdr:colOff>
      <xdr:row>19</xdr:row>
      <xdr:rowOff>105137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57623"/>
          <a:ext cx="0" cy="125268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77214</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82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80,639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105137</xdr:rowOff>
    </xdr:from>
    <xdr:to>
      <xdr:col>30</xdr:col>
      <xdr:colOff>25400</xdr:colOff>
      <xdr:row>19</xdr:row>
      <xdr:rowOff>105137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41031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138975</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901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272,433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52598</xdr:rowOff>
    </xdr:from>
    <xdr:to>
      <xdr:col>30</xdr:col>
      <xdr:colOff>25400</xdr:colOff>
      <xdr:row>12</xdr:row>
      <xdr:rowOff>52598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5762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49522</xdr:rowOff>
    </xdr:from>
    <xdr:to>
      <xdr:col>29</xdr:col>
      <xdr:colOff>127000</xdr:colOff>
      <xdr:row>17</xdr:row>
      <xdr:rowOff>104079</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011797"/>
          <a:ext cx="647700" cy="545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60508</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0227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88431</xdr:rowOff>
    </xdr:from>
    <xdr:to>
      <xdr:col>29</xdr:col>
      <xdr:colOff>177800</xdr:colOff>
      <xdr:row>18</xdr:row>
      <xdr:rowOff>18581</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0507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93675</xdr:rowOff>
    </xdr:from>
    <xdr:to>
      <xdr:col>26</xdr:col>
      <xdr:colOff>50800</xdr:colOff>
      <xdr:row>17</xdr:row>
      <xdr:rowOff>104079</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a:off x="4305300" y="3055950"/>
          <a:ext cx="698500" cy="104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133714</xdr:rowOff>
    </xdr:from>
    <xdr:to>
      <xdr:col>26</xdr:col>
      <xdr:colOff>101600</xdr:colOff>
      <xdr:row>18</xdr:row>
      <xdr:rowOff>63864</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0959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48641</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1823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93675</xdr:rowOff>
    </xdr:from>
    <xdr:to>
      <xdr:col>22</xdr:col>
      <xdr:colOff>114300</xdr:colOff>
      <xdr:row>17</xdr:row>
      <xdr:rowOff>121649</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055950"/>
          <a:ext cx="698500" cy="279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149650</xdr:rowOff>
    </xdr:from>
    <xdr:to>
      <xdr:col>22</xdr:col>
      <xdr:colOff>165100</xdr:colOff>
      <xdr:row>18</xdr:row>
      <xdr:rowOff>79800</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119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64577</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198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121649</xdr:rowOff>
    </xdr:from>
    <xdr:to>
      <xdr:col>18</xdr:col>
      <xdr:colOff>177800</xdr:colOff>
      <xdr:row>18</xdr:row>
      <xdr:rowOff>44343</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083924"/>
          <a:ext cx="698500" cy="941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9349</xdr:rowOff>
    </xdr:from>
    <xdr:to>
      <xdr:col>19</xdr:col>
      <xdr:colOff>38100</xdr:colOff>
      <xdr:row>18</xdr:row>
      <xdr:rowOff>110949</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430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95726</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229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13731</xdr:rowOff>
    </xdr:from>
    <xdr:to>
      <xdr:col>15</xdr:col>
      <xdr:colOff>101600</xdr:colOff>
      <xdr:row>18</xdr:row>
      <xdr:rowOff>115331</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474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100108</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23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170172</xdr:rowOff>
    </xdr:from>
    <xdr:to>
      <xdr:col>29</xdr:col>
      <xdr:colOff>177800</xdr:colOff>
      <xdr:row>17</xdr:row>
      <xdr:rowOff>100322</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9609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15249</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806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53279</xdr:rowOff>
    </xdr:from>
    <xdr:to>
      <xdr:col>26</xdr:col>
      <xdr:colOff>101600</xdr:colOff>
      <xdr:row>17</xdr:row>
      <xdr:rowOff>154879</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0155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165056</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7844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42875</xdr:rowOff>
    </xdr:from>
    <xdr:to>
      <xdr:col>22</xdr:col>
      <xdr:colOff>165100</xdr:colOff>
      <xdr:row>17</xdr:row>
      <xdr:rowOff>144475</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0051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154652</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774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70849</xdr:rowOff>
    </xdr:from>
    <xdr:to>
      <xdr:col>19</xdr:col>
      <xdr:colOff>38100</xdr:colOff>
      <xdr:row>18</xdr:row>
      <xdr:rowOff>999</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0331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11176</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802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164993</xdr:rowOff>
    </xdr:from>
    <xdr:to>
      <xdr:col>15</xdr:col>
      <xdr:colOff>101600</xdr:colOff>
      <xdr:row>18</xdr:row>
      <xdr:rowOff>95143</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1272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105320</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896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57734</xdr:rowOff>
    </xdr:from>
    <xdr:to>
      <xdr:col>29</xdr:col>
      <xdr:colOff>127000</xdr:colOff>
      <xdr:row>37</xdr:row>
      <xdr:rowOff>268412</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5982284"/>
          <a:ext cx="0" cy="141082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240489</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365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268412</xdr:rowOff>
    </xdr:from>
    <xdr:to>
      <xdr:col>30</xdr:col>
      <xdr:colOff>25400</xdr:colOff>
      <xdr:row>37</xdr:row>
      <xdr:rowOff>268412</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39311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315561</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5725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65,530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57734</xdr:rowOff>
    </xdr:from>
    <xdr:to>
      <xdr:col>30</xdr:col>
      <xdr:colOff>25400</xdr:colOff>
      <xdr:row>33</xdr:row>
      <xdr:rowOff>57734</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598228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39355</xdr:rowOff>
    </xdr:from>
    <xdr:to>
      <xdr:col>29</xdr:col>
      <xdr:colOff>127000</xdr:colOff>
      <xdr:row>37</xdr:row>
      <xdr:rowOff>88778</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003800" y="7164055"/>
          <a:ext cx="647700" cy="494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1767</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66121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156690</xdr:rowOff>
    </xdr:from>
    <xdr:to>
      <xdr:col>29</xdr:col>
      <xdr:colOff>177800</xdr:colOff>
      <xdr:row>35</xdr:row>
      <xdr:rowOff>258290</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600700" y="67670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133127</xdr:rowOff>
    </xdr:from>
    <xdr:to>
      <xdr:col>26</xdr:col>
      <xdr:colOff>50800</xdr:colOff>
      <xdr:row>37</xdr:row>
      <xdr:rowOff>39355</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4305300" y="7086377"/>
          <a:ext cx="698500" cy="776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152324</xdr:rowOff>
    </xdr:from>
    <xdr:to>
      <xdr:col>26</xdr:col>
      <xdr:colOff>101600</xdr:colOff>
      <xdr:row>35</xdr:row>
      <xdr:rowOff>253924</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953000" y="67626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264101</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65315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30256</xdr:rowOff>
    </xdr:from>
    <xdr:to>
      <xdr:col>22</xdr:col>
      <xdr:colOff>114300</xdr:colOff>
      <xdr:row>36</xdr:row>
      <xdr:rowOff>133127</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3606800" y="6983506"/>
          <a:ext cx="698500" cy="1028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193198</xdr:rowOff>
    </xdr:from>
    <xdr:to>
      <xdr:col>22</xdr:col>
      <xdr:colOff>165100</xdr:colOff>
      <xdr:row>35</xdr:row>
      <xdr:rowOff>294798</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254500" y="68035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304975</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6572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321264</xdr:rowOff>
    </xdr:from>
    <xdr:to>
      <xdr:col>18</xdr:col>
      <xdr:colOff>177800</xdr:colOff>
      <xdr:row>36</xdr:row>
      <xdr:rowOff>30256</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a:off x="2908300" y="6931614"/>
          <a:ext cx="698500" cy="518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241706</xdr:rowOff>
    </xdr:from>
    <xdr:to>
      <xdr:col>19</xdr:col>
      <xdr:colOff>38100</xdr:colOff>
      <xdr:row>36</xdr:row>
      <xdr:rowOff>406</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556000" y="68520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10583</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6620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195095</xdr:rowOff>
    </xdr:from>
    <xdr:to>
      <xdr:col>15</xdr:col>
      <xdr:colOff>101600</xdr:colOff>
      <xdr:row>35</xdr:row>
      <xdr:rowOff>296695</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857500" y="68054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306872</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6574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37978</xdr:rowOff>
    </xdr:from>
    <xdr:to>
      <xdr:col>29</xdr:col>
      <xdr:colOff>177800</xdr:colOff>
      <xdr:row>37</xdr:row>
      <xdr:rowOff>139578</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600700" y="71626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10055</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7134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160005</xdr:rowOff>
    </xdr:from>
    <xdr:to>
      <xdr:col>26</xdr:col>
      <xdr:colOff>101600</xdr:colOff>
      <xdr:row>37</xdr:row>
      <xdr:rowOff>90155</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953000" y="71132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74932</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71996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82327</xdr:rowOff>
    </xdr:from>
    <xdr:to>
      <xdr:col>22</xdr:col>
      <xdr:colOff>165100</xdr:colOff>
      <xdr:row>37</xdr:row>
      <xdr:rowOff>12477</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254500" y="70355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168704</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7121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322356</xdr:rowOff>
    </xdr:from>
    <xdr:to>
      <xdr:col>19</xdr:col>
      <xdr:colOff>38100</xdr:colOff>
      <xdr:row>36</xdr:row>
      <xdr:rowOff>81056</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556000" y="69327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65833</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7019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270464</xdr:rowOff>
    </xdr:from>
    <xdr:to>
      <xdr:col>15</xdr:col>
      <xdr:colOff>101600</xdr:colOff>
      <xdr:row>36</xdr:row>
      <xdr:rowOff>29164</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857500" y="68808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13941</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6967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11,433
11,214
44.55
8,476,965
8,156,664
140,746
4,052,647
5,160,610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165024</xdr:rowOff>
    </xdr:from>
    <xdr:to>
      <xdr:col>24</xdr:col>
      <xdr:colOff>62865</xdr:colOff>
      <xdr:row>38</xdr:row>
      <xdr:rowOff>170142</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37074"/>
          <a:ext cx="1270" cy="15481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2519</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89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63,603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170142</xdr:rowOff>
    </xdr:from>
    <xdr:to>
      <xdr:col>24</xdr:col>
      <xdr:colOff>152400</xdr:colOff>
      <xdr:row>38</xdr:row>
      <xdr:rowOff>170142</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852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111701</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123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165024</xdr:rowOff>
    </xdr:from>
    <xdr:to>
      <xdr:col>24</xdr:col>
      <xdr:colOff>152400</xdr:colOff>
      <xdr:row>29</xdr:row>
      <xdr:rowOff>165024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37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171171</xdr:rowOff>
    </xdr:from>
    <xdr:to>
      <xdr:col>24</xdr:col>
      <xdr:colOff>63500</xdr:colOff>
      <xdr:row>34</xdr:row>
      <xdr:rowOff>87287</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829021"/>
          <a:ext cx="838200" cy="87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34866</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3561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56439</xdr:rowOff>
    </xdr:from>
    <xdr:to>
      <xdr:col>24</xdr:col>
      <xdr:colOff>114300</xdr:colOff>
      <xdr:row>35</xdr:row>
      <xdr:rowOff>158039</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57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78194</xdr:rowOff>
    </xdr:from>
    <xdr:to>
      <xdr:col>19</xdr:col>
      <xdr:colOff>177800</xdr:colOff>
      <xdr:row>34</xdr:row>
      <xdr:rowOff>87287</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5907494"/>
          <a:ext cx="889000" cy="9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116891</xdr:rowOff>
    </xdr:from>
    <xdr:to>
      <xdr:col>20</xdr:col>
      <xdr:colOff>38100</xdr:colOff>
      <xdr:row>36</xdr:row>
      <xdr:rowOff>47041</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17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38168</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497795" y="62103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78194</xdr:rowOff>
    </xdr:from>
    <xdr:to>
      <xdr:col>15</xdr:col>
      <xdr:colOff>50800</xdr:colOff>
      <xdr:row>34</xdr:row>
      <xdr:rowOff>109322</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5907494"/>
          <a:ext cx="889000" cy="31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138760</xdr:rowOff>
    </xdr:from>
    <xdr:to>
      <xdr:col>15</xdr:col>
      <xdr:colOff>101600</xdr:colOff>
      <xdr:row>36</xdr:row>
      <xdr:rowOff>68910</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139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60037</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08795" y="6232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109322</xdr:rowOff>
    </xdr:from>
    <xdr:to>
      <xdr:col>10</xdr:col>
      <xdr:colOff>114300</xdr:colOff>
      <xdr:row>36</xdr:row>
      <xdr:rowOff>73787</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5938622"/>
          <a:ext cx="889000" cy="307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12700</xdr:rowOff>
    </xdr:from>
    <xdr:to>
      <xdr:col>10</xdr:col>
      <xdr:colOff>165100</xdr:colOff>
      <xdr:row>36</xdr:row>
      <xdr:rowOff>114300</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18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105427</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277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138925</xdr:rowOff>
    </xdr:from>
    <xdr:to>
      <xdr:col>6</xdr:col>
      <xdr:colOff>38100</xdr:colOff>
      <xdr:row>37</xdr:row>
      <xdr:rowOff>69075</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1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60202</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403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120371</xdr:rowOff>
    </xdr:from>
    <xdr:to>
      <xdr:col>24</xdr:col>
      <xdr:colOff>114300</xdr:colOff>
      <xdr:row>34</xdr:row>
      <xdr:rowOff>50521</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778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143248</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6296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36487</xdr:rowOff>
    </xdr:from>
    <xdr:to>
      <xdr:col>20</xdr:col>
      <xdr:colOff>38100</xdr:colOff>
      <xdr:row>34</xdr:row>
      <xdr:rowOff>138087</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865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32</xdr:row>
      <xdr:rowOff>154614</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56410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27394</xdr:rowOff>
    </xdr:from>
    <xdr:to>
      <xdr:col>15</xdr:col>
      <xdr:colOff>101600</xdr:colOff>
      <xdr:row>34</xdr:row>
      <xdr:rowOff>128994</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856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32</xdr:row>
      <xdr:rowOff>145521</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08795" y="5631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58522</xdr:rowOff>
    </xdr:from>
    <xdr:to>
      <xdr:col>10</xdr:col>
      <xdr:colOff>165100</xdr:colOff>
      <xdr:row>34</xdr:row>
      <xdr:rowOff>160122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5887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33</xdr:row>
      <xdr:rowOff>5199</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19795" y="5663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22987</xdr:rowOff>
    </xdr:from>
    <xdr:to>
      <xdr:col>6</xdr:col>
      <xdr:colOff>38100</xdr:colOff>
      <xdr:row>36</xdr:row>
      <xdr:rowOff>124587</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195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141114</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5970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165688</xdr:rowOff>
    </xdr:from>
    <xdr:to>
      <xdr:col>24</xdr:col>
      <xdr:colOff>62865</xdr:colOff>
      <xdr:row>57</xdr:row>
      <xdr:rowOff>153504</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38188"/>
          <a:ext cx="1270" cy="11879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157331</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929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61,377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153504</xdr:rowOff>
    </xdr:from>
    <xdr:to>
      <xdr:col>24</xdr:col>
      <xdr:colOff>152400</xdr:colOff>
      <xdr:row>57</xdr:row>
      <xdr:rowOff>153504</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926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112365</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134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373,179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165688</xdr:rowOff>
    </xdr:from>
    <xdr:to>
      <xdr:col>24</xdr:col>
      <xdr:colOff>152400</xdr:colOff>
      <xdr:row>50</xdr:row>
      <xdr:rowOff>165688</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38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69360</xdr:rowOff>
    </xdr:from>
    <xdr:to>
      <xdr:col>24</xdr:col>
      <xdr:colOff>63500</xdr:colOff>
      <xdr:row>56</xdr:row>
      <xdr:rowOff>161352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9670560"/>
          <a:ext cx="838200" cy="91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70836</xdr:rowOff>
    </xdr:from>
    <xdr:ext cx="599010"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6720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92409</xdr:rowOff>
    </xdr:from>
    <xdr:to>
      <xdr:col>24</xdr:col>
      <xdr:colOff>114300</xdr:colOff>
      <xdr:row>57</xdr:row>
      <xdr:rowOff>22559</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693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161352</xdr:rowOff>
    </xdr:from>
    <xdr:to>
      <xdr:col>19</xdr:col>
      <xdr:colOff>177800</xdr:colOff>
      <xdr:row>57</xdr:row>
      <xdr:rowOff>3732</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9762552"/>
          <a:ext cx="889000" cy="13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108712</xdr:rowOff>
    </xdr:from>
    <xdr:to>
      <xdr:col>20</xdr:col>
      <xdr:colOff>38100</xdr:colOff>
      <xdr:row>57</xdr:row>
      <xdr:rowOff>38862</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709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55389</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497795" y="9485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3732</xdr:rowOff>
    </xdr:from>
    <xdr:to>
      <xdr:col>15</xdr:col>
      <xdr:colOff>50800</xdr:colOff>
      <xdr:row>57</xdr:row>
      <xdr:rowOff>30334</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776382"/>
          <a:ext cx="889000" cy="26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134540</xdr:rowOff>
    </xdr:from>
    <xdr:to>
      <xdr:col>15</xdr:col>
      <xdr:colOff>101600</xdr:colOff>
      <xdr:row>57</xdr:row>
      <xdr:rowOff>64690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73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55817</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828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164438</xdr:rowOff>
    </xdr:from>
    <xdr:to>
      <xdr:col>10</xdr:col>
      <xdr:colOff>114300</xdr:colOff>
      <xdr:row>57</xdr:row>
      <xdr:rowOff>30334</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a:off x="1130300" y="9765638"/>
          <a:ext cx="889000" cy="37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163546</xdr:rowOff>
    </xdr:from>
    <xdr:to>
      <xdr:col>10</xdr:col>
      <xdr:colOff>165100</xdr:colOff>
      <xdr:row>57</xdr:row>
      <xdr:rowOff>93696</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764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84823</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857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135333</xdr:rowOff>
    </xdr:from>
    <xdr:to>
      <xdr:col>6</xdr:col>
      <xdr:colOff>38100</xdr:colOff>
      <xdr:row>57</xdr:row>
      <xdr:rowOff>65483</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736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56610</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829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18560</xdr:rowOff>
    </xdr:from>
    <xdr:to>
      <xdr:col>24</xdr:col>
      <xdr:colOff>114300</xdr:colOff>
      <xdr:row>56</xdr:row>
      <xdr:rowOff>120160</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61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41437</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4711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110552</xdr:rowOff>
    </xdr:from>
    <xdr:to>
      <xdr:col>20</xdr:col>
      <xdr:colOff>38100</xdr:colOff>
      <xdr:row>57</xdr:row>
      <xdr:rowOff>40702</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711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31829</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98044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124382</xdr:rowOff>
    </xdr:from>
    <xdr:to>
      <xdr:col>15</xdr:col>
      <xdr:colOff>101600</xdr:colOff>
      <xdr:row>57</xdr:row>
      <xdr:rowOff>54532</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725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71059</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08795" y="9500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150984</xdr:rowOff>
    </xdr:from>
    <xdr:to>
      <xdr:col>10</xdr:col>
      <xdr:colOff>165100</xdr:colOff>
      <xdr:row>57</xdr:row>
      <xdr:rowOff>81134</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752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97661</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527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113638</xdr:rowOff>
    </xdr:from>
    <xdr:to>
      <xdr:col>6</xdr:col>
      <xdr:colOff>38100</xdr:colOff>
      <xdr:row>57</xdr:row>
      <xdr:rowOff>43788</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714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60315</xdr:rowOff>
    </xdr:from>
    <xdr:ext cx="599010"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30795" y="94900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59613</xdr:rowOff>
    </xdr:from>
    <xdr:to>
      <xdr:col>24</xdr:col>
      <xdr:colOff>62865</xdr:colOff>
      <xdr:row>79</xdr:row>
      <xdr:rowOff>9740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061113"/>
          <a:ext cx="1270" cy="1493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13567</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81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9740</xdr:rowOff>
    </xdr:from>
    <xdr:to>
      <xdr:col>24</xdr:col>
      <xdr:colOff>152400</xdr:colOff>
      <xdr:row>79</xdr:row>
      <xdr:rowOff>9740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54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6290</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836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59613</xdr:rowOff>
    </xdr:from>
    <xdr:to>
      <xdr:col>24</xdr:col>
      <xdr:colOff>152400</xdr:colOff>
      <xdr:row>70</xdr:row>
      <xdr:rowOff>59613</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061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120955</xdr:rowOff>
    </xdr:from>
    <xdr:to>
      <xdr:col>24</xdr:col>
      <xdr:colOff>63500</xdr:colOff>
      <xdr:row>78</xdr:row>
      <xdr:rowOff>140348</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494055"/>
          <a:ext cx="838200" cy="19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10392</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0405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158965</xdr:rowOff>
    </xdr:from>
    <xdr:to>
      <xdr:col>24</xdr:col>
      <xdr:colOff>114300</xdr:colOff>
      <xdr:row>77</xdr:row>
      <xdr:rowOff>89115</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189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140348</xdr:rowOff>
    </xdr:from>
    <xdr:to>
      <xdr:col>19</xdr:col>
      <xdr:colOff>177800</xdr:colOff>
      <xdr:row>78</xdr:row>
      <xdr:rowOff>167666</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908300" y="13513448"/>
          <a:ext cx="889000" cy="27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162089</xdr:rowOff>
    </xdr:from>
    <xdr:to>
      <xdr:col>20</xdr:col>
      <xdr:colOff>38100</xdr:colOff>
      <xdr:row>77</xdr:row>
      <xdr:rowOff>92239</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192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108767</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2967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121031</xdr:rowOff>
    </xdr:from>
    <xdr:to>
      <xdr:col>15</xdr:col>
      <xdr:colOff>50800</xdr:colOff>
      <xdr:row>78</xdr:row>
      <xdr:rowOff>167666</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019300" y="13494131"/>
          <a:ext cx="889000" cy="46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133514</xdr:rowOff>
    </xdr:from>
    <xdr:to>
      <xdr:col>15</xdr:col>
      <xdr:colOff>101600</xdr:colOff>
      <xdr:row>77</xdr:row>
      <xdr:rowOff>63664</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163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80192</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2938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118517</xdr:rowOff>
    </xdr:from>
    <xdr:to>
      <xdr:col>10</xdr:col>
      <xdr:colOff>114300</xdr:colOff>
      <xdr:row>78</xdr:row>
      <xdr:rowOff>121031</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1130300" y="13491617"/>
          <a:ext cx="889000" cy="2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135534</xdr:rowOff>
    </xdr:from>
    <xdr:to>
      <xdr:col>10</xdr:col>
      <xdr:colOff>165100</xdr:colOff>
      <xdr:row>77</xdr:row>
      <xdr:rowOff>65684</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165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82211</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2940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102730</xdr:rowOff>
    </xdr:from>
    <xdr:to>
      <xdr:col>6</xdr:col>
      <xdr:colOff>38100</xdr:colOff>
      <xdr:row>78</xdr:row>
      <xdr:rowOff>32880</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304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49407</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079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70155</xdr:rowOff>
    </xdr:from>
    <xdr:to>
      <xdr:col>24</xdr:col>
      <xdr:colOff>114300</xdr:colOff>
      <xdr:row>79</xdr:row>
      <xdr:rowOff>305</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443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156532</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358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89548</xdr:rowOff>
    </xdr:from>
    <xdr:to>
      <xdr:col>20</xdr:col>
      <xdr:colOff>38100</xdr:colOff>
      <xdr:row>79</xdr:row>
      <xdr:rowOff>19698</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462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10825</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555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116866</xdr:rowOff>
    </xdr:from>
    <xdr:to>
      <xdr:col>15</xdr:col>
      <xdr:colOff>101600</xdr:colOff>
      <xdr:row>79</xdr:row>
      <xdr:rowOff>47016</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489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38143</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582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70231</xdr:rowOff>
    </xdr:from>
    <xdr:to>
      <xdr:col>10</xdr:col>
      <xdr:colOff>165100</xdr:colOff>
      <xdr:row>79</xdr:row>
      <xdr:rowOff>381</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443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162958</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536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67717</xdr:rowOff>
    </xdr:from>
    <xdr:to>
      <xdr:col>6</xdr:col>
      <xdr:colOff>38100</xdr:colOff>
      <xdr:row>78</xdr:row>
      <xdr:rowOff>169317</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440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160444</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533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a:extLst>
            <a:ext uri="{FF2B5EF4-FFF2-40B4-BE49-F238E27FC236}">
              <a16:creationId xmlns:a16="http://schemas.microsoft.com/office/drawing/2014/main" id="{00000000-0008-0000-06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112987</xdr:rowOff>
    </xdr:from>
    <xdr:to>
      <xdr:col>24</xdr:col>
      <xdr:colOff>62865</xdr:colOff>
      <xdr:row>99</xdr:row>
      <xdr:rowOff>17807</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4633595" y="15372037"/>
          <a:ext cx="1270" cy="1619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21634</xdr:rowOff>
    </xdr:from>
    <xdr:ext cx="534377" cy="259045"/>
    <xdr:sp macro="" textlink="">
      <xdr:nvSpPr>
        <xdr:cNvPr id="231" name="扶助費最小値テキスト">
          <a:extLst>
            <a:ext uri="{FF2B5EF4-FFF2-40B4-BE49-F238E27FC236}">
              <a16:creationId xmlns:a16="http://schemas.microsoft.com/office/drawing/2014/main" id="{00000000-0008-0000-0600-0000E7000000}"/>
            </a:ext>
          </a:extLst>
        </xdr:cNvPr>
        <xdr:cNvSpPr txBox="1"/>
      </xdr:nvSpPr>
      <xdr:spPr>
        <a:xfrm>
          <a:off x="4686300" y="16995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17807</xdr:rowOff>
    </xdr:from>
    <xdr:to>
      <xdr:col>24</xdr:col>
      <xdr:colOff>152400</xdr:colOff>
      <xdr:row>99</xdr:row>
      <xdr:rowOff>17807</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6991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59664</xdr:rowOff>
    </xdr:from>
    <xdr:ext cx="599010" cy="259045"/>
    <xdr:sp macro="" textlink="">
      <xdr:nvSpPr>
        <xdr:cNvPr id="233" name="扶助費最大値テキスト">
          <a:extLst>
            <a:ext uri="{FF2B5EF4-FFF2-40B4-BE49-F238E27FC236}">
              <a16:creationId xmlns:a16="http://schemas.microsoft.com/office/drawing/2014/main" id="{00000000-0008-0000-0600-0000E9000000}"/>
            </a:ext>
          </a:extLst>
        </xdr:cNvPr>
        <xdr:cNvSpPr txBox="1"/>
      </xdr:nvSpPr>
      <xdr:spPr>
        <a:xfrm>
          <a:off x="4686300" y="15147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112987</xdr:rowOff>
    </xdr:from>
    <xdr:to>
      <xdr:col>24</xdr:col>
      <xdr:colOff>152400</xdr:colOff>
      <xdr:row>89</xdr:row>
      <xdr:rowOff>112987</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5372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161074</xdr:rowOff>
    </xdr:from>
    <xdr:to>
      <xdr:col>24</xdr:col>
      <xdr:colOff>63500</xdr:colOff>
      <xdr:row>95</xdr:row>
      <xdr:rowOff>117771</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3797300" y="16277374"/>
          <a:ext cx="838200" cy="128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4038</xdr:rowOff>
    </xdr:from>
    <xdr:ext cx="534377" cy="259045"/>
    <xdr:sp macro="" textlink="">
      <xdr:nvSpPr>
        <xdr:cNvPr id="236" name="扶助費平均値テキスト">
          <a:extLst>
            <a:ext uri="{FF2B5EF4-FFF2-40B4-BE49-F238E27FC236}">
              <a16:creationId xmlns:a16="http://schemas.microsoft.com/office/drawing/2014/main" id="{00000000-0008-0000-0600-0000EC000000}"/>
            </a:ext>
          </a:extLst>
        </xdr:cNvPr>
        <xdr:cNvSpPr txBox="1"/>
      </xdr:nvSpPr>
      <xdr:spPr>
        <a:xfrm>
          <a:off x="4686300" y="162917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25611</xdr:rowOff>
    </xdr:from>
    <xdr:to>
      <xdr:col>24</xdr:col>
      <xdr:colOff>114300</xdr:colOff>
      <xdr:row>95</xdr:row>
      <xdr:rowOff>127211</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4584700" y="1631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64066</xdr:rowOff>
    </xdr:from>
    <xdr:to>
      <xdr:col>19</xdr:col>
      <xdr:colOff>177800</xdr:colOff>
      <xdr:row>95</xdr:row>
      <xdr:rowOff>117771</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2908300" y="16180366"/>
          <a:ext cx="889000" cy="225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169808</xdr:rowOff>
    </xdr:from>
    <xdr:to>
      <xdr:col>20</xdr:col>
      <xdr:colOff>38100</xdr:colOff>
      <xdr:row>96</xdr:row>
      <xdr:rowOff>99958</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3746500" y="16457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91085</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3530111" y="16550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64066</xdr:rowOff>
    </xdr:from>
    <xdr:to>
      <xdr:col>15</xdr:col>
      <xdr:colOff>50800</xdr:colOff>
      <xdr:row>96</xdr:row>
      <xdr:rowOff>43297</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019300" y="16180366"/>
          <a:ext cx="889000" cy="322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167326</xdr:rowOff>
    </xdr:from>
    <xdr:to>
      <xdr:col>15</xdr:col>
      <xdr:colOff>101600</xdr:colOff>
      <xdr:row>95</xdr:row>
      <xdr:rowOff>97476</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2857500" y="16283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88603</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641111" y="16376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43297</xdr:rowOff>
    </xdr:from>
    <xdr:to>
      <xdr:col>10</xdr:col>
      <xdr:colOff>114300</xdr:colOff>
      <xdr:row>96</xdr:row>
      <xdr:rowOff>80133</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1130300" y="16502497"/>
          <a:ext cx="889000" cy="36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155913</xdr:rowOff>
    </xdr:from>
    <xdr:to>
      <xdr:col>10</xdr:col>
      <xdr:colOff>165100</xdr:colOff>
      <xdr:row>97</xdr:row>
      <xdr:rowOff>86063</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968500" y="16615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77190</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752111" y="16707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26541</xdr:rowOff>
    </xdr:from>
    <xdr:to>
      <xdr:col>6</xdr:col>
      <xdr:colOff>38100</xdr:colOff>
      <xdr:row>97</xdr:row>
      <xdr:rowOff>128141</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079500" y="1665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119268</xdr:rowOff>
    </xdr:from>
    <xdr:ext cx="534377"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863111" y="16749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110274</xdr:rowOff>
    </xdr:from>
    <xdr:to>
      <xdr:col>24</xdr:col>
      <xdr:colOff>114300</xdr:colOff>
      <xdr:row>95</xdr:row>
      <xdr:rowOff>40424</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4584700" y="16226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133151</xdr:rowOff>
    </xdr:from>
    <xdr:ext cx="534377" cy="259045"/>
    <xdr:sp macro="" textlink="">
      <xdr:nvSpPr>
        <xdr:cNvPr id="255" name="扶助費該当値テキスト">
          <a:extLst>
            <a:ext uri="{FF2B5EF4-FFF2-40B4-BE49-F238E27FC236}">
              <a16:creationId xmlns:a16="http://schemas.microsoft.com/office/drawing/2014/main" id="{00000000-0008-0000-0600-0000FF000000}"/>
            </a:ext>
          </a:extLst>
        </xdr:cNvPr>
        <xdr:cNvSpPr txBox="1"/>
      </xdr:nvSpPr>
      <xdr:spPr>
        <a:xfrm>
          <a:off x="4686300" y="16078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66971</xdr:rowOff>
    </xdr:from>
    <xdr:to>
      <xdr:col>20</xdr:col>
      <xdr:colOff>38100</xdr:colOff>
      <xdr:row>95</xdr:row>
      <xdr:rowOff>168571</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3746500" y="16354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13648</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3530111" y="16129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13266</xdr:rowOff>
    </xdr:from>
    <xdr:to>
      <xdr:col>15</xdr:col>
      <xdr:colOff>101600</xdr:colOff>
      <xdr:row>94</xdr:row>
      <xdr:rowOff>114866</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2857500" y="16129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92</xdr:row>
      <xdr:rowOff>131393</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2641111" y="15904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163947</xdr:rowOff>
    </xdr:from>
    <xdr:to>
      <xdr:col>10</xdr:col>
      <xdr:colOff>165100</xdr:colOff>
      <xdr:row>96</xdr:row>
      <xdr:rowOff>94097</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968500" y="16451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110624</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1752111" y="16226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29333</xdr:rowOff>
    </xdr:from>
    <xdr:to>
      <xdr:col>6</xdr:col>
      <xdr:colOff>38100</xdr:colOff>
      <xdr:row>96</xdr:row>
      <xdr:rowOff>130933</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079500" y="16488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147460</xdr:rowOff>
    </xdr:from>
    <xdr:ext cx="534377"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863111" y="16263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51087</xdr:rowOff>
    </xdr:from>
    <xdr:to>
      <xdr:col>54</xdr:col>
      <xdr:colOff>189865</xdr:colOff>
      <xdr:row>37</xdr:row>
      <xdr:rowOff>158762</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366037"/>
          <a:ext cx="1270" cy="11363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162589</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506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158762</xdr:rowOff>
    </xdr:from>
    <xdr:to>
      <xdr:col>55</xdr:col>
      <xdr:colOff>88900</xdr:colOff>
      <xdr:row>37</xdr:row>
      <xdr:rowOff>158762</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502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169214</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5141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51087</xdr:rowOff>
    </xdr:from>
    <xdr:to>
      <xdr:col>55</xdr:col>
      <xdr:colOff>88900</xdr:colOff>
      <xdr:row>31</xdr:row>
      <xdr:rowOff>51087</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366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123302</xdr:rowOff>
    </xdr:from>
    <xdr:to>
      <xdr:col>55</xdr:col>
      <xdr:colOff>0</xdr:colOff>
      <xdr:row>36</xdr:row>
      <xdr:rowOff>158350</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9639300" y="6295502"/>
          <a:ext cx="838200" cy="35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57123</xdr:rowOff>
    </xdr:from>
    <xdr:ext cx="599010"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60578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34246</xdr:rowOff>
    </xdr:from>
    <xdr:to>
      <xdr:col>55</xdr:col>
      <xdr:colOff>50800</xdr:colOff>
      <xdr:row>36</xdr:row>
      <xdr:rowOff>135846</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206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149896</xdr:rowOff>
    </xdr:from>
    <xdr:to>
      <xdr:col>50</xdr:col>
      <xdr:colOff>114300</xdr:colOff>
      <xdr:row>36</xdr:row>
      <xdr:rowOff>158350</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8750300" y="6322096"/>
          <a:ext cx="889000" cy="8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54176</xdr:rowOff>
    </xdr:from>
    <xdr:to>
      <xdr:col>50</xdr:col>
      <xdr:colOff>165100</xdr:colOff>
      <xdr:row>36</xdr:row>
      <xdr:rowOff>155776</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226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853</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39795" y="6001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118063</xdr:rowOff>
    </xdr:from>
    <xdr:to>
      <xdr:col>45</xdr:col>
      <xdr:colOff>177800</xdr:colOff>
      <xdr:row>36</xdr:row>
      <xdr:rowOff>149896</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7861300" y="5947363"/>
          <a:ext cx="889000" cy="374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91399</xdr:rowOff>
    </xdr:from>
    <xdr:to>
      <xdr:col>46</xdr:col>
      <xdr:colOff>38100</xdr:colOff>
      <xdr:row>37</xdr:row>
      <xdr:rowOff>21549</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6263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38076</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6038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118063</xdr:rowOff>
    </xdr:from>
    <xdr:to>
      <xdr:col>41</xdr:col>
      <xdr:colOff>50800</xdr:colOff>
      <xdr:row>37</xdr:row>
      <xdr:rowOff>8190</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6972300" y="5947363"/>
          <a:ext cx="889000" cy="404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23029</xdr:rowOff>
    </xdr:from>
    <xdr:to>
      <xdr:col>41</xdr:col>
      <xdr:colOff>101600</xdr:colOff>
      <xdr:row>34</xdr:row>
      <xdr:rowOff>124629</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585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32</xdr:row>
      <xdr:rowOff>141156</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61795" y="56275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150980</xdr:rowOff>
    </xdr:from>
    <xdr:to>
      <xdr:col>36</xdr:col>
      <xdr:colOff>165100</xdr:colOff>
      <xdr:row>37</xdr:row>
      <xdr:rowOff>81130</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6323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72257</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705111" y="6415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72502</xdr:rowOff>
    </xdr:from>
    <xdr:to>
      <xdr:col>55</xdr:col>
      <xdr:colOff>50800</xdr:colOff>
      <xdr:row>37</xdr:row>
      <xdr:rowOff>2652</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6244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50929</xdr:rowOff>
    </xdr:from>
    <xdr:ext cx="599010"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6223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107550</xdr:rowOff>
    </xdr:from>
    <xdr:to>
      <xdr:col>50</xdr:col>
      <xdr:colOff>165100</xdr:colOff>
      <xdr:row>37</xdr:row>
      <xdr:rowOff>37700</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627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28827</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39795" y="6372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99096</xdr:rowOff>
    </xdr:from>
    <xdr:to>
      <xdr:col>46</xdr:col>
      <xdr:colOff>38100</xdr:colOff>
      <xdr:row>37</xdr:row>
      <xdr:rowOff>29246</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6271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20373</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50795" y="6364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67263</xdr:rowOff>
    </xdr:from>
    <xdr:to>
      <xdr:col>41</xdr:col>
      <xdr:colOff>101600</xdr:colOff>
      <xdr:row>34</xdr:row>
      <xdr:rowOff>168863</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5896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159990</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61795" y="59892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128840</xdr:rowOff>
    </xdr:from>
    <xdr:to>
      <xdr:col>36</xdr:col>
      <xdr:colOff>165100</xdr:colOff>
      <xdr:row>37</xdr:row>
      <xdr:rowOff>58990</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6301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75517</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705111" y="6076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普通建設事業費グラフ枠">
          <a:extLst>
            <a:ext uri="{FF2B5EF4-FFF2-40B4-BE49-F238E27FC236}">
              <a16:creationId xmlns:a16="http://schemas.microsoft.com/office/drawing/2014/main" id="{00000000-0008-0000-06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4426</xdr:rowOff>
    </xdr:from>
    <xdr:to>
      <xdr:col>54</xdr:col>
      <xdr:colOff>189865</xdr:colOff>
      <xdr:row>58</xdr:row>
      <xdr:rowOff>143731</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10475595" y="8748376"/>
          <a:ext cx="1270" cy="1339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147558</xdr:rowOff>
    </xdr:from>
    <xdr:ext cx="534377" cy="259045"/>
    <xdr:sp macro="" textlink="">
      <xdr:nvSpPr>
        <xdr:cNvPr id="345" name="普通建設事業費最小値テキスト">
          <a:extLst>
            <a:ext uri="{FF2B5EF4-FFF2-40B4-BE49-F238E27FC236}">
              <a16:creationId xmlns:a16="http://schemas.microsoft.com/office/drawing/2014/main" id="{00000000-0008-0000-0600-000059010000}"/>
            </a:ext>
          </a:extLst>
        </xdr:cNvPr>
        <xdr:cNvSpPr txBox="1"/>
      </xdr:nvSpPr>
      <xdr:spPr>
        <a:xfrm>
          <a:off x="10528300" y="10091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143731</xdr:rowOff>
    </xdr:from>
    <xdr:to>
      <xdr:col>55</xdr:col>
      <xdr:colOff>88900</xdr:colOff>
      <xdr:row>58</xdr:row>
      <xdr:rowOff>143731</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10087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122553</xdr:rowOff>
    </xdr:from>
    <xdr:ext cx="599010" cy="259045"/>
    <xdr:sp macro="" textlink="">
      <xdr:nvSpPr>
        <xdr:cNvPr id="347" name="普通建設事業費最大値テキスト">
          <a:extLst>
            <a:ext uri="{FF2B5EF4-FFF2-40B4-BE49-F238E27FC236}">
              <a16:creationId xmlns:a16="http://schemas.microsoft.com/office/drawing/2014/main" id="{00000000-0008-0000-0600-00005B010000}"/>
            </a:ext>
          </a:extLst>
        </xdr:cNvPr>
        <xdr:cNvSpPr txBox="1"/>
      </xdr:nvSpPr>
      <xdr:spPr>
        <a:xfrm>
          <a:off x="10528300" y="8523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4426</xdr:rowOff>
    </xdr:from>
    <xdr:to>
      <xdr:col>55</xdr:col>
      <xdr:colOff>88900</xdr:colOff>
      <xdr:row>51</xdr:row>
      <xdr:rowOff>4426</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8748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56105</xdr:rowOff>
    </xdr:from>
    <xdr:to>
      <xdr:col>55</xdr:col>
      <xdr:colOff>0</xdr:colOff>
      <xdr:row>57</xdr:row>
      <xdr:rowOff>90342</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9639300" y="9657305"/>
          <a:ext cx="838200" cy="205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112376</xdr:rowOff>
    </xdr:from>
    <xdr:ext cx="534377" cy="259045"/>
    <xdr:sp macro="" textlink="">
      <xdr:nvSpPr>
        <xdr:cNvPr id="350" name="普通建設事業費平均値テキスト">
          <a:extLst>
            <a:ext uri="{FF2B5EF4-FFF2-40B4-BE49-F238E27FC236}">
              <a16:creationId xmlns:a16="http://schemas.microsoft.com/office/drawing/2014/main" id="{00000000-0008-0000-0600-00005E010000}"/>
            </a:ext>
          </a:extLst>
        </xdr:cNvPr>
        <xdr:cNvSpPr txBox="1"/>
      </xdr:nvSpPr>
      <xdr:spPr>
        <a:xfrm>
          <a:off x="10528300" y="97135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133949</xdr:rowOff>
    </xdr:from>
    <xdr:to>
      <xdr:col>55</xdr:col>
      <xdr:colOff>50800</xdr:colOff>
      <xdr:row>57</xdr:row>
      <xdr:rowOff>64099</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10426700" y="973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90342</xdr:rowOff>
    </xdr:from>
    <xdr:to>
      <xdr:col>50</xdr:col>
      <xdr:colOff>114300</xdr:colOff>
      <xdr:row>58</xdr:row>
      <xdr:rowOff>83662</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8750300" y="9862992"/>
          <a:ext cx="889000" cy="1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146024</xdr:rowOff>
    </xdr:from>
    <xdr:to>
      <xdr:col>50</xdr:col>
      <xdr:colOff>165100</xdr:colOff>
      <xdr:row>57</xdr:row>
      <xdr:rowOff>76174</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9588500" y="9747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92701</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9372111" y="9522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168122</xdr:rowOff>
    </xdr:from>
    <xdr:to>
      <xdr:col>45</xdr:col>
      <xdr:colOff>177800</xdr:colOff>
      <xdr:row>58</xdr:row>
      <xdr:rowOff>83662</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7861300" y="9769322"/>
          <a:ext cx="889000" cy="258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9111</xdr:rowOff>
    </xdr:from>
    <xdr:to>
      <xdr:col>46</xdr:col>
      <xdr:colOff>38100</xdr:colOff>
      <xdr:row>57</xdr:row>
      <xdr:rowOff>110711</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8699500" y="9781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127238</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8483111" y="9556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168122</xdr:rowOff>
    </xdr:from>
    <xdr:to>
      <xdr:col>41</xdr:col>
      <xdr:colOff>50800</xdr:colOff>
      <xdr:row>58</xdr:row>
      <xdr:rowOff>128007</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6972300" y="9769322"/>
          <a:ext cx="889000" cy="302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146827</xdr:rowOff>
    </xdr:from>
    <xdr:to>
      <xdr:col>41</xdr:col>
      <xdr:colOff>101600</xdr:colOff>
      <xdr:row>57</xdr:row>
      <xdr:rowOff>76977</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7810500" y="9748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68104</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594111" y="9840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151795</xdr:rowOff>
    </xdr:from>
    <xdr:to>
      <xdr:col>36</xdr:col>
      <xdr:colOff>165100</xdr:colOff>
      <xdr:row>57</xdr:row>
      <xdr:rowOff>81945</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6921500" y="9752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98472</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05111" y="9528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5305</xdr:rowOff>
    </xdr:from>
    <xdr:to>
      <xdr:col>55</xdr:col>
      <xdr:colOff>50800</xdr:colOff>
      <xdr:row>56</xdr:row>
      <xdr:rowOff>106905</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10426700" y="9606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28182</xdr:rowOff>
    </xdr:from>
    <xdr:ext cx="599010" cy="259045"/>
    <xdr:sp macro="" textlink="">
      <xdr:nvSpPr>
        <xdr:cNvPr id="369" name="普通建設事業費該当値テキスト">
          <a:extLst>
            <a:ext uri="{FF2B5EF4-FFF2-40B4-BE49-F238E27FC236}">
              <a16:creationId xmlns:a16="http://schemas.microsoft.com/office/drawing/2014/main" id="{00000000-0008-0000-0600-000071010000}"/>
            </a:ext>
          </a:extLst>
        </xdr:cNvPr>
        <xdr:cNvSpPr txBox="1"/>
      </xdr:nvSpPr>
      <xdr:spPr>
        <a:xfrm>
          <a:off x="10528300" y="94579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39542</xdr:rowOff>
    </xdr:from>
    <xdr:to>
      <xdr:col>50</xdr:col>
      <xdr:colOff>165100</xdr:colOff>
      <xdr:row>57</xdr:row>
      <xdr:rowOff>141142</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9588500" y="9812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132269</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9372111" y="9904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32862</xdr:rowOff>
    </xdr:from>
    <xdr:to>
      <xdr:col>46</xdr:col>
      <xdr:colOff>38100</xdr:colOff>
      <xdr:row>58</xdr:row>
      <xdr:rowOff>134462</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8699500" y="9976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125589</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483111" y="10069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117322</xdr:rowOff>
    </xdr:from>
    <xdr:to>
      <xdr:col>41</xdr:col>
      <xdr:colOff>101600</xdr:colOff>
      <xdr:row>57</xdr:row>
      <xdr:rowOff>47472</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7810500" y="9718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63999</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7561795" y="94937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77207</xdr:rowOff>
    </xdr:from>
    <xdr:to>
      <xdr:col>36</xdr:col>
      <xdr:colOff>165100</xdr:colOff>
      <xdr:row>59</xdr:row>
      <xdr:rowOff>7357</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6921500" y="10021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169934</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705111" y="10114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54627</xdr:rowOff>
    </xdr:from>
    <xdr:ext cx="248786"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82550</xdr:rowOff>
    </xdr:from>
    <xdr:to>
      <xdr:col>59</xdr:col>
      <xdr:colOff>50800</xdr:colOff>
      <xdr:row>71</xdr:row>
      <xdr:rowOff>82550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70</xdr:row>
      <xdr:rowOff>111777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a:extLst>
            <a:ext uri="{FF2B5EF4-FFF2-40B4-BE49-F238E27FC236}">
              <a16:creationId xmlns:a16="http://schemas.microsoft.com/office/drawing/2014/main" id="{00000000-0008-0000-06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10089</xdr:rowOff>
    </xdr:from>
    <xdr:to>
      <xdr:col>54</xdr:col>
      <xdr:colOff>189865</xdr:colOff>
      <xdr:row>78</xdr:row>
      <xdr:rowOff>25400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flipV="1">
          <a:off x="10475595" y="12183039"/>
          <a:ext cx="1270" cy="12154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29227</xdr:rowOff>
    </xdr:from>
    <xdr:ext cx="249299" cy="259045"/>
    <xdr:sp macro="" textlink="">
      <xdr:nvSpPr>
        <xdr:cNvPr id="398" name="普通建設事業費 （ うち新規整備　）最小値テキスト">
          <a:extLst>
            <a:ext uri="{FF2B5EF4-FFF2-40B4-BE49-F238E27FC236}">
              <a16:creationId xmlns:a16="http://schemas.microsoft.com/office/drawing/2014/main" id="{00000000-0008-0000-0600-00008E010000}"/>
            </a:ext>
          </a:extLst>
        </xdr:cNvPr>
        <xdr:cNvSpPr txBox="1"/>
      </xdr:nvSpPr>
      <xdr:spPr>
        <a:xfrm>
          <a:off x="10528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25400</xdr:rowOff>
    </xdr:from>
    <xdr:to>
      <xdr:col>55</xdr:col>
      <xdr:colOff>88900</xdr:colOff>
      <xdr:row>78</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128216</xdr:rowOff>
    </xdr:from>
    <xdr:ext cx="599010" cy="259045"/>
    <xdr:sp macro="" textlink="">
      <xdr:nvSpPr>
        <xdr:cNvPr id="400" name="普通建設事業費 （ うち新規整備　）最大値テキスト">
          <a:extLst>
            <a:ext uri="{FF2B5EF4-FFF2-40B4-BE49-F238E27FC236}">
              <a16:creationId xmlns:a16="http://schemas.microsoft.com/office/drawing/2014/main" id="{00000000-0008-0000-0600-000090010000}"/>
            </a:ext>
          </a:extLst>
        </xdr:cNvPr>
        <xdr:cNvSpPr txBox="1"/>
      </xdr:nvSpPr>
      <xdr:spPr>
        <a:xfrm>
          <a:off x="10528300" y="119582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212,679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10089</xdr:rowOff>
    </xdr:from>
    <xdr:to>
      <xdr:col>55</xdr:col>
      <xdr:colOff>88900</xdr:colOff>
      <xdr:row>71</xdr:row>
      <xdr:rowOff>10089</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2183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2797</xdr:rowOff>
    </xdr:from>
    <xdr:to>
      <xdr:col>55</xdr:col>
      <xdr:colOff>0</xdr:colOff>
      <xdr:row>77</xdr:row>
      <xdr:rowOff>108502</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9639300" y="13204447"/>
          <a:ext cx="838200" cy="105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131746</xdr:rowOff>
    </xdr:from>
    <xdr:ext cx="534377" cy="259045"/>
    <xdr:sp macro="" textlink="">
      <xdr:nvSpPr>
        <xdr:cNvPr id="403" name="普通建設事業費 （ うち新規整備　）平均値テキスト">
          <a:extLst>
            <a:ext uri="{FF2B5EF4-FFF2-40B4-BE49-F238E27FC236}">
              <a16:creationId xmlns:a16="http://schemas.microsoft.com/office/drawing/2014/main" id="{00000000-0008-0000-0600-000093010000}"/>
            </a:ext>
          </a:extLst>
        </xdr:cNvPr>
        <xdr:cNvSpPr txBox="1"/>
      </xdr:nvSpPr>
      <xdr:spPr>
        <a:xfrm>
          <a:off x="10528300" y="131619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153319</xdr:rowOff>
    </xdr:from>
    <xdr:to>
      <xdr:col>55</xdr:col>
      <xdr:colOff>50800</xdr:colOff>
      <xdr:row>77</xdr:row>
      <xdr:rowOff>83469</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10426700" y="13183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108502</xdr:rowOff>
    </xdr:from>
    <xdr:to>
      <xdr:col>50</xdr:col>
      <xdr:colOff>114300</xdr:colOff>
      <xdr:row>77</xdr:row>
      <xdr:rowOff>139819</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8750300" y="13310152"/>
          <a:ext cx="889000" cy="31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144793</xdr:rowOff>
    </xdr:from>
    <xdr:to>
      <xdr:col>50</xdr:col>
      <xdr:colOff>165100</xdr:colOff>
      <xdr:row>77</xdr:row>
      <xdr:rowOff>74943</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9588500" y="1317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91470</xdr:rowOff>
    </xdr:from>
    <xdr:ext cx="534377"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9372111" y="12950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125481</xdr:rowOff>
    </xdr:from>
    <xdr:to>
      <xdr:col>45</xdr:col>
      <xdr:colOff>177800</xdr:colOff>
      <xdr:row>77</xdr:row>
      <xdr:rowOff>139819</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7861300" y="13155681"/>
          <a:ext cx="889000" cy="185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7953</xdr:rowOff>
    </xdr:from>
    <xdr:to>
      <xdr:col>46</xdr:col>
      <xdr:colOff>38100</xdr:colOff>
      <xdr:row>77</xdr:row>
      <xdr:rowOff>109553</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8699500" y="13209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126080</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8483111" y="12984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125481</xdr:rowOff>
    </xdr:from>
    <xdr:to>
      <xdr:col>41</xdr:col>
      <xdr:colOff>50800</xdr:colOff>
      <xdr:row>78</xdr:row>
      <xdr:rowOff>23320</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6972300" y="13155681"/>
          <a:ext cx="889000" cy="240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144365</xdr:rowOff>
    </xdr:from>
    <xdr:to>
      <xdr:col>41</xdr:col>
      <xdr:colOff>101600</xdr:colOff>
      <xdr:row>77</xdr:row>
      <xdr:rowOff>74515</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7810500" y="13174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65642</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7594111" y="13267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139798</xdr:rowOff>
    </xdr:from>
    <xdr:to>
      <xdr:col>36</xdr:col>
      <xdr:colOff>165100</xdr:colOff>
      <xdr:row>77</xdr:row>
      <xdr:rowOff>69948</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6921500" y="13169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86475</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6705111" y="12945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123447</xdr:rowOff>
    </xdr:from>
    <xdr:to>
      <xdr:col>55</xdr:col>
      <xdr:colOff>50800</xdr:colOff>
      <xdr:row>77</xdr:row>
      <xdr:rowOff>53597</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10426700" y="13153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146324</xdr:rowOff>
    </xdr:from>
    <xdr:ext cx="534377" cy="259045"/>
    <xdr:sp macro="" textlink="">
      <xdr:nvSpPr>
        <xdr:cNvPr id="422" name="普通建設事業費 （ うち新規整備　）該当値テキスト">
          <a:extLst>
            <a:ext uri="{FF2B5EF4-FFF2-40B4-BE49-F238E27FC236}">
              <a16:creationId xmlns:a16="http://schemas.microsoft.com/office/drawing/2014/main" id="{00000000-0008-0000-0600-0000A6010000}"/>
            </a:ext>
          </a:extLst>
        </xdr:cNvPr>
        <xdr:cNvSpPr txBox="1"/>
      </xdr:nvSpPr>
      <xdr:spPr>
        <a:xfrm>
          <a:off x="10528300" y="13005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57702</xdr:rowOff>
    </xdr:from>
    <xdr:to>
      <xdr:col>50</xdr:col>
      <xdr:colOff>165100</xdr:colOff>
      <xdr:row>77</xdr:row>
      <xdr:rowOff>159302</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9588500" y="13259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150429</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372111" y="13352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89019</xdr:rowOff>
    </xdr:from>
    <xdr:to>
      <xdr:col>46</xdr:col>
      <xdr:colOff>38100</xdr:colOff>
      <xdr:row>78</xdr:row>
      <xdr:rowOff>19169</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8699500" y="13290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10296</xdr:rowOff>
    </xdr:from>
    <xdr:ext cx="469744"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515428" y="13383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74681</xdr:rowOff>
    </xdr:from>
    <xdr:to>
      <xdr:col>41</xdr:col>
      <xdr:colOff>101600</xdr:colOff>
      <xdr:row>77</xdr:row>
      <xdr:rowOff>4831</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7810500" y="13104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21358</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594111" y="12880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143970</xdr:rowOff>
    </xdr:from>
    <xdr:to>
      <xdr:col>36</xdr:col>
      <xdr:colOff>165100</xdr:colOff>
      <xdr:row>78</xdr:row>
      <xdr:rowOff>74120</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6921500" y="13345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78</xdr:row>
      <xdr:rowOff>65247</xdr:rowOff>
    </xdr:from>
    <xdr:ext cx="378565"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83017" y="134383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27068</xdr:rowOff>
    </xdr:from>
    <xdr:to>
      <xdr:col>54</xdr:col>
      <xdr:colOff>189865</xdr:colOff>
      <xdr:row>98</xdr:row>
      <xdr:rowOff>130397</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457568"/>
          <a:ext cx="1270" cy="14749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134224</xdr:rowOff>
    </xdr:from>
    <xdr:ext cx="534377"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936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130397</xdr:rowOff>
    </xdr:from>
    <xdr:to>
      <xdr:col>55</xdr:col>
      <xdr:colOff>88900</xdr:colOff>
      <xdr:row>98</xdr:row>
      <xdr:rowOff>130397</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932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145195</xdr:rowOff>
    </xdr:from>
    <xdr:ext cx="599010"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2327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27068</xdr:rowOff>
    </xdr:from>
    <xdr:to>
      <xdr:col>55</xdr:col>
      <xdr:colOff>88900</xdr:colOff>
      <xdr:row>90</xdr:row>
      <xdr:rowOff>27068</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457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77132</xdr:rowOff>
    </xdr:from>
    <xdr:to>
      <xdr:col>55</xdr:col>
      <xdr:colOff>0</xdr:colOff>
      <xdr:row>97</xdr:row>
      <xdr:rowOff>101394</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9639300" y="16707782"/>
          <a:ext cx="838200" cy="24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78928</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3666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56051</xdr:rowOff>
    </xdr:from>
    <xdr:to>
      <xdr:col>55</xdr:col>
      <xdr:colOff>50800</xdr:colOff>
      <xdr:row>96</xdr:row>
      <xdr:rowOff>157651</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515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77132</xdr:rowOff>
    </xdr:from>
    <xdr:to>
      <xdr:col>50</xdr:col>
      <xdr:colOff>114300</xdr:colOff>
      <xdr:row>98</xdr:row>
      <xdr:rowOff>47482</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8750300" y="16707782"/>
          <a:ext cx="889000" cy="141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97991</xdr:rowOff>
    </xdr:from>
    <xdr:to>
      <xdr:col>50</xdr:col>
      <xdr:colOff>165100</xdr:colOff>
      <xdr:row>97</xdr:row>
      <xdr:rowOff>28141</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55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44668</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332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2327</xdr:rowOff>
    </xdr:from>
    <xdr:to>
      <xdr:col>45</xdr:col>
      <xdr:colOff>177800</xdr:colOff>
      <xdr:row>98</xdr:row>
      <xdr:rowOff>47482</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7861300" y="16632977"/>
          <a:ext cx="889000" cy="216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139855</xdr:rowOff>
    </xdr:from>
    <xdr:to>
      <xdr:col>46</xdr:col>
      <xdr:colOff>38100</xdr:colOff>
      <xdr:row>97</xdr:row>
      <xdr:rowOff>70005</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59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86532</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374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2327</xdr:rowOff>
    </xdr:from>
    <xdr:to>
      <xdr:col>41</xdr:col>
      <xdr:colOff>50800</xdr:colOff>
      <xdr:row>98</xdr:row>
      <xdr:rowOff>60330</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6972300" y="16632977"/>
          <a:ext cx="889000" cy="229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100482</xdr:rowOff>
    </xdr:from>
    <xdr:to>
      <xdr:col>41</xdr:col>
      <xdr:colOff>101600</xdr:colOff>
      <xdr:row>97</xdr:row>
      <xdr:rowOff>30632</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559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47159</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334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115616</xdr:rowOff>
    </xdr:from>
    <xdr:to>
      <xdr:col>36</xdr:col>
      <xdr:colOff>165100</xdr:colOff>
      <xdr:row>97</xdr:row>
      <xdr:rowOff>45766</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574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62293</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350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50594</xdr:rowOff>
    </xdr:from>
    <xdr:to>
      <xdr:col>55</xdr:col>
      <xdr:colOff>50800</xdr:colOff>
      <xdr:row>97</xdr:row>
      <xdr:rowOff>152194</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681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29021</xdr:rowOff>
    </xdr:from>
    <xdr:ext cx="534377"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659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26332</xdr:rowOff>
    </xdr:from>
    <xdr:to>
      <xdr:col>50</xdr:col>
      <xdr:colOff>165100</xdr:colOff>
      <xdr:row>97</xdr:row>
      <xdr:rowOff>127932</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656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119059</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72111" y="16749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168132</xdr:rowOff>
    </xdr:from>
    <xdr:to>
      <xdr:col>46</xdr:col>
      <xdr:colOff>38100</xdr:colOff>
      <xdr:row>98</xdr:row>
      <xdr:rowOff>98282</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798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89409</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891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122977</xdr:rowOff>
    </xdr:from>
    <xdr:to>
      <xdr:col>41</xdr:col>
      <xdr:colOff>101600</xdr:colOff>
      <xdr:row>97</xdr:row>
      <xdr:rowOff>53127</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582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44254</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674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9530</xdr:rowOff>
    </xdr:from>
    <xdr:to>
      <xdr:col>36</xdr:col>
      <xdr:colOff>165100</xdr:colOff>
      <xdr:row>98</xdr:row>
      <xdr:rowOff>111130</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811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102257</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904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a:extLst>
            <a:ext uri="{FF2B5EF4-FFF2-40B4-BE49-F238E27FC236}">
              <a16:creationId xmlns:a16="http://schemas.microsoft.com/office/drawing/2014/main" id="{00000000-0008-0000-06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86564</xdr:rowOff>
    </xdr:from>
    <xdr:to>
      <xdr:col>85</xdr:col>
      <xdr:colOff>126364</xdr:colOff>
      <xdr:row>38</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6317595" y="5401514"/>
          <a:ext cx="1269" cy="1253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162492</xdr:rowOff>
    </xdr:from>
    <xdr:ext cx="249299" cy="259045"/>
    <xdr:sp macro="" textlink="">
      <xdr:nvSpPr>
        <xdr:cNvPr id="510" name="災害復旧事業費最小値テキスト">
          <a:extLst>
            <a:ext uri="{FF2B5EF4-FFF2-40B4-BE49-F238E27FC236}">
              <a16:creationId xmlns:a16="http://schemas.microsoft.com/office/drawing/2014/main" id="{00000000-0008-0000-0600-0000FE010000}"/>
            </a:ext>
          </a:extLst>
        </xdr:cNvPr>
        <xdr:cNvSpPr txBox="1"/>
      </xdr:nvSpPr>
      <xdr:spPr>
        <a:xfrm>
          <a:off x="16370300" y="667759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33241</xdr:rowOff>
    </xdr:from>
    <xdr:ext cx="599010" cy="259045"/>
    <xdr:sp macro="" textlink="">
      <xdr:nvSpPr>
        <xdr:cNvPr id="512" name="災害復旧事業費最大値テキスト">
          <a:extLst>
            <a:ext uri="{FF2B5EF4-FFF2-40B4-BE49-F238E27FC236}">
              <a16:creationId xmlns:a16="http://schemas.microsoft.com/office/drawing/2014/main" id="{00000000-0008-0000-0600-000000020000}"/>
            </a:ext>
          </a:extLst>
        </xdr:cNvPr>
        <xdr:cNvSpPr txBox="1"/>
      </xdr:nvSpPr>
      <xdr:spPr>
        <a:xfrm>
          <a:off x="16370300" y="5176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86564</xdr:rowOff>
    </xdr:from>
    <xdr:to>
      <xdr:col>86</xdr:col>
      <xdr:colOff>25400</xdr:colOff>
      <xdr:row>31</xdr:row>
      <xdr:rowOff>86564</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5401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137034</xdr:rowOff>
    </xdr:from>
    <xdr:to>
      <xdr:col>85</xdr:col>
      <xdr:colOff>127000</xdr:colOff>
      <xdr:row>38</xdr:row>
      <xdr:rowOff>139613</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5481300" y="6652134"/>
          <a:ext cx="838200" cy="2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79942</xdr:rowOff>
    </xdr:from>
    <xdr:ext cx="469744" cy="259045"/>
    <xdr:sp macro="" textlink="">
      <xdr:nvSpPr>
        <xdr:cNvPr id="515" name="災害復旧事業費平均値テキスト">
          <a:extLst>
            <a:ext uri="{FF2B5EF4-FFF2-40B4-BE49-F238E27FC236}">
              <a16:creationId xmlns:a16="http://schemas.microsoft.com/office/drawing/2014/main" id="{00000000-0008-0000-0600-000003020000}"/>
            </a:ext>
          </a:extLst>
        </xdr:cNvPr>
        <xdr:cNvSpPr txBox="1"/>
      </xdr:nvSpPr>
      <xdr:spPr>
        <a:xfrm>
          <a:off x="16370300" y="64235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57066</xdr:rowOff>
    </xdr:from>
    <xdr:to>
      <xdr:col>85</xdr:col>
      <xdr:colOff>177800</xdr:colOff>
      <xdr:row>38</xdr:row>
      <xdr:rowOff>158666</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6268700" y="6572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137034</xdr:rowOff>
    </xdr:from>
    <xdr:to>
      <xdr:col>81</xdr:col>
      <xdr:colOff>50800</xdr:colOff>
      <xdr:row>38</xdr:row>
      <xdr:rowOff>138749</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flipV="1">
          <a:off x="14592300" y="6652134"/>
          <a:ext cx="8890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43600</xdr:rowOff>
    </xdr:from>
    <xdr:to>
      <xdr:col>81</xdr:col>
      <xdr:colOff>101600</xdr:colOff>
      <xdr:row>38</xdr:row>
      <xdr:rowOff>145200</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5430500" y="655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161727</xdr:rowOff>
    </xdr:from>
    <xdr:ext cx="469744"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246428" y="6333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138749</xdr:rowOff>
    </xdr:from>
    <xdr:to>
      <xdr:col>76</xdr:col>
      <xdr:colOff>114300</xdr:colOff>
      <xdr:row>38</xdr:row>
      <xdr:rowOff>139567</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flipV="1">
          <a:off x="13703300" y="6653849"/>
          <a:ext cx="889000" cy="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45982</xdr:rowOff>
    </xdr:from>
    <xdr:to>
      <xdr:col>76</xdr:col>
      <xdr:colOff>165100</xdr:colOff>
      <xdr:row>38</xdr:row>
      <xdr:rowOff>147582</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4541500" y="6561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164109</xdr:rowOff>
    </xdr:from>
    <xdr:ext cx="469744"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4357428" y="6336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139498</xdr:rowOff>
    </xdr:from>
    <xdr:to>
      <xdr:col>71</xdr:col>
      <xdr:colOff>177800</xdr:colOff>
      <xdr:row>38</xdr:row>
      <xdr:rowOff>139567</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2814300" y="6654598"/>
          <a:ext cx="889000" cy="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17330</xdr:rowOff>
    </xdr:from>
    <xdr:to>
      <xdr:col>72</xdr:col>
      <xdr:colOff>38100</xdr:colOff>
      <xdr:row>38</xdr:row>
      <xdr:rowOff>118930</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3652500" y="653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135457</xdr:rowOff>
    </xdr:from>
    <xdr:ext cx="534377"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3436111" y="6307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27068</xdr:rowOff>
    </xdr:from>
    <xdr:to>
      <xdr:col>67</xdr:col>
      <xdr:colOff>101600</xdr:colOff>
      <xdr:row>38</xdr:row>
      <xdr:rowOff>128668</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2763500" y="6542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145195</xdr:rowOff>
    </xdr:from>
    <xdr:ext cx="534377"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547111" y="6317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88813</xdr:rowOff>
    </xdr:from>
    <xdr:to>
      <xdr:col>85</xdr:col>
      <xdr:colOff>177800</xdr:colOff>
      <xdr:row>39</xdr:row>
      <xdr:rowOff>18963</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6268700" y="6603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35492</xdr:rowOff>
    </xdr:from>
    <xdr:ext cx="313932" cy="259045"/>
    <xdr:sp macro="" textlink="">
      <xdr:nvSpPr>
        <xdr:cNvPr id="534" name="災害復旧事業費該当値テキスト">
          <a:extLst>
            <a:ext uri="{FF2B5EF4-FFF2-40B4-BE49-F238E27FC236}">
              <a16:creationId xmlns:a16="http://schemas.microsoft.com/office/drawing/2014/main" id="{00000000-0008-0000-0600-000016020000}"/>
            </a:ext>
          </a:extLst>
        </xdr:cNvPr>
        <xdr:cNvSpPr txBox="1"/>
      </xdr:nvSpPr>
      <xdr:spPr>
        <a:xfrm>
          <a:off x="16370300" y="655059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86234</xdr:rowOff>
    </xdr:from>
    <xdr:to>
      <xdr:col>81</xdr:col>
      <xdr:colOff>101600</xdr:colOff>
      <xdr:row>39</xdr:row>
      <xdr:rowOff>16384</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5430500" y="6601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7511</xdr:rowOff>
    </xdr:from>
    <xdr:ext cx="378565"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92017" y="66940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87949</xdr:rowOff>
    </xdr:from>
    <xdr:to>
      <xdr:col>76</xdr:col>
      <xdr:colOff>165100</xdr:colOff>
      <xdr:row>39</xdr:row>
      <xdr:rowOff>18099</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4541500" y="6603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9226</xdr:rowOff>
    </xdr:from>
    <xdr:ext cx="378565"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03017" y="66957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88767</xdr:rowOff>
    </xdr:from>
    <xdr:to>
      <xdr:col>72</xdr:col>
      <xdr:colOff>38100</xdr:colOff>
      <xdr:row>39</xdr:row>
      <xdr:rowOff>18917</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3652500" y="6603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39</xdr:row>
      <xdr:rowOff>10044</xdr:rowOff>
    </xdr:from>
    <xdr:ext cx="313932"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46333" y="66965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88698</xdr:rowOff>
    </xdr:from>
    <xdr:to>
      <xdr:col>67</xdr:col>
      <xdr:colOff>101600</xdr:colOff>
      <xdr:row>39</xdr:row>
      <xdr:rowOff>18848</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2763500" y="6603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39</xdr:row>
      <xdr:rowOff>9975</xdr:rowOff>
    </xdr:from>
    <xdr:ext cx="313932"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57333" y="66965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56</xdr:row>
      <xdr:rowOff>144434</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745634"/>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54</xdr:row>
      <xdr:rowOff>160762</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41906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5642</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909249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51</xdr:row>
      <xdr:rowOff>21970</xdr:rowOff>
    </xdr:from>
    <xdr:ext cx="31290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33094" y="8765920"/>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49</xdr:row>
      <xdr:rowOff>38299</xdr:rowOff>
    </xdr:from>
    <xdr:ext cx="31290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33094" y="8439349"/>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47</xdr:row>
      <xdr:rowOff>54627</xdr:rowOff>
    </xdr:from>
    <xdr:ext cx="31290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33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失業対策事業費グラフ枠">
          <a:extLst>
            <a:ext uri="{FF2B5EF4-FFF2-40B4-BE49-F238E27FC236}">
              <a16:creationId xmlns:a16="http://schemas.microsoft.com/office/drawing/2014/main" id="{00000000-0008-0000-06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59</xdr:row>
      <xdr:rowOff>98878</xdr:rowOff>
    </xdr:from>
    <xdr:to>
      <xdr:col>85</xdr:col>
      <xdr:colOff>126364</xdr:colOff>
      <xdr:row>59</xdr:row>
      <xdr:rowOff>98878</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317595" y="10214428"/>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140805</xdr:rowOff>
    </xdr:from>
    <xdr:ext cx="249299" cy="259045"/>
    <xdr:sp macro="" textlink="">
      <xdr:nvSpPr>
        <xdr:cNvPr id="569" name="失業対策事業費最小値テキスト">
          <a:extLst>
            <a:ext uri="{FF2B5EF4-FFF2-40B4-BE49-F238E27FC236}">
              <a16:creationId xmlns:a16="http://schemas.microsoft.com/office/drawing/2014/main" id="{00000000-0008-0000-0600-000039020000}"/>
            </a:ext>
          </a:extLst>
        </xdr:cNvPr>
        <xdr:cNvSpPr txBox="1"/>
      </xdr:nvSpPr>
      <xdr:spPr>
        <a:xfrm>
          <a:off x="1637030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98878</xdr:rowOff>
    </xdr:from>
    <xdr:to>
      <xdr:col>86</xdr:col>
      <xdr:colOff>25400</xdr:colOff>
      <xdr:row>59</xdr:row>
      <xdr:rowOff>98878</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140805</xdr:rowOff>
    </xdr:from>
    <xdr:ext cx="249299" cy="259045"/>
    <xdr:sp macro="" textlink="">
      <xdr:nvSpPr>
        <xdr:cNvPr id="571" name="失業対策事業費最大値テキスト">
          <a:extLst>
            <a:ext uri="{FF2B5EF4-FFF2-40B4-BE49-F238E27FC236}">
              <a16:creationId xmlns:a16="http://schemas.microsoft.com/office/drawing/2014/main" id="{00000000-0008-0000-0600-00003B020000}"/>
            </a:ext>
          </a:extLst>
        </xdr:cNvPr>
        <xdr:cNvSpPr txBox="1"/>
      </xdr:nvSpPr>
      <xdr:spPr>
        <a:xfrm>
          <a:off x="16370300" y="99134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98878</xdr:rowOff>
    </xdr:from>
    <xdr:to>
      <xdr:col>86</xdr:col>
      <xdr:colOff>25400</xdr:colOff>
      <xdr:row>59</xdr:row>
      <xdr:rowOff>98878</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98878</xdr:rowOff>
    </xdr:from>
    <xdr:to>
      <xdr:col>85</xdr:col>
      <xdr:colOff>127000</xdr:colOff>
      <xdr:row>59</xdr:row>
      <xdr:rowOff>98878</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5481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26505</xdr:rowOff>
    </xdr:from>
    <xdr:ext cx="249299" cy="259045"/>
    <xdr:sp macro="" textlink="">
      <xdr:nvSpPr>
        <xdr:cNvPr id="574" name="失業対策事業費平均値テキスト">
          <a:extLst>
            <a:ext uri="{FF2B5EF4-FFF2-40B4-BE49-F238E27FC236}">
              <a16:creationId xmlns:a16="http://schemas.microsoft.com/office/drawing/2014/main" id="{00000000-0008-0000-0600-00003E020000}"/>
            </a:ext>
          </a:extLst>
        </xdr:cNvPr>
        <xdr:cNvSpPr txBox="1"/>
      </xdr:nvSpPr>
      <xdr:spPr>
        <a:xfrm>
          <a:off x="16370300" y="10142055"/>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62687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98878</xdr:rowOff>
    </xdr:from>
    <xdr:to>
      <xdr:col>81</xdr:col>
      <xdr:colOff>50800</xdr:colOff>
      <xdr:row>59</xdr:row>
      <xdr:rowOff>98878</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4592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59</xdr:row>
      <xdr:rowOff>48078</xdr:rowOff>
    </xdr:from>
    <xdr:to>
      <xdr:col>81</xdr:col>
      <xdr:colOff>101600</xdr:colOff>
      <xdr:row>59</xdr:row>
      <xdr:rowOff>149678</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5430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140805</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356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98878</xdr:rowOff>
    </xdr:from>
    <xdr:to>
      <xdr:col>76</xdr:col>
      <xdr:colOff>114300</xdr:colOff>
      <xdr:row>59</xdr:row>
      <xdr:rowOff>98878</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3703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48078</xdr:rowOff>
    </xdr:from>
    <xdr:to>
      <xdr:col>76</xdr:col>
      <xdr:colOff>165100</xdr:colOff>
      <xdr:row>59</xdr:row>
      <xdr:rowOff>149678</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4541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140805</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67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98878</xdr:rowOff>
    </xdr:from>
    <xdr:to>
      <xdr:col>71</xdr:col>
      <xdr:colOff>177800</xdr:colOff>
      <xdr:row>59</xdr:row>
      <xdr:rowOff>98878</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281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51</xdr:row>
      <xdr:rowOff>4535</xdr:rowOff>
    </xdr:from>
    <xdr:to>
      <xdr:col>72</xdr:col>
      <xdr:colOff>38100</xdr:colOff>
      <xdr:row>51</xdr:row>
      <xdr:rowOff>106135</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3652500" y="8748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49</xdr:row>
      <xdr:rowOff>122662</xdr:rowOff>
    </xdr:from>
    <xdr:ext cx="313932"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46333" y="85237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48078</xdr:rowOff>
    </xdr:from>
    <xdr:to>
      <xdr:col>67</xdr:col>
      <xdr:colOff>101600</xdr:colOff>
      <xdr:row>59</xdr:row>
      <xdr:rowOff>149678</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2763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140805</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6268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83655</xdr:rowOff>
    </xdr:from>
    <xdr:ext cx="249299" cy="259045"/>
    <xdr:sp macro="" textlink="">
      <xdr:nvSpPr>
        <xdr:cNvPr id="593" name="失業対策事業費該当値テキスト">
          <a:extLst>
            <a:ext uri="{FF2B5EF4-FFF2-40B4-BE49-F238E27FC236}">
              <a16:creationId xmlns:a16="http://schemas.microsoft.com/office/drawing/2014/main" id="{00000000-0008-0000-0600-000051020000}"/>
            </a:ext>
          </a:extLst>
        </xdr:cNvPr>
        <xdr:cNvSpPr txBox="1"/>
      </xdr:nvSpPr>
      <xdr:spPr>
        <a:xfrm>
          <a:off x="16370300" y="100277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48078</xdr:rowOff>
    </xdr:from>
    <xdr:to>
      <xdr:col>81</xdr:col>
      <xdr:colOff>101600</xdr:colOff>
      <xdr:row>59</xdr:row>
      <xdr:rowOff>149678</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5430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166205</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5356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59</xdr:row>
      <xdr:rowOff>48078</xdr:rowOff>
    </xdr:from>
    <xdr:to>
      <xdr:col>76</xdr:col>
      <xdr:colOff>165100</xdr:colOff>
      <xdr:row>59</xdr:row>
      <xdr:rowOff>149678</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4541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166205</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4467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59</xdr:row>
      <xdr:rowOff>48078</xdr:rowOff>
    </xdr:from>
    <xdr:to>
      <xdr:col>72</xdr:col>
      <xdr:colOff>38100</xdr:colOff>
      <xdr:row>59</xdr:row>
      <xdr:rowOff>149678</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365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140805</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357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48078</xdr:rowOff>
    </xdr:from>
    <xdr:to>
      <xdr:col>67</xdr:col>
      <xdr:colOff>101600</xdr:colOff>
      <xdr:row>59</xdr:row>
      <xdr:rowOff>149678</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276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166205</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689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公債費グラフ枠">
          <a:extLst>
            <a:ext uri="{FF2B5EF4-FFF2-40B4-BE49-F238E27FC236}">
              <a16:creationId xmlns:a16="http://schemas.microsoft.com/office/drawing/2014/main" id="{00000000-0008-0000-0600-00006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151395</xdr:rowOff>
    </xdr:from>
    <xdr:to>
      <xdr:col>85</xdr:col>
      <xdr:colOff>126364</xdr:colOff>
      <xdr:row>78</xdr:row>
      <xdr:rowOff>53412</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6317595" y="12324345"/>
          <a:ext cx="1269" cy="11021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57239</xdr:rowOff>
    </xdr:from>
    <xdr:ext cx="534377" cy="259045"/>
    <xdr:sp macro="" textlink="">
      <xdr:nvSpPr>
        <xdr:cNvPr id="624" name="公債費最小値テキスト">
          <a:extLst>
            <a:ext uri="{FF2B5EF4-FFF2-40B4-BE49-F238E27FC236}">
              <a16:creationId xmlns:a16="http://schemas.microsoft.com/office/drawing/2014/main" id="{00000000-0008-0000-0600-000070020000}"/>
            </a:ext>
          </a:extLst>
        </xdr:cNvPr>
        <xdr:cNvSpPr txBox="1"/>
      </xdr:nvSpPr>
      <xdr:spPr>
        <a:xfrm>
          <a:off x="16370300" y="13430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53412</xdr:rowOff>
    </xdr:from>
    <xdr:to>
      <xdr:col>86</xdr:col>
      <xdr:colOff>25400</xdr:colOff>
      <xdr:row>78</xdr:row>
      <xdr:rowOff>53412</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3426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98072</xdr:rowOff>
    </xdr:from>
    <xdr:ext cx="599010" cy="259045"/>
    <xdr:sp macro="" textlink="">
      <xdr:nvSpPr>
        <xdr:cNvPr id="626" name="公債費最大値テキスト">
          <a:extLst>
            <a:ext uri="{FF2B5EF4-FFF2-40B4-BE49-F238E27FC236}">
              <a16:creationId xmlns:a16="http://schemas.microsoft.com/office/drawing/2014/main" id="{00000000-0008-0000-0600-000072020000}"/>
            </a:ext>
          </a:extLst>
        </xdr:cNvPr>
        <xdr:cNvSpPr txBox="1"/>
      </xdr:nvSpPr>
      <xdr:spPr>
        <a:xfrm>
          <a:off x="16370300" y="12099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151395</xdr:rowOff>
    </xdr:from>
    <xdr:to>
      <xdr:col>86</xdr:col>
      <xdr:colOff>25400</xdr:colOff>
      <xdr:row>71</xdr:row>
      <xdr:rowOff>151395</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6230600" y="12324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163342</xdr:rowOff>
    </xdr:from>
    <xdr:to>
      <xdr:col>85</xdr:col>
      <xdr:colOff>127000</xdr:colOff>
      <xdr:row>77</xdr:row>
      <xdr:rowOff>164988</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5481300" y="13364992"/>
          <a:ext cx="838200" cy="1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147319</xdr:rowOff>
    </xdr:from>
    <xdr:ext cx="534377" cy="259045"/>
    <xdr:sp macro="" textlink="">
      <xdr:nvSpPr>
        <xdr:cNvPr id="629" name="公債費平均値テキスト">
          <a:extLst>
            <a:ext uri="{FF2B5EF4-FFF2-40B4-BE49-F238E27FC236}">
              <a16:creationId xmlns:a16="http://schemas.microsoft.com/office/drawing/2014/main" id="{00000000-0008-0000-0600-000075020000}"/>
            </a:ext>
          </a:extLst>
        </xdr:cNvPr>
        <xdr:cNvSpPr txBox="1"/>
      </xdr:nvSpPr>
      <xdr:spPr>
        <a:xfrm>
          <a:off x="16370300" y="130060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124442</xdr:rowOff>
    </xdr:from>
    <xdr:to>
      <xdr:col>85</xdr:col>
      <xdr:colOff>177800</xdr:colOff>
      <xdr:row>77</xdr:row>
      <xdr:rowOff>54592</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6268700" y="13154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155853</xdr:rowOff>
    </xdr:from>
    <xdr:to>
      <xdr:col>81</xdr:col>
      <xdr:colOff>50800</xdr:colOff>
      <xdr:row>77</xdr:row>
      <xdr:rowOff>163342</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4592300" y="13357503"/>
          <a:ext cx="889000" cy="7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131753</xdr:rowOff>
    </xdr:from>
    <xdr:to>
      <xdr:col>81</xdr:col>
      <xdr:colOff>101600</xdr:colOff>
      <xdr:row>77</xdr:row>
      <xdr:rowOff>61903</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5430500" y="13161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78430</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14111" y="12937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96664</xdr:rowOff>
    </xdr:from>
    <xdr:to>
      <xdr:col>76</xdr:col>
      <xdr:colOff>114300</xdr:colOff>
      <xdr:row>77</xdr:row>
      <xdr:rowOff>155853</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3703300" y="13298314"/>
          <a:ext cx="889000" cy="5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142639</xdr:rowOff>
    </xdr:from>
    <xdr:to>
      <xdr:col>76</xdr:col>
      <xdr:colOff>165100</xdr:colOff>
      <xdr:row>77</xdr:row>
      <xdr:rowOff>72789</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4541500" y="13172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89316</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325111" y="12948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89033</xdr:rowOff>
    </xdr:from>
    <xdr:to>
      <xdr:col>71</xdr:col>
      <xdr:colOff>177800</xdr:colOff>
      <xdr:row>77</xdr:row>
      <xdr:rowOff>96664</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2814300" y="13290683"/>
          <a:ext cx="889000" cy="7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164055</xdr:rowOff>
    </xdr:from>
    <xdr:to>
      <xdr:col>72</xdr:col>
      <xdr:colOff>38100</xdr:colOff>
      <xdr:row>77</xdr:row>
      <xdr:rowOff>94205</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3652500" y="13194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110731</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436111" y="12969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156789</xdr:rowOff>
    </xdr:from>
    <xdr:to>
      <xdr:col>67</xdr:col>
      <xdr:colOff>101600</xdr:colOff>
      <xdr:row>77</xdr:row>
      <xdr:rowOff>86939</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2763500" y="13186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103467</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547111" y="12962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114188</xdr:rowOff>
    </xdr:from>
    <xdr:to>
      <xdr:col>85</xdr:col>
      <xdr:colOff>177800</xdr:colOff>
      <xdr:row>78</xdr:row>
      <xdr:rowOff>44338</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6268700" y="13315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29115</xdr:rowOff>
    </xdr:from>
    <xdr:ext cx="534377" cy="259045"/>
    <xdr:sp macro="" textlink="">
      <xdr:nvSpPr>
        <xdr:cNvPr id="648" name="公債費該当値テキスト">
          <a:extLst>
            <a:ext uri="{FF2B5EF4-FFF2-40B4-BE49-F238E27FC236}">
              <a16:creationId xmlns:a16="http://schemas.microsoft.com/office/drawing/2014/main" id="{00000000-0008-0000-0600-000088020000}"/>
            </a:ext>
          </a:extLst>
        </xdr:cNvPr>
        <xdr:cNvSpPr txBox="1"/>
      </xdr:nvSpPr>
      <xdr:spPr>
        <a:xfrm>
          <a:off x="16370300" y="13230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112542</xdr:rowOff>
    </xdr:from>
    <xdr:to>
      <xdr:col>81</xdr:col>
      <xdr:colOff>101600</xdr:colOff>
      <xdr:row>78</xdr:row>
      <xdr:rowOff>42692</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5430500" y="13314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33819</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14111" y="13406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105053</xdr:rowOff>
    </xdr:from>
    <xdr:to>
      <xdr:col>76</xdr:col>
      <xdr:colOff>165100</xdr:colOff>
      <xdr:row>78</xdr:row>
      <xdr:rowOff>35203</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4541500" y="13306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26330</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4325111" y="13399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45864</xdr:rowOff>
    </xdr:from>
    <xdr:to>
      <xdr:col>72</xdr:col>
      <xdr:colOff>38100</xdr:colOff>
      <xdr:row>77</xdr:row>
      <xdr:rowOff>147464</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3652500" y="13247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138591</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3436111" y="13340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38233</xdr:rowOff>
    </xdr:from>
    <xdr:to>
      <xdr:col>67</xdr:col>
      <xdr:colOff>101600</xdr:colOff>
      <xdr:row>77</xdr:row>
      <xdr:rowOff>139833</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2763500" y="13239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130960</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547111" y="13332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a:extLst>
            <a:ext uri="{FF2B5EF4-FFF2-40B4-BE49-F238E27FC236}">
              <a16:creationId xmlns:a16="http://schemas.microsoft.com/office/drawing/2014/main" id="{00000000-0008-0000-06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121791</xdr:rowOff>
    </xdr:from>
    <xdr:to>
      <xdr:col>85</xdr:col>
      <xdr:colOff>126364</xdr:colOff>
      <xdr:row>98</xdr:row>
      <xdr:rowOff>123245</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6317595" y="15723741"/>
          <a:ext cx="1269" cy="12016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127072</xdr:rowOff>
    </xdr:from>
    <xdr:ext cx="469744" cy="259045"/>
    <xdr:sp macro="" textlink="">
      <xdr:nvSpPr>
        <xdr:cNvPr id="679" name="積立金最小値テキスト">
          <a:extLst>
            <a:ext uri="{FF2B5EF4-FFF2-40B4-BE49-F238E27FC236}">
              <a16:creationId xmlns:a16="http://schemas.microsoft.com/office/drawing/2014/main" id="{00000000-0008-0000-0600-0000A7020000}"/>
            </a:ext>
          </a:extLst>
        </xdr:cNvPr>
        <xdr:cNvSpPr txBox="1"/>
      </xdr:nvSpPr>
      <xdr:spPr>
        <a:xfrm>
          <a:off x="16370300" y="16929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123245</xdr:rowOff>
    </xdr:from>
    <xdr:to>
      <xdr:col>86</xdr:col>
      <xdr:colOff>25400</xdr:colOff>
      <xdr:row>98</xdr:row>
      <xdr:rowOff>123245</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6925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68468</xdr:rowOff>
    </xdr:from>
    <xdr:ext cx="599010" cy="259045"/>
    <xdr:sp macro="" textlink="">
      <xdr:nvSpPr>
        <xdr:cNvPr id="681" name="積立金最大値テキスト">
          <a:extLst>
            <a:ext uri="{FF2B5EF4-FFF2-40B4-BE49-F238E27FC236}">
              <a16:creationId xmlns:a16="http://schemas.microsoft.com/office/drawing/2014/main" id="{00000000-0008-0000-0600-0000A9020000}"/>
            </a:ext>
          </a:extLst>
        </xdr:cNvPr>
        <xdr:cNvSpPr txBox="1"/>
      </xdr:nvSpPr>
      <xdr:spPr>
        <a:xfrm>
          <a:off x="16370300" y="154989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121791</xdr:rowOff>
    </xdr:from>
    <xdr:to>
      <xdr:col>86</xdr:col>
      <xdr:colOff>25400</xdr:colOff>
      <xdr:row>91</xdr:row>
      <xdr:rowOff>121791</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5723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85820</xdr:rowOff>
    </xdr:from>
    <xdr:to>
      <xdr:col>85</xdr:col>
      <xdr:colOff>127000</xdr:colOff>
      <xdr:row>98</xdr:row>
      <xdr:rowOff>21769</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5481300" y="16716470"/>
          <a:ext cx="838200" cy="107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37133</xdr:rowOff>
    </xdr:from>
    <xdr:ext cx="534377" cy="259045"/>
    <xdr:sp macro="" textlink="">
      <xdr:nvSpPr>
        <xdr:cNvPr id="684" name="積立金平均値テキスト">
          <a:extLst>
            <a:ext uri="{FF2B5EF4-FFF2-40B4-BE49-F238E27FC236}">
              <a16:creationId xmlns:a16="http://schemas.microsoft.com/office/drawing/2014/main" id="{00000000-0008-0000-0600-0000AC020000}"/>
            </a:ext>
          </a:extLst>
        </xdr:cNvPr>
        <xdr:cNvSpPr txBox="1"/>
      </xdr:nvSpPr>
      <xdr:spPr>
        <a:xfrm>
          <a:off x="16370300" y="166677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58706</xdr:rowOff>
    </xdr:from>
    <xdr:to>
      <xdr:col>85</xdr:col>
      <xdr:colOff>177800</xdr:colOff>
      <xdr:row>97</xdr:row>
      <xdr:rowOff>160306</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6268700" y="16689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107527</xdr:rowOff>
    </xdr:from>
    <xdr:to>
      <xdr:col>81</xdr:col>
      <xdr:colOff>50800</xdr:colOff>
      <xdr:row>98</xdr:row>
      <xdr:rowOff>21769</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4592300" y="16738177"/>
          <a:ext cx="889000" cy="85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39861</xdr:rowOff>
    </xdr:from>
    <xdr:to>
      <xdr:col>81</xdr:col>
      <xdr:colOff>101600</xdr:colOff>
      <xdr:row>97</xdr:row>
      <xdr:rowOff>141461</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5430500" y="16670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157988</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14111" y="16445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107527</xdr:rowOff>
    </xdr:from>
    <xdr:to>
      <xdr:col>76</xdr:col>
      <xdr:colOff>114300</xdr:colOff>
      <xdr:row>98</xdr:row>
      <xdr:rowOff>46290</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3703300" y="16738177"/>
          <a:ext cx="889000" cy="110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30342</xdr:rowOff>
    </xdr:from>
    <xdr:to>
      <xdr:col>76</xdr:col>
      <xdr:colOff>165100</xdr:colOff>
      <xdr:row>97</xdr:row>
      <xdr:rowOff>131942</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4541500" y="1666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148469</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325111" y="16436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130451</xdr:rowOff>
    </xdr:from>
    <xdr:to>
      <xdr:col>71</xdr:col>
      <xdr:colOff>177800</xdr:colOff>
      <xdr:row>98</xdr:row>
      <xdr:rowOff>46290</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2814300" y="16761101"/>
          <a:ext cx="889000" cy="87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114018</xdr:rowOff>
    </xdr:from>
    <xdr:to>
      <xdr:col>72</xdr:col>
      <xdr:colOff>38100</xdr:colOff>
      <xdr:row>98</xdr:row>
      <xdr:rowOff>44168</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3652500" y="16744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60695</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436111" y="16519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135302</xdr:rowOff>
    </xdr:from>
    <xdr:to>
      <xdr:col>67</xdr:col>
      <xdr:colOff>101600</xdr:colOff>
      <xdr:row>98</xdr:row>
      <xdr:rowOff>65452</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2763500" y="16765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56579</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547111" y="16858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35020</xdr:rowOff>
    </xdr:from>
    <xdr:to>
      <xdr:col>85</xdr:col>
      <xdr:colOff>177800</xdr:colOff>
      <xdr:row>97</xdr:row>
      <xdr:rowOff>136620</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6268700" y="16665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57897</xdr:rowOff>
    </xdr:from>
    <xdr:ext cx="534377" cy="259045"/>
    <xdr:sp macro="" textlink="">
      <xdr:nvSpPr>
        <xdr:cNvPr id="703" name="積立金該当値テキスト">
          <a:extLst>
            <a:ext uri="{FF2B5EF4-FFF2-40B4-BE49-F238E27FC236}">
              <a16:creationId xmlns:a16="http://schemas.microsoft.com/office/drawing/2014/main" id="{00000000-0008-0000-0600-0000BF020000}"/>
            </a:ext>
          </a:extLst>
        </xdr:cNvPr>
        <xdr:cNvSpPr txBox="1"/>
      </xdr:nvSpPr>
      <xdr:spPr>
        <a:xfrm>
          <a:off x="16370300" y="16517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142419</xdr:rowOff>
    </xdr:from>
    <xdr:to>
      <xdr:col>81</xdr:col>
      <xdr:colOff>101600</xdr:colOff>
      <xdr:row>98</xdr:row>
      <xdr:rowOff>72569</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5430500" y="16773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63696</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14111" y="16865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56727</xdr:rowOff>
    </xdr:from>
    <xdr:to>
      <xdr:col>76</xdr:col>
      <xdr:colOff>165100</xdr:colOff>
      <xdr:row>97</xdr:row>
      <xdr:rowOff>158327</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4541500" y="16687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149454</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325111" y="16780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166940</xdr:rowOff>
    </xdr:from>
    <xdr:to>
      <xdr:col>72</xdr:col>
      <xdr:colOff>38100</xdr:colOff>
      <xdr:row>98</xdr:row>
      <xdr:rowOff>97090</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3652500" y="16797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88217</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436111" y="16890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79651</xdr:rowOff>
    </xdr:from>
    <xdr:to>
      <xdr:col>67</xdr:col>
      <xdr:colOff>101600</xdr:colOff>
      <xdr:row>98</xdr:row>
      <xdr:rowOff>9801</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2763500" y="16710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26328</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2547111" y="16485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投資及び出資金グラフ枠">
          <a:extLst>
            <a:ext uri="{FF2B5EF4-FFF2-40B4-BE49-F238E27FC236}">
              <a16:creationId xmlns:a16="http://schemas.microsoft.com/office/drawing/2014/main" id="{00000000-0008-0000-0600-0000D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107658</xdr:rowOff>
    </xdr:from>
    <xdr:to>
      <xdr:col>116</xdr:col>
      <xdr:colOff>62864</xdr:colOff>
      <xdr:row>39</xdr:row>
      <xdr:rowOff>44450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flipV="1">
          <a:off x="22159595" y="5251158"/>
          <a:ext cx="1269" cy="1479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6" name="投資及び出資金最小値テキスト">
          <a:extLst>
            <a:ext uri="{FF2B5EF4-FFF2-40B4-BE49-F238E27FC236}">
              <a16:creationId xmlns:a16="http://schemas.microsoft.com/office/drawing/2014/main" id="{00000000-0008-0000-0600-0000E0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54335</xdr:rowOff>
    </xdr:from>
    <xdr:ext cx="534377" cy="259045"/>
    <xdr:sp macro="" textlink="">
      <xdr:nvSpPr>
        <xdr:cNvPr id="738" name="投資及び出資金最大値テキスト">
          <a:extLst>
            <a:ext uri="{FF2B5EF4-FFF2-40B4-BE49-F238E27FC236}">
              <a16:creationId xmlns:a16="http://schemas.microsoft.com/office/drawing/2014/main" id="{00000000-0008-0000-0600-0000E2020000}"/>
            </a:ext>
          </a:extLst>
        </xdr:cNvPr>
        <xdr:cNvSpPr txBox="1"/>
      </xdr:nvSpPr>
      <xdr:spPr>
        <a:xfrm>
          <a:off x="22212300" y="5026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107658</xdr:rowOff>
    </xdr:from>
    <xdr:to>
      <xdr:col>116</xdr:col>
      <xdr:colOff>152400</xdr:colOff>
      <xdr:row>30</xdr:row>
      <xdr:rowOff>107658</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5251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168889</xdr:rowOff>
    </xdr:from>
    <xdr:ext cx="469744" cy="259045"/>
    <xdr:sp macro="" textlink="">
      <xdr:nvSpPr>
        <xdr:cNvPr id="741" name="投資及び出資金平均値テキスト">
          <a:extLst>
            <a:ext uri="{FF2B5EF4-FFF2-40B4-BE49-F238E27FC236}">
              <a16:creationId xmlns:a16="http://schemas.microsoft.com/office/drawing/2014/main" id="{00000000-0008-0000-0600-0000E5020000}"/>
            </a:ext>
          </a:extLst>
        </xdr:cNvPr>
        <xdr:cNvSpPr txBox="1"/>
      </xdr:nvSpPr>
      <xdr:spPr>
        <a:xfrm>
          <a:off x="22212300" y="63410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146012</xdr:rowOff>
    </xdr:from>
    <xdr:to>
      <xdr:col>116</xdr:col>
      <xdr:colOff>114300</xdr:colOff>
      <xdr:row>38</xdr:row>
      <xdr:rowOff>76162</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2110700" y="6489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164643</xdr:rowOff>
    </xdr:from>
    <xdr:to>
      <xdr:col>112</xdr:col>
      <xdr:colOff>38100</xdr:colOff>
      <xdr:row>38</xdr:row>
      <xdr:rowOff>94793</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1272500" y="6508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111320</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088428" y="6283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169443</xdr:rowOff>
    </xdr:from>
    <xdr:to>
      <xdr:col>107</xdr:col>
      <xdr:colOff>101600</xdr:colOff>
      <xdr:row>38</xdr:row>
      <xdr:rowOff>99593</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20383500" y="6513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116121</xdr:rowOff>
    </xdr:from>
    <xdr:ext cx="469744"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199428" y="6288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7709</xdr:rowOff>
    </xdr:from>
    <xdr:to>
      <xdr:col>102</xdr:col>
      <xdr:colOff>165100</xdr:colOff>
      <xdr:row>38</xdr:row>
      <xdr:rowOff>109309</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9494500" y="6522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125836</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9310428" y="6298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39484</xdr:rowOff>
    </xdr:from>
    <xdr:to>
      <xdr:col>98</xdr:col>
      <xdr:colOff>38100</xdr:colOff>
      <xdr:row>38</xdr:row>
      <xdr:rowOff>141084</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8605500" y="6554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157611</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8421428" y="6329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0" name="投資及び出資金該当値テキスト">
          <a:extLst>
            <a:ext uri="{FF2B5EF4-FFF2-40B4-BE49-F238E27FC236}">
              <a16:creationId xmlns:a16="http://schemas.microsoft.com/office/drawing/2014/main" id="{00000000-0008-0000-0600-0000F8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貸付金グラフ枠">
          <a:extLst>
            <a:ext uri="{FF2B5EF4-FFF2-40B4-BE49-F238E27FC236}">
              <a16:creationId xmlns:a16="http://schemas.microsoft.com/office/drawing/2014/main" id="{00000000-0008-0000-0600-00001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116611</xdr:rowOff>
    </xdr:from>
    <xdr:to>
      <xdr:col>116</xdr:col>
      <xdr:colOff>62864</xdr:colOff>
      <xdr:row>59</xdr:row>
      <xdr:rowOff>98878</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flipV="1">
          <a:off x="22159595" y="8689111"/>
          <a:ext cx="1269" cy="15253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5" name="貸付金最小値テキスト">
          <a:extLst>
            <a:ext uri="{FF2B5EF4-FFF2-40B4-BE49-F238E27FC236}">
              <a16:creationId xmlns:a16="http://schemas.microsoft.com/office/drawing/2014/main" id="{00000000-0008-0000-0600-00001B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63288</xdr:rowOff>
    </xdr:from>
    <xdr:ext cx="534377" cy="259045"/>
    <xdr:sp macro="" textlink="">
      <xdr:nvSpPr>
        <xdr:cNvPr id="797" name="貸付金最大値テキスト">
          <a:extLst>
            <a:ext uri="{FF2B5EF4-FFF2-40B4-BE49-F238E27FC236}">
              <a16:creationId xmlns:a16="http://schemas.microsoft.com/office/drawing/2014/main" id="{00000000-0008-0000-0600-00001D030000}"/>
            </a:ext>
          </a:extLst>
        </xdr:cNvPr>
        <xdr:cNvSpPr txBox="1"/>
      </xdr:nvSpPr>
      <xdr:spPr>
        <a:xfrm>
          <a:off x="22212300" y="8464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116611</xdr:rowOff>
    </xdr:from>
    <xdr:to>
      <xdr:col>116</xdr:col>
      <xdr:colOff>152400</xdr:colOff>
      <xdr:row>50</xdr:row>
      <xdr:rowOff>116611</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8689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96038</xdr:rowOff>
    </xdr:from>
    <xdr:to>
      <xdr:col>116</xdr:col>
      <xdr:colOff>63500</xdr:colOff>
      <xdr:row>59</xdr:row>
      <xdr:rowOff>96038</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1323300" y="1021158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74091</xdr:rowOff>
    </xdr:from>
    <xdr:ext cx="469744" cy="259045"/>
    <xdr:sp macro="" textlink="">
      <xdr:nvSpPr>
        <xdr:cNvPr id="800" name="貸付金平均値テキスト">
          <a:extLst>
            <a:ext uri="{FF2B5EF4-FFF2-40B4-BE49-F238E27FC236}">
              <a16:creationId xmlns:a16="http://schemas.microsoft.com/office/drawing/2014/main" id="{00000000-0008-0000-0600-000020030000}"/>
            </a:ext>
          </a:extLst>
        </xdr:cNvPr>
        <xdr:cNvSpPr txBox="1"/>
      </xdr:nvSpPr>
      <xdr:spPr>
        <a:xfrm>
          <a:off x="22212300" y="98467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51214</xdr:rowOff>
    </xdr:from>
    <xdr:to>
      <xdr:col>116</xdr:col>
      <xdr:colOff>114300</xdr:colOff>
      <xdr:row>58</xdr:row>
      <xdr:rowOff>152814</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2110700" y="9995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96038</xdr:rowOff>
    </xdr:from>
    <xdr:to>
      <xdr:col>111</xdr:col>
      <xdr:colOff>177800</xdr:colOff>
      <xdr:row>59</xdr:row>
      <xdr:rowOff>96103</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flipV="1">
          <a:off x="20434300" y="10211588"/>
          <a:ext cx="889000" cy="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82695</xdr:rowOff>
    </xdr:from>
    <xdr:to>
      <xdr:col>112</xdr:col>
      <xdr:colOff>38100</xdr:colOff>
      <xdr:row>59</xdr:row>
      <xdr:rowOff>12845</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1272500" y="10026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29372</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088428" y="9802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96103</xdr:rowOff>
    </xdr:from>
    <xdr:to>
      <xdr:col>107</xdr:col>
      <xdr:colOff>50800</xdr:colOff>
      <xdr:row>59</xdr:row>
      <xdr:rowOff>96135</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flipV="1">
          <a:off x="19545300" y="10211653"/>
          <a:ext cx="889000" cy="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70416</xdr:rowOff>
    </xdr:from>
    <xdr:to>
      <xdr:col>107</xdr:col>
      <xdr:colOff>101600</xdr:colOff>
      <xdr:row>59</xdr:row>
      <xdr:rowOff>566</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0383500" y="10014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17093</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199428" y="9789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96135</xdr:rowOff>
    </xdr:from>
    <xdr:to>
      <xdr:col>102</xdr:col>
      <xdr:colOff>114300</xdr:colOff>
      <xdr:row>59</xdr:row>
      <xdr:rowOff>96135</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18656300" y="102116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68065</xdr:rowOff>
    </xdr:from>
    <xdr:to>
      <xdr:col>102</xdr:col>
      <xdr:colOff>165100</xdr:colOff>
      <xdr:row>58</xdr:row>
      <xdr:rowOff>169665</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9494500" y="10012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14742</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10428" y="9787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63036</xdr:rowOff>
    </xdr:from>
    <xdr:to>
      <xdr:col>98</xdr:col>
      <xdr:colOff>38100</xdr:colOff>
      <xdr:row>58</xdr:row>
      <xdr:rowOff>164636</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8605500" y="10007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9713</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421428" y="9782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45238</xdr:rowOff>
    </xdr:from>
    <xdr:to>
      <xdr:col>116</xdr:col>
      <xdr:colOff>114300</xdr:colOff>
      <xdr:row>59</xdr:row>
      <xdr:rowOff>146838</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2110700" y="10160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131615</xdr:rowOff>
    </xdr:from>
    <xdr:ext cx="313932" cy="259045"/>
    <xdr:sp macro="" textlink="">
      <xdr:nvSpPr>
        <xdr:cNvPr id="819" name="貸付金該当値テキスト">
          <a:extLst>
            <a:ext uri="{FF2B5EF4-FFF2-40B4-BE49-F238E27FC236}">
              <a16:creationId xmlns:a16="http://schemas.microsoft.com/office/drawing/2014/main" id="{00000000-0008-0000-0600-000033030000}"/>
            </a:ext>
          </a:extLst>
        </xdr:cNvPr>
        <xdr:cNvSpPr txBox="1"/>
      </xdr:nvSpPr>
      <xdr:spPr>
        <a:xfrm>
          <a:off x="22212300" y="1007571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45238</xdr:rowOff>
    </xdr:from>
    <xdr:to>
      <xdr:col>112</xdr:col>
      <xdr:colOff>38100</xdr:colOff>
      <xdr:row>59</xdr:row>
      <xdr:rowOff>146838</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1272500" y="10160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137965</xdr:rowOff>
    </xdr:from>
    <xdr:ext cx="313932"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1166333" y="1025351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45303</xdr:rowOff>
    </xdr:from>
    <xdr:to>
      <xdr:col>107</xdr:col>
      <xdr:colOff>101600</xdr:colOff>
      <xdr:row>59</xdr:row>
      <xdr:rowOff>146903</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0383500" y="10160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138030</xdr:rowOff>
    </xdr:from>
    <xdr:ext cx="313932"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0277333" y="102535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45335</xdr:rowOff>
    </xdr:from>
    <xdr:to>
      <xdr:col>102</xdr:col>
      <xdr:colOff>165100</xdr:colOff>
      <xdr:row>59</xdr:row>
      <xdr:rowOff>146935</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9494500" y="1016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138062</xdr:rowOff>
    </xdr:from>
    <xdr:ext cx="313932"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9388333" y="102536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45335</xdr:rowOff>
    </xdr:from>
    <xdr:to>
      <xdr:col>98</xdr:col>
      <xdr:colOff>38100</xdr:colOff>
      <xdr:row>59</xdr:row>
      <xdr:rowOff>146935</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8605500" y="1016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138062</xdr:rowOff>
    </xdr:from>
    <xdr:ext cx="313932"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8499333" y="102536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a:extLst>
            <a:ext uri="{FF2B5EF4-FFF2-40B4-BE49-F238E27FC236}">
              <a16:creationId xmlns:a16="http://schemas.microsoft.com/office/drawing/2014/main" id="{00000000-0008-0000-0600-00005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66711</xdr:rowOff>
    </xdr:from>
    <xdr:to>
      <xdr:col>116</xdr:col>
      <xdr:colOff>62864</xdr:colOff>
      <xdr:row>79</xdr:row>
      <xdr:rowOff>115174</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2159595" y="12068211"/>
          <a:ext cx="1269" cy="1591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119001</xdr:rowOff>
    </xdr:from>
    <xdr:ext cx="534377" cy="259045"/>
    <xdr:sp macro="" textlink="">
      <xdr:nvSpPr>
        <xdr:cNvPr id="855" name="繰出金最小値テキスト">
          <a:extLst>
            <a:ext uri="{FF2B5EF4-FFF2-40B4-BE49-F238E27FC236}">
              <a16:creationId xmlns:a16="http://schemas.microsoft.com/office/drawing/2014/main" id="{00000000-0008-0000-0600-000057030000}"/>
            </a:ext>
          </a:extLst>
        </xdr:cNvPr>
        <xdr:cNvSpPr txBox="1"/>
      </xdr:nvSpPr>
      <xdr:spPr>
        <a:xfrm>
          <a:off x="22212300" y="13663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115174</xdr:rowOff>
    </xdr:from>
    <xdr:to>
      <xdr:col>116</xdr:col>
      <xdr:colOff>152400</xdr:colOff>
      <xdr:row>79</xdr:row>
      <xdr:rowOff>115174</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3659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13388</xdr:rowOff>
    </xdr:from>
    <xdr:ext cx="599010" cy="259045"/>
    <xdr:sp macro="" textlink="">
      <xdr:nvSpPr>
        <xdr:cNvPr id="857" name="繰出金最大値テキスト">
          <a:extLst>
            <a:ext uri="{FF2B5EF4-FFF2-40B4-BE49-F238E27FC236}">
              <a16:creationId xmlns:a16="http://schemas.microsoft.com/office/drawing/2014/main" id="{00000000-0008-0000-0600-000059030000}"/>
            </a:ext>
          </a:extLst>
        </xdr:cNvPr>
        <xdr:cNvSpPr txBox="1"/>
      </xdr:nvSpPr>
      <xdr:spPr>
        <a:xfrm>
          <a:off x="22212300" y="11843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66711</xdr:rowOff>
    </xdr:from>
    <xdr:to>
      <xdr:col>116</xdr:col>
      <xdr:colOff>152400</xdr:colOff>
      <xdr:row>70</xdr:row>
      <xdr:rowOff>66711</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2068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79</xdr:row>
      <xdr:rowOff>42698</xdr:rowOff>
    </xdr:from>
    <xdr:to>
      <xdr:col>116</xdr:col>
      <xdr:colOff>63500</xdr:colOff>
      <xdr:row>79</xdr:row>
      <xdr:rowOff>72906</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1323300" y="13587248"/>
          <a:ext cx="838200" cy="30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79762</xdr:rowOff>
    </xdr:from>
    <xdr:ext cx="534377" cy="259045"/>
    <xdr:sp macro="" textlink="">
      <xdr:nvSpPr>
        <xdr:cNvPr id="860" name="繰出金平均値テキスト">
          <a:extLst>
            <a:ext uri="{FF2B5EF4-FFF2-40B4-BE49-F238E27FC236}">
              <a16:creationId xmlns:a16="http://schemas.microsoft.com/office/drawing/2014/main" id="{00000000-0008-0000-0600-00005C030000}"/>
            </a:ext>
          </a:extLst>
        </xdr:cNvPr>
        <xdr:cNvSpPr txBox="1"/>
      </xdr:nvSpPr>
      <xdr:spPr>
        <a:xfrm>
          <a:off x="22212300" y="131099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56885</xdr:rowOff>
    </xdr:from>
    <xdr:to>
      <xdr:col>116</xdr:col>
      <xdr:colOff>114300</xdr:colOff>
      <xdr:row>77</xdr:row>
      <xdr:rowOff>158485</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2110700" y="13258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79</xdr:row>
      <xdr:rowOff>71436</xdr:rowOff>
    </xdr:from>
    <xdr:to>
      <xdr:col>111</xdr:col>
      <xdr:colOff>177800</xdr:colOff>
      <xdr:row>79</xdr:row>
      <xdr:rowOff>72906</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a:off x="20434300" y="13615986"/>
          <a:ext cx="889000" cy="1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77</xdr:row>
      <xdr:rowOff>39109</xdr:rowOff>
    </xdr:from>
    <xdr:to>
      <xdr:col>112</xdr:col>
      <xdr:colOff>38100</xdr:colOff>
      <xdr:row>77</xdr:row>
      <xdr:rowOff>140709</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1272500" y="13240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157236</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056111" y="13015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79</xdr:row>
      <xdr:rowOff>59722</xdr:rowOff>
    </xdr:from>
    <xdr:to>
      <xdr:col>107</xdr:col>
      <xdr:colOff>50800</xdr:colOff>
      <xdr:row>79</xdr:row>
      <xdr:rowOff>71436</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a:off x="19545300" y="13604272"/>
          <a:ext cx="889000" cy="11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61610</xdr:rowOff>
    </xdr:from>
    <xdr:to>
      <xdr:col>107</xdr:col>
      <xdr:colOff>101600</xdr:colOff>
      <xdr:row>77</xdr:row>
      <xdr:rowOff>163210</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0383500" y="13263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8287</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3038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79</xdr:row>
      <xdr:rowOff>59722</xdr:rowOff>
    </xdr:from>
    <xdr:to>
      <xdr:col>102</xdr:col>
      <xdr:colOff>114300</xdr:colOff>
      <xdr:row>79</xdr:row>
      <xdr:rowOff>66537</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8656300" y="13604272"/>
          <a:ext cx="889000" cy="6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64658</xdr:rowOff>
    </xdr:from>
    <xdr:to>
      <xdr:col>102</xdr:col>
      <xdr:colOff>165100</xdr:colOff>
      <xdr:row>77</xdr:row>
      <xdr:rowOff>166258</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9494500" y="13266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11335</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3041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34852</xdr:rowOff>
    </xdr:from>
    <xdr:to>
      <xdr:col>98</xdr:col>
      <xdr:colOff>38100</xdr:colOff>
      <xdr:row>77</xdr:row>
      <xdr:rowOff>136452</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8605500" y="13236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152979</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3011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78</xdr:row>
      <xdr:rowOff>163348</xdr:rowOff>
    </xdr:from>
    <xdr:to>
      <xdr:col>116</xdr:col>
      <xdr:colOff>114300</xdr:colOff>
      <xdr:row>79</xdr:row>
      <xdr:rowOff>93498</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2110700" y="13536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78</xdr:row>
      <xdr:rowOff>78275</xdr:rowOff>
    </xdr:from>
    <xdr:ext cx="534377" cy="259045"/>
    <xdr:sp macro="" textlink="">
      <xdr:nvSpPr>
        <xdr:cNvPr id="879" name="繰出金該当値テキスト">
          <a:extLst>
            <a:ext uri="{FF2B5EF4-FFF2-40B4-BE49-F238E27FC236}">
              <a16:creationId xmlns:a16="http://schemas.microsoft.com/office/drawing/2014/main" id="{00000000-0008-0000-0600-00006F030000}"/>
            </a:ext>
          </a:extLst>
        </xdr:cNvPr>
        <xdr:cNvSpPr txBox="1"/>
      </xdr:nvSpPr>
      <xdr:spPr>
        <a:xfrm>
          <a:off x="22212300" y="13451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79</xdr:row>
      <xdr:rowOff>22106</xdr:rowOff>
    </xdr:from>
    <xdr:to>
      <xdr:col>112</xdr:col>
      <xdr:colOff>38100</xdr:colOff>
      <xdr:row>79</xdr:row>
      <xdr:rowOff>123706</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1272500" y="13566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79</xdr:row>
      <xdr:rowOff>114833</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056111" y="13659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79</xdr:row>
      <xdr:rowOff>20636</xdr:rowOff>
    </xdr:from>
    <xdr:to>
      <xdr:col>107</xdr:col>
      <xdr:colOff>101600</xdr:colOff>
      <xdr:row>79</xdr:row>
      <xdr:rowOff>122236</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0383500" y="13565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79</xdr:row>
      <xdr:rowOff>113363</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0167111" y="13657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79</xdr:row>
      <xdr:rowOff>8922</xdr:rowOff>
    </xdr:from>
    <xdr:to>
      <xdr:col>102</xdr:col>
      <xdr:colOff>165100</xdr:colOff>
      <xdr:row>79</xdr:row>
      <xdr:rowOff>110522</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9494500" y="13553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79</xdr:row>
      <xdr:rowOff>101649</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9278111" y="13646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79</xdr:row>
      <xdr:rowOff>15737</xdr:rowOff>
    </xdr:from>
    <xdr:to>
      <xdr:col>98</xdr:col>
      <xdr:colOff>38100</xdr:colOff>
      <xdr:row>79</xdr:row>
      <xdr:rowOff>117337</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8605500" y="1356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79</xdr:row>
      <xdr:rowOff>108464</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389111" y="13653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a:extLst>
            <a:ext uri="{FF2B5EF4-FFF2-40B4-BE49-F238E27FC236}">
              <a16:creationId xmlns:a16="http://schemas.microsoft.com/office/drawing/2014/main" id="{00000000-0008-0000-0600-00008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4" name="前年度繰上充用金最小値テキスト">
          <a:extLst>
            <a:ext uri="{FF2B5EF4-FFF2-40B4-BE49-F238E27FC236}">
              <a16:creationId xmlns:a16="http://schemas.microsoft.com/office/drawing/2014/main" id="{00000000-0008-0000-0600-00008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6" name="前年度繰上充用金最大値テキスト">
          <a:extLst>
            <a:ext uri="{FF2B5EF4-FFF2-40B4-BE49-F238E27FC236}">
              <a16:creationId xmlns:a16="http://schemas.microsoft.com/office/drawing/2014/main" id="{00000000-0008-0000-0600-00008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9" name="前年度繰上充用金平均値テキスト">
          <a:extLst>
            <a:ext uri="{FF2B5EF4-FFF2-40B4-BE49-F238E27FC236}">
              <a16:creationId xmlns:a16="http://schemas.microsoft.com/office/drawing/2014/main" id="{00000000-0008-0000-0600-00008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8" name="前年度繰上充用金該当値テキスト">
          <a:extLst>
            <a:ext uri="{FF2B5EF4-FFF2-40B4-BE49-F238E27FC236}">
              <a16:creationId xmlns:a16="http://schemas.microsoft.com/office/drawing/2014/main" id="{00000000-0008-0000-0600-0000A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性質別歳出総額は、住民一人当たりコストが７１３，４３２円となっており、この総額を各費目ごとに分類し、類似団体と比較すると、人件費および扶助費は上回っており、特に人件費については大きく上回っており、平成３０年度から増加傾向にあ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人件費については、類似団体平均のみならず、全国平均および滋賀県平均を上回っていることから、今後も引き続いて集中改革プランおよびこれに基づく適正な定員管理の実施と併せて、事業の規模・内容について適正化を図りつつ、これによる結果を踏まえて、民間業務委託を始めとする民間活力の導入等により、人件費の抑制に努める。</a:t>
          </a:r>
          <a:endParaRPr lang="ja-JP" altLang="ja-JP" sz="1400">
            <a:effectLst/>
            <a:latin typeface="ＭＳ ゴシック" panose="020B0609070205080204" pitchFamily="49" charset="-128"/>
            <a:ea typeface="ＭＳ ゴシック" panose="020B0609070205080204" pitchFamily="49"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11,433
11,214
44.55
8,476,965
8,156,664
140,746
4,052,647
5,160,610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148844</xdr:rowOff>
    </xdr:from>
    <xdr:to>
      <xdr:col>24</xdr:col>
      <xdr:colOff>62865</xdr:colOff>
      <xdr:row>38</xdr:row>
      <xdr:rowOff>113792</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120894"/>
          <a:ext cx="1270" cy="15079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117619</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632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113792</xdr:rowOff>
    </xdr:from>
    <xdr:to>
      <xdr:col>24</xdr:col>
      <xdr:colOff>152400</xdr:colOff>
      <xdr:row>38</xdr:row>
      <xdr:rowOff>113792</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6288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95521</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896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12,452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148844</xdr:rowOff>
    </xdr:from>
    <xdr:to>
      <xdr:col>24</xdr:col>
      <xdr:colOff>152400</xdr:colOff>
      <xdr:row>29</xdr:row>
      <xdr:rowOff>148844</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1208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25591</xdr:rowOff>
    </xdr:from>
    <xdr:to>
      <xdr:col>24</xdr:col>
      <xdr:colOff>63500</xdr:colOff>
      <xdr:row>36</xdr:row>
      <xdr:rowOff>121603</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197791"/>
          <a:ext cx="8382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152925</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9822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130048</xdr:rowOff>
    </xdr:from>
    <xdr:to>
      <xdr:col>24</xdr:col>
      <xdr:colOff>114300</xdr:colOff>
      <xdr:row>36</xdr:row>
      <xdr:rowOff>60198</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30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121603</xdr:rowOff>
    </xdr:from>
    <xdr:to>
      <xdr:col>19</xdr:col>
      <xdr:colOff>177800</xdr:colOff>
      <xdr:row>36</xdr:row>
      <xdr:rowOff>137985</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293803"/>
          <a:ext cx="889000" cy="16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163957</xdr:rowOff>
    </xdr:from>
    <xdr:to>
      <xdr:col>20</xdr:col>
      <xdr:colOff>38100</xdr:colOff>
      <xdr:row>36</xdr:row>
      <xdr:rowOff>94107</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64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110634</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939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131699</xdr:rowOff>
    </xdr:from>
    <xdr:to>
      <xdr:col>15</xdr:col>
      <xdr:colOff>50800</xdr:colOff>
      <xdr:row>36</xdr:row>
      <xdr:rowOff>137985</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303899"/>
          <a:ext cx="889000" cy="6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24130</xdr:rowOff>
    </xdr:from>
    <xdr:to>
      <xdr:col>15</xdr:col>
      <xdr:colOff>101600</xdr:colOff>
      <xdr:row>36</xdr:row>
      <xdr:rowOff>125730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96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142257</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971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131699</xdr:rowOff>
    </xdr:from>
    <xdr:to>
      <xdr:col>10</xdr:col>
      <xdr:colOff>114300</xdr:colOff>
      <xdr:row>36</xdr:row>
      <xdr:rowOff>145034</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303899"/>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25654</xdr:rowOff>
    </xdr:from>
    <xdr:to>
      <xdr:col>10</xdr:col>
      <xdr:colOff>165100</xdr:colOff>
      <xdr:row>36</xdr:row>
      <xdr:rowOff>127254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97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143781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973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134620</xdr:rowOff>
    </xdr:from>
    <xdr:to>
      <xdr:col>6</xdr:col>
      <xdr:colOff>38100</xdr:colOff>
      <xdr:row>36</xdr:row>
      <xdr:rowOff>64770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35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81297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910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146241</xdr:rowOff>
    </xdr:from>
    <xdr:to>
      <xdr:col>24</xdr:col>
      <xdr:colOff>114300</xdr:colOff>
      <xdr:row>36</xdr:row>
      <xdr:rowOff>76391</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146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124668</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125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70803</xdr:rowOff>
    </xdr:from>
    <xdr:to>
      <xdr:col>20</xdr:col>
      <xdr:colOff>38100</xdr:colOff>
      <xdr:row>37</xdr:row>
      <xdr:rowOff>953</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243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163530</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335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87185</xdr:rowOff>
    </xdr:from>
    <xdr:to>
      <xdr:col>15</xdr:col>
      <xdr:colOff>101600</xdr:colOff>
      <xdr:row>37</xdr:row>
      <xdr:rowOff>17335</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259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8462</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352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80899</xdr:rowOff>
    </xdr:from>
    <xdr:to>
      <xdr:col>10</xdr:col>
      <xdr:colOff>165100</xdr:colOff>
      <xdr:row>37</xdr:row>
      <xdr:rowOff>11049</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253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2176</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345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94234</xdr:rowOff>
    </xdr:from>
    <xdr:to>
      <xdr:col>6</xdr:col>
      <xdr:colOff>38100</xdr:colOff>
      <xdr:row>37</xdr:row>
      <xdr:rowOff>24384</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266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15511</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359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134138</xdr:rowOff>
    </xdr:from>
    <xdr:to>
      <xdr:col>24</xdr:col>
      <xdr:colOff>62865</xdr:colOff>
      <xdr:row>57</xdr:row>
      <xdr:rowOff>157607</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706638"/>
          <a:ext cx="1270" cy="12236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161434</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934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157607</xdr:rowOff>
    </xdr:from>
    <xdr:to>
      <xdr:col>24</xdr:col>
      <xdr:colOff>152400</xdr:colOff>
      <xdr:row>57</xdr:row>
      <xdr:rowOff>157607</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930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80815</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4818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381,460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134138</xdr:rowOff>
    </xdr:from>
    <xdr:to>
      <xdr:col>24</xdr:col>
      <xdr:colOff>152400</xdr:colOff>
      <xdr:row>50</xdr:row>
      <xdr:rowOff>134138</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7066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43372</xdr:rowOff>
    </xdr:from>
    <xdr:to>
      <xdr:col>24</xdr:col>
      <xdr:colOff>63500</xdr:colOff>
      <xdr:row>56</xdr:row>
      <xdr:rowOff>98785</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301672"/>
          <a:ext cx="838200" cy="398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116271</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5460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137844</xdr:rowOff>
    </xdr:from>
    <xdr:to>
      <xdr:col>24</xdr:col>
      <xdr:colOff>114300</xdr:colOff>
      <xdr:row>56</xdr:row>
      <xdr:rowOff>67994</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567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72446</xdr:rowOff>
    </xdr:from>
    <xdr:to>
      <xdr:col>19</xdr:col>
      <xdr:colOff>177800</xdr:colOff>
      <xdr:row>56</xdr:row>
      <xdr:rowOff>98785</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673646"/>
          <a:ext cx="889000" cy="26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154984</xdr:rowOff>
    </xdr:from>
    <xdr:to>
      <xdr:col>20</xdr:col>
      <xdr:colOff>38100</xdr:colOff>
      <xdr:row>56</xdr:row>
      <xdr:rowOff>85134</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584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101661</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3599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149561</xdr:rowOff>
    </xdr:from>
    <xdr:to>
      <xdr:col>15</xdr:col>
      <xdr:colOff>50800</xdr:colOff>
      <xdr:row>56</xdr:row>
      <xdr:rowOff>72446</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407861"/>
          <a:ext cx="889000" cy="265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165214</xdr:rowOff>
    </xdr:from>
    <xdr:to>
      <xdr:col>15</xdr:col>
      <xdr:colOff>101600</xdr:colOff>
      <xdr:row>56</xdr:row>
      <xdr:rowOff>95364</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594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111891</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370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149561</xdr:rowOff>
    </xdr:from>
    <xdr:to>
      <xdr:col>10</xdr:col>
      <xdr:colOff>114300</xdr:colOff>
      <xdr:row>56</xdr:row>
      <xdr:rowOff>145270</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1130300" y="9407861"/>
          <a:ext cx="889000" cy="338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53</xdr:row>
      <xdr:rowOff>153136</xdr:rowOff>
    </xdr:from>
    <xdr:to>
      <xdr:col>10</xdr:col>
      <xdr:colOff>165100</xdr:colOff>
      <xdr:row>54</xdr:row>
      <xdr:rowOff>83286</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239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99813</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9015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84934</xdr:rowOff>
    </xdr:from>
    <xdr:to>
      <xdr:col>6</xdr:col>
      <xdr:colOff>38100</xdr:colOff>
      <xdr:row>57</xdr:row>
      <xdr:rowOff>15084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686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31611</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461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164022</xdr:rowOff>
    </xdr:from>
    <xdr:to>
      <xdr:col>24</xdr:col>
      <xdr:colOff>114300</xdr:colOff>
      <xdr:row>54</xdr:row>
      <xdr:rowOff>94172</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250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15449</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1022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47985</xdr:rowOff>
    </xdr:from>
    <xdr:to>
      <xdr:col>20</xdr:col>
      <xdr:colOff>38100</xdr:colOff>
      <xdr:row>56</xdr:row>
      <xdr:rowOff>149585</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649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140712</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9741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21646</xdr:rowOff>
    </xdr:from>
    <xdr:to>
      <xdr:col>15</xdr:col>
      <xdr:colOff>101600</xdr:colOff>
      <xdr:row>56</xdr:row>
      <xdr:rowOff>123246</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622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114373</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9715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98761</xdr:rowOff>
    </xdr:from>
    <xdr:to>
      <xdr:col>10</xdr:col>
      <xdr:colOff>165100</xdr:colOff>
      <xdr:row>55</xdr:row>
      <xdr:rowOff>28911</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357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20038</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9449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94470</xdr:rowOff>
    </xdr:from>
    <xdr:to>
      <xdr:col>6</xdr:col>
      <xdr:colOff>38100</xdr:colOff>
      <xdr:row>57</xdr:row>
      <xdr:rowOff>24620</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695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15747</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788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124798</xdr:rowOff>
    </xdr:from>
    <xdr:to>
      <xdr:col>24</xdr:col>
      <xdr:colOff>62865</xdr:colOff>
      <xdr:row>78</xdr:row>
      <xdr:rowOff>87590</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126298"/>
          <a:ext cx="1270" cy="13343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91417</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464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136,787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87590</xdr:rowOff>
    </xdr:from>
    <xdr:to>
      <xdr:col>24</xdr:col>
      <xdr:colOff>152400</xdr:colOff>
      <xdr:row>78</xdr:row>
      <xdr:rowOff>87590</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460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71475</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01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259,369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124798</xdr:rowOff>
    </xdr:from>
    <xdr:to>
      <xdr:col>24</xdr:col>
      <xdr:colOff>152400</xdr:colOff>
      <xdr:row>70</xdr:row>
      <xdr:rowOff>124798</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126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161069</xdr:rowOff>
    </xdr:from>
    <xdr:to>
      <xdr:col>24</xdr:col>
      <xdr:colOff>63500</xdr:colOff>
      <xdr:row>77</xdr:row>
      <xdr:rowOff>69520</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191269"/>
          <a:ext cx="838200" cy="79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114248</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80154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91371</xdr:rowOff>
    </xdr:from>
    <xdr:to>
      <xdr:col>24</xdr:col>
      <xdr:colOff>114300</xdr:colOff>
      <xdr:row>76</xdr:row>
      <xdr:rowOff>21521</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950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48261</xdr:rowOff>
    </xdr:from>
    <xdr:to>
      <xdr:col>19</xdr:col>
      <xdr:colOff>177800</xdr:colOff>
      <xdr:row>77</xdr:row>
      <xdr:rowOff>69520</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908300" y="13249911"/>
          <a:ext cx="889000" cy="21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61708</xdr:rowOff>
    </xdr:from>
    <xdr:to>
      <xdr:col>20</xdr:col>
      <xdr:colOff>38100</xdr:colOff>
      <xdr:row>76</xdr:row>
      <xdr:rowOff>163308</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091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8385</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28671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48261</xdr:rowOff>
    </xdr:from>
    <xdr:to>
      <xdr:col>15</xdr:col>
      <xdr:colOff>50800</xdr:colOff>
      <xdr:row>78</xdr:row>
      <xdr:rowOff>16484</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3249911"/>
          <a:ext cx="889000" cy="139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109583</xdr:rowOff>
    </xdr:from>
    <xdr:to>
      <xdr:col>15</xdr:col>
      <xdr:colOff>101600</xdr:colOff>
      <xdr:row>76</xdr:row>
      <xdr:rowOff>39734</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296833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56260</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2743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16484</xdr:rowOff>
    </xdr:from>
    <xdr:to>
      <xdr:col>10</xdr:col>
      <xdr:colOff>114300</xdr:colOff>
      <xdr:row>78</xdr:row>
      <xdr:rowOff>97475</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389584"/>
          <a:ext cx="889000" cy="80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45389</xdr:rowOff>
    </xdr:from>
    <xdr:to>
      <xdr:col>10</xdr:col>
      <xdr:colOff>165100</xdr:colOff>
      <xdr:row>77</xdr:row>
      <xdr:rowOff>146989</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247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163516</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0222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59226</xdr:rowOff>
    </xdr:from>
    <xdr:to>
      <xdr:col>6</xdr:col>
      <xdr:colOff>38100</xdr:colOff>
      <xdr:row>77</xdr:row>
      <xdr:rowOff>160826</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260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5903</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0361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110269</xdr:rowOff>
    </xdr:from>
    <xdr:to>
      <xdr:col>24</xdr:col>
      <xdr:colOff>114300</xdr:colOff>
      <xdr:row>77</xdr:row>
      <xdr:rowOff>40419</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3140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88696</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3118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18720</xdr:rowOff>
    </xdr:from>
    <xdr:to>
      <xdr:col>20</xdr:col>
      <xdr:colOff>38100</xdr:colOff>
      <xdr:row>77</xdr:row>
      <xdr:rowOff>120320</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220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111447</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33130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168911</xdr:rowOff>
    </xdr:from>
    <xdr:to>
      <xdr:col>15</xdr:col>
      <xdr:colOff>101600</xdr:colOff>
      <xdr:row>77</xdr:row>
      <xdr:rowOff>99061</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199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90188</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2918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137134</xdr:rowOff>
    </xdr:from>
    <xdr:to>
      <xdr:col>10</xdr:col>
      <xdr:colOff>165100</xdr:colOff>
      <xdr:row>78</xdr:row>
      <xdr:rowOff>67284</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338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58411</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431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46675</xdr:rowOff>
    </xdr:from>
    <xdr:to>
      <xdr:col>6</xdr:col>
      <xdr:colOff>38100</xdr:colOff>
      <xdr:row>78</xdr:row>
      <xdr:rowOff>148275</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419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139402</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5125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168819</xdr:rowOff>
    </xdr:from>
    <xdr:to>
      <xdr:col>24</xdr:col>
      <xdr:colOff>62865</xdr:colOff>
      <xdr:row>99</xdr:row>
      <xdr:rowOff>99575</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633595" y="15599319"/>
          <a:ext cx="1270" cy="14738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103402</xdr:rowOff>
    </xdr:from>
    <xdr:ext cx="534377" cy="25904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686300" y="1707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99575</xdr:rowOff>
    </xdr:from>
    <xdr:to>
      <xdr:col>24</xdr:col>
      <xdr:colOff>152400</xdr:colOff>
      <xdr:row>99</xdr:row>
      <xdr:rowOff>99575</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7073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115496</xdr:rowOff>
    </xdr:from>
    <xdr:ext cx="599010" cy="25904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686300" y="153745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165,325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168819</xdr:rowOff>
    </xdr:from>
    <xdr:to>
      <xdr:col>24</xdr:col>
      <xdr:colOff>152400</xdr:colOff>
      <xdr:row>90</xdr:row>
      <xdr:rowOff>168819</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5599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88243</xdr:rowOff>
    </xdr:from>
    <xdr:to>
      <xdr:col>24</xdr:col>
      <xdr:colOff>63500</xdr:colOff>
      <xdr:row>98</xdr:row>
      <xdr:rowOff>114260</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3797300" y="16890343"/>
          <a:ext cx="838200" cy="26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54464</xdr:rowOff>
    </xdr:from>
    <xdr:ext cx="534377" cy="25904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686300" y="165136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31587</xdr:rowOff>
    </xdr:from>
    <xdr:to>
      <xdr:col>24</xdr:col>
      <xdr:colOff>114300</xdr:colOff>
      <xdr:row>97</xdr:row>
      <xdr:rowOff>133187</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584700" y="16662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88243</xdr:rowOff>
    </xdr:from>
    <xdr:to>
      <xdr:col>19</xdr:col>
      <xdr:colOff>177800</xdr:colOff>
      <xdr:row>98</xdr:row>
      <xdr:rowOff>132820</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2908300" y="16890343"/>
          <a:ext cx="889000" cy="44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54611</xdr:rowOff>
    </xdr:from>
    <xdr:to>
      <xdr:col>20</xdr:col>
      <xdr:colOff>38100</xdr:colOff>
      <xdr:row>97</xdr:row>
      <xdr:rowOff>156211</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746500" y="16685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1288</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530111" y="16460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132820</xdr:rowOff>
    </xdr:from>
    <xdr:to>
      <xdr:col>15</xdr:col>
      <xdr:colOff>50800</xdr:colOff>
      <xdr:row>99</xdr:row>
      <xdr:rowOff>19337</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2019300" y="16934920"/>
          <a:ext cx="889000" cy="57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66399</xdr:rowOff>
    </xdr:from>
    <xdr:to>
      <xdr:col>15</xdr:col>
      <xdr:colOff>101600</xdr:colOff>
      <xdr:row>97</xdr:row>
      <xdr:rowOff>167999</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857500" y="16697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13076</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6472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3367</xdr:rowOff>
    </xdr:from>
    <xdr:to>
      <xdr:col>10</xdr:col>
      <xdr:colOff>114300</xdr:colOff>
      <xdr:row>99</xdr:row>
      <xdr:rowOff>19337</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a:off x="1130300" y="16976917"/>
          <a:ext cx="889000" cy="15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156815</xdr:rowOff>
    </xdr:from>
    <xdr:to>
      <xdr:col>10</xdr:col>
      <xdr:colOff>165100</xdr:colOff>
      <xdr:row>98</xdr:row>
      <xdr:rowOff>86965</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968500" y="16787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103492</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752111" y="16562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11035</xdr:rowOff>
    </xdr:from>
    <xdr:to>
      <xdr:col>6</xdr:col>
      <xdr:colOff>38100</xdr:colOff>
      <xdr:row>98</xdr:row>
      <xdr:rowOff>112635</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079500" y="16813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129162</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63111" y="16588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63460</xdr:rowOff>
    </xdr:from>
    <xdr:to>
      <xdr:col>24</xdr:col>
      <xdr:colOff>114300</xdr:colOff>
      <xdr:row>98</xdr:row>
      <xdr:rowOff>165060</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584700" y="1686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41887</xdr:rowOff>
    </xdr:from>
    <xdr:ext cx="534377" cy="25904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686300" y="16843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37443</xdr:rowOff>
    </xdr:from>
    <xdr:to>
      <xdr:col>20</xdr:col>
      <xdr:colOff>38100</xdr:colOff>
      <xdr:row>98</xdr:row>
      <xdr:rowOff>139043</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746500" y="16839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130170</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530111" y="16932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82020</xdr:rowOff>
    </xdr:from>
    <xdr:to>
      <xdr:col>15</xdr:col>
      <xdr:colOff>101600</xdr:colOff>
      <xdr:row>99</xdr:row>
      <xdr:rowOff>12170</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857500" y="1688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3297</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641111" y="16976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139987</xdr:rowOff>
    </xdr:from>
    <xdr:to>
      <xdr:col>10</xdr:col>
      <xdr:colOff>165100</xdr:colOff>
      <xdr:row>99</xdr:row>
      <xdr:rowOff>70137</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968500" y="16942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61264</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752111" y="17034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124017</xdr:rowOff>
    </xdr:from>
    <xdr:to>
      <xdr:col>6</xdr:col>
      <xdr:colOff>38100</xdr:colOff>
      <xdr:row>99</xdr:row>
      <xdr:rowOff>54167</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079500" y="16926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45294</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863111" y="17018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254</xdr:rowOff>
    </xdr:from>
    <xdr:to>
      <xdr:col>54</xdr:col>
      <xdr:colOff>189865</xdr:colOff>
      <xdr:row>38</xdr:row>
      <xdr:rowOff>139700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315204"/>
          <a:ext cx="1270" cy="13395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118381</xdr:rowOff>
    </xdr:from>
    <xdr:ext cx="469744"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5090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2,930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254</xdr:rowOff>
    </xdr:from>
    <xdr:to>
      <xdr:col>55</xdr:col>
      <xdr:colOff>88900</xdr:colOff>
      <xdr:row>31</xdr:row>
      <xdr:rowOff>254</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315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170332</xdr:rowOff>
    </xdr:from>
    <xdr:to>
      <xdr:col>55</xdr:col>
      <xdr:colOff>0</xdr:colOff>
      <xdr:row>36</xdr:row>
      <xdr:rowOff>14427</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9639300" y="6171082"/>
          <a:ext cx="838200" cy="1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2862</xdr:rowOff>
    </xdr:from>
    <xdr:ext cx="378565"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34651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24435</xdr:rowOff>
    </xdr:from>
    <xdr:to>
      <xdr:col>55</xdr:col>
      <xdr:colOff>50800</xdr:colOff>
      <xdr:row>37</xdr:row>
      <xdr:rowOff>126035</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368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14427</xdr:rowOff>
    </xdr:from>
    <xdr:to>
      <xdr:col>50</xdr:col>
      <xdr:colOff>114300</xdr:colOff>
      <xdr:row>36</xdr:row>
      <xdr:rowOff>24943</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8750300" y="6186627"/>
          <a:ext cx="889000" cy="10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46381</xdr:rowOff>
    </xdr:from>
    <xdr:to>
      <xdr:col>50</xdr:col>
      <xdr:colOff>165100</xdr:colOff>
      <xdr:row>37</xdr:row>
      <xdr:rowOff>147981</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390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139107</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50017" y="64827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159817</xdr:rowOff>
    </xdr:from>
    <xdr:to>
      <xdr:col>45</xdr:col>
      <xdr:colOff>177800</xdr:colOff>
      <xdr:row>36</xdr:row>
      <xdr:rowOff>24943</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7861300" y="6160567"/>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70155</xdr:rowOff>
    </xdr:from>
    <xdr:to>
      <xdr:col>46</xdr:col>
      <xdr:colOff>38100</xdr:colOff>
      <xdr:row>38</xdr:row>
      <xdr:rowOff>305</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41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162882</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61017" y="65065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159817</xdr:rowOff>
    </xdr:from>
    <xdr:to>
      <xdr:col>41</xdr:col>
      <xdr:colOff>50800</xdr:colOff>
      <xdr:row>36</xdr:row>
      <xdr:rowOff>14427</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flipV="1">
          <a:off x="6972300" y="6160567"/>
          <a:ext cx="889000" cy="26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111303</xdr:rowOff>
    </xdr:from>
    <xdr:to>
      <xdr:col>41</xdr:col>
      <xdr:colOff>101600</xdr:colOff>
      <xdr:row>37</xdr:row>
      <xdr:rowOff>41453</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283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32580</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2017" y="63762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100787</xdr:rowOff>
    </xdr:from>
    <xdr:to>
      <xdr:col>36</xdr:col>
      <xdr:colOff>165100</xdr:colOff>
      <xdr:row>37</xdr:row>
      <xdr:rowOff>30937</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272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22064</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3017" y="63657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119532</xdr:rowOff>
    </xdr:from>
    <xdr:to>
      <xdr:col>55</xdr:col>
      <xdr:colOff>50800</xdr:colOff>
      <xdr:row>36</xdr:row>
      <xdr:rowOff>49682</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6120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142409</xdr:rowOff>
    </xdr:from>
    <xdr:ext cx="469744"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5971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135077</xdr:rowOff>
    </xdr:from>
    <xdr:to>
      <xdr:col>50</xdr:col>
      <xdr:colOff>165100</xdr:colOff>
      <xdr:row>36</xdr:row>
      <xdr:rowOff>65227</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6135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81754</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404428" y="5911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145593</xdr:rowOff>
    </xdr:from>
    <xdr:to>
      <xdr:col>46</xdr:col>
      <xdr:colOff>38100</xdr:colOff>
      <xdr:row>36</xdr:row>
      <xdr:rowOff>75743</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6146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92270</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515428" y="5921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109017</xdr:rowOff>
    </xdr:from>
    <xdr:to>
      <xdr:col>41</xdr:col>
      <xdr:colOff>101600</xdr:colOff>
      <xdr:row>36</xdr:row>
      <xdr:rowOff>39167</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6109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55694</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626428" y="5884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135077</xdr:rowOff>
    </xdr:from>
    <xdr:to>
      <xdr:col>36</xdr:col>
      <xdr:colOff>165100</xdr:colOff>
      <xdr:row>36</xdr:row>
      <xdr:rowOff>65227</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6135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81754</xdr:rowOff>
    </xdr:from>
    <xdr:ext cx="469744"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737428" y="5911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27956</xdr:rowOff>
    </xdr:from>
    <xdr:to>
      <xdr:col>54</xdr:col>
      <xdr:colOff>189865</xdr:colOff>
      <xdr:row>58</xdr:row>
      <xdr:rowOff>87904</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943356"/>
          <a:ext cx="1270" cy="10886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91731</xdr:rowOff>
    </xdr:from>
    <xdr:ext cx="534377"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035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87904</xdr:rowOff>
    </xdr:from>
    <xdr:to>
      <xdr:col>55</xdr:col>
      <xdr:colOff>88900</xdr:colOff>
      <xdr:row>58</xdr:row>
      <xdr:rowOff>87904</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032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146083</xdr:rowOff>
    </xdr:from>
    <xdr:ext cx="599010"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718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249,441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52</xdr:row>
      <xdr:rowOff>27956</xdr:rowOff>
    </xdr:from>
    <xdr:to>
      <xdr:col>55</xdr:col>
      <xdr:colOff>88900</xdr:colOff>
      <xdr:row>52</xdr:row>
      <xdr:rowOff>27956</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943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93930</xdr:rowOff>
    </xdr:from>
    <xdr:to>
      <xdr:col>55</xdr:col>
      <xdr:colOff>0</xdr:colOff>
      <xdr:row>57</xdr:row>
      <xdr:rowOff>103293</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9639300" y="9866580"/>
          <a:ext cx="838200" cy="9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46428</xdr:rowOff>
    </xdr:from>
    <xdr:ext cx="534377"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8190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68001</xdr:rowOff>
    </xdr:from>
    <xdr:to>
      <xdr:col>55</xdr:col>
      <xdr:colOff>50800</xdr:colOff>
      <xdr:row>57</xdr:row>
      <xdr:rowOff>169601</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840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93930</xdr:rowOff>
    </xdr:from>
    <xdr:to>
      <xdr:col>50</xdr:col>
      <xdr:colOff>114300</xdr:colOff>
      <xdr:row>58</xdr:row>
      <xdr:rowOff>15236</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8750300" y="9866580"/>
          <a:ext cx="889000" cy="92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79061</xdr:rowOff>
    </xdr:from>
    <xdr:to>
      <xdr:col>50</xdr:col>
      <xdr:colOff>165100</xdr:colOff>
      <xdr:row>58</xdr:row>
      <xdr:rowOff>9211</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851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338</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72111" y="9944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15236</xdr:rowOff>
    </xdr:from>
    <xdr:to>
      <xdr:col>45</xdr:col>
      <xdr:colOff>177800</xdr:colOff>
      <xdr:row>58</xdr:row>
      <xdr:rowOff>20096</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7861300" y="9959336"/>
          <a:ext cx="889000" cy="4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83262</xdr:rowOff>
    </xdr:from>
    <xdr:to>
      <xdr:col>46</xdr:col>
      <xdr:colOff>38100</xdr:colOff>
      <xdr:row>58</xdr:row>
      <xdr:rowOff>13412</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855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29939</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483111" y="9631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3637</xdr:rowOff>
    </xdr:from>
    <xdr:to>
      <xdr:col>41</xdr:col>
      <xdr:colOff>50800</xdr:colOff>
      <xdr:row>58</xdr:row>
      <xdr:rowOff>20096</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a:off x="6972300" y="9947737"/>
          <a:ext cx="889000" cy="16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93106</xdr:rowOff>
    </xdr:from>
    <xdr:to>
      <xdr:col>41</xdr:col>
      <xdr:colOff>101600</xdr:colOff>
      <xdr:row>58</xdr:row>
      <xdr:rowOff>23256</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86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39783</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594111" y="9640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86504</xdr:rowOff>
    </xdr:from>
    <xdr:to>
      <xdr:col>36</xdr:col>
      <xdr:colOff>165100</xdr:colOff>
      <xdr:row>58</xdr:row>
      <xdr:rowOff>16654</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859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33181</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05111" y="9634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52493</xdr:rowOff>
    </xdr:from>
    <xdr:to>
      <xdr:col>55</xdr:col>
      <xdr:colOff>50800</xdr:colOff>
      <xdr:row>57</xdr:row>
      <xdr:rowOff>154093</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9825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75370</xdr:rowOff>
    </xdr:from>
    <xdr:ext cx="534377"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676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43130</xdr:rowOff>
    </xdr:from>
    <xdr:to>
      <xdr:col>50</xdr:col>
      <xdr:colOff>165100</xdr:colOff>
      <xdr:row>57</xdr:row>
      <xdr:rowOff>144730</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981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161257</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372111" y="9591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135886</xdr:rowOff>
    </xdr:from>
    <xdr:to>
      <xdr:col>46</xdr:col>
      <xdr:colOff>38100</xdr:colOff>
      <xdr:row>58</xdr:row>
      <xdr:rowOff>66036</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9908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57163</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483111" y="10001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140746</xdr:rowOff>
    </xdr:from>
    <xdr:to>
      <xdr:col>41</xdr:col>
      <xdr:colOff>101600</xdr:colOff>
      <xdr:row>58</xdr:row>
      <xdr:rowOff>70896</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9913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62023</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594111" y="10006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124287</xdr:rowOff>
    </xdr:from>
    <xdr:to>
      <xdr:col>36</xdr:col>
      <xdr:colOff>165100</xdr:colOff>
      <xdr:row>58</xdr:row>
      <xdr:rowOff>54437</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9896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45564</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05111" y="9989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00000000-0008-0000-07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162364</xdr:rowOff>
    </xdr:from>
    <xdr:to>
      <xdr:col>54</xdr:col>
      <xdr:colOff>189865</xdr:colOff>
      <xdr:row>79</xdr:row>
      <xdr:rowOff>51450</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10475595" y="11992414"/>
          <a:ext cx="1270" cy="1603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55277</xdr:rowOff>
    </xdr:from>
    <xdr:ext cx="469744" cy="259045"/>
    <xdr:sp macro="" textlink="">
      <xdr:nvSpPr>
        <xdr:cNvPr id="403" name="商工費最小値テキスト">
          <a:extLst>
            <a:ext uri="{FF2B5EF4-FFF2-40B4-BE49-F238E27FC236}">
              <a16:creationId xmlns:a16="http://schemas.microsoft.com/office/drawing/2014/main" id="{00000000-0008-0000-0700-000093010000}"/>
            </a:ext>
          </a:extLst>
        </xdr:cNvPr>
        <xdr:cNvSpPr txBox="1"/>
      </xdr:nvSpPr>
      <xdr:spPr>
        <a:xfrm>
          <a:off x="10528300" y="13599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51450</xdr:rowOff>
    </xdr:from>
    <xdr:to>
      <xdr:col>55</xdr:col>
      <xdr:colOff>88900</xdr:colOff>
      <xdr:row>79</xdr:row>
      <xdr:rowOff>51450</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359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109041</xdr:rowOff>
    </xdr:from>
    <xdr:ext cx="599010" cy="259045"/>
    <xdr:sp macro="" textlink="">
      <xdr:nvSpPr>
        <xdr:cNvPr id="405" name="商工費最大値テキスト">
          <a:extLst>
            <a:ext uri="{FF2B5EF4-FFF2-40B4-BE49-F238E27FC236}">
              <a16:creationId xmlns:a16="http://schemas.microsoft.com/office/drawing/2014/main" id="{00000000-0008-0000-0700-000095010000}"/>
            </a:ext>
          </a:extLst>
        </xdr:cNvPr>
        <xdr:cNvSpPr txBox="1"/>
      </xdr:nvSpPr>
      <xdr:spPr>
        <a:xfrm>
          <a:off x="10528300" y="117676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151,668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69</xdr:row>
      <xdr:rowOff>162364</xdr:rowOff>
    </xdr:from>
    <xdr:to>
      <xdr:col>55</xdr:col>
      <xdr:colOff>88900</xdr:colOff>
      <xdr:row>69</xdr:row>
      <xdr:rowOff>162364</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19924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104659</xdr:rowOff>
    </xdr:from>
    <xdr:to>
      <xdr:col>55</xdr:col>
      <xdr:colOff>0</xdr:colOff>
      <xdr:row>78</xdr:row>
      <xdr:rowOff>160209</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9639300" y="13477759"/>
          <a:ext cx="838200" cy="55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156887</xdr:rowOff>
    </xdr:from>
    <xdr:ext cx="534377" cy="259045"/>
    <xdr:sp macro="" textlink="">
      <xdr:nvSpPr>
        <xdr:cNvPr id="408" name="商工費平均値テキスト">
          <a:extLst>
            <a:ext uri="{FF2B5EF4-FFF2-40B4-BE49-F238E27FC236}">
              <a16:creationId xmlns:a16="http://schemas.microsoft.com/office/drawing/2014/main" id="{00000000-0008-0000-0700-000098010000}"/>
            </a:ext>
          </a:extLst>
        </xdr:cNvPr>
        <xdr:cNvSpPr txBox="1"/>
      </xdr:nvSpPr>
      <xdr:spPr>
        <a:xfrm>
          <a:off x="10528300" y="131870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134010</xdr:rowOff>
    </xdr:from>
    <xdr:to>
      <xdr:col>55</xdr:col>
      <xdr:colOff>50800</xdr:colOff>
      <xdr:row>78</xdr:row>
      <xdr:rowOff>64160</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10426700" y="13335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76008</xdr:rowOff>
    </xdr:from>
    <xdr:to>
      <xdr:col>50</xdr:col>
      <xdr:colOff>114300</xdr:colOff>
      <xdr:row>78</xdr:row>
      <xdr:rowOff>160209</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8750300" y="13449108"/>
          <a:ext cx="889000" cy="84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52955</xdr:rowOff>
    </xdr:from>
    <xdr:to>
      <xdr:col>50</xdr:col>
      <xdr:colOff>165100</xdr:colOff>
      <xdr:row>77</xdr:row>
      <xdr:rowOff>154555</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9588500" y="13254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171082</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372111" y="13029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76008</xdr:rowOff>
    </xdr:from>
    <xdr:to>
      <xdr:col>45</xdr:col>
      <xdr:colOff>177800</xdr:colOff>
      <xdr:row>78</xdr:row>
      <xdr:rowOff>115740</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flipV="1">
          <a:off x="7861300" y="13449108"/>
          <a:ext cx="889000" cy="39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106502</xdr:rowOff>
    </xdr:from>
    <xdr:to>
      <xdr:col>46</xdr:col>
      <xdr:colOff>38100</xdr:colOff>
      <xdr:row>78</xdr:row>
      <xdr:rowOff>36652</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8699500" y="13308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53179</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483111" y="13083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115740</xdr:rowOff>
    </xdr:from>
    <xdr:to>
      <xdr:col>41</xdr:col>
      <xdr:colOff>50800</xdr:colOff>
      <xdr:row>79</xdr:row>
      <xdr:rowOff>14754</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flipV="1">
          <a:off x="6972300" y="13488840"/>
          <a:ext cx="889000" cy="70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51301</xdr:rowOff>
    </xdr:from>
    <xdr:to>
      <xdr:col>41</xdr:col>
      <xdr:colOff>101600</xdr:colOff>
      <xdr:row>77</xdr:row>
      <xdr:rowOff>152901</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7810500" y="1325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169428</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594111" y="13028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6583</xdr:rowOff>
    </xdr:from>
    <xdr:to>
      <xdr:col>36</xdr:col>
      <xdr:colOff>165100</xdr:colOff>
      <xdr:row>78</xdr:row>
      <xdr:rowOff>108183</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6921500" y="13379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124710</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05111" y="13154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53859</xdr:rowOff>
    </xdr:from>
    <xdr:to>
      <xdr:col>55</xdr:col>
      <xdr:colOff>50800</xdr:colOff>
      <xdr:row>78</xdr:row>
      <xdr:rowOff>155459</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10426700" y="13426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140236</xdr:rowOff>
    </xdr:from>
    <xdr:ext cx="534377" cy="259045"/>
    <xdr:sp macro="" textlink="">
      <xdr:nvSpPr>
        <xdr:cNvPr id="427" name="商工費該当値テキスト">
          <a:extLst>
            <a:ext uri="{FF2B5EF4-FFF2-40B4-BE49-F238E27FC236}">
              <a16:creationId xmlns:a16="http://schemas.microsoft.com/office/drawing/2014/main" id="{00000000-0008-0000-0700-0000AB010000}"/>
            </a:ext>
          </a:extLst>
        </xdr:cNvPr>
        <xdr:cNvSpPr txBox="1"/>
      </xdr:nvSpPr>
      <xdr:spPr>
        <a:xfrm>
          <a:off x="10528300" y="13341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109409</xdr:rowOff>
    </xdr:from>
    <xdr:to>
      <xdr:col>50</xdr:col>
      <xdr:colOff>165100</xdr:colOff>
      <xdr:row>79</xdr:row>
      <xdr:rowOff>39559</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9588500" y="13482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30686</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9372111" y="13575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25208</xdr:rowOff>
    </xdr:from>
    <xdr:to>
      <xdr:col>46</xdr:col>
      <xdr:colOff>38100</xdr:colOff>
      <xdr:row>78</xdr:row>
      <xdr:rowOff>126808</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8699500" y="13398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117935</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8483111" y="13491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64940</xdr:rowOff>
    </xdr:from>
    <xdr:to>
      <xdr:col>41</xdr:col>
      <xdr:colOff>101600</xdr:colOff>
      <xdr:row>78</xdr:row>
      <xdr:rowOff>166540</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7810500" y="13438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157667</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7594111" y="13530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135404</xdr:rowOff>
    </xdr:from>
    <xdr:to>
      <xdr:col>36</xdr:col>
      <xdr:colOff>165100</xdr:colOff>
      <xdr:row>79</xdr:row>
      <xdr:rowOff>65554</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6921500" y="13508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56681</xdr:rowOff>
    </xdr:from>
    <xdr:ext cx="469744"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737428" y="13601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a:extLst>
            <a:ext uri="{FF2B5EF4-FFF2-40B4-BE49-F238E27FC236}">
              <a16:creationId xmlns:a16="http://schemas.microsoft.com/office/drawing/2014/main" id="{00000000-0008-0000-07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153943</xdr:rowOff>
    </xdr:from>
    <xdr:to>
      <xdr:col>54</xdr:col>
      <xdr:colOff>189865</xdr:colOff>
      <xdr:row>98</xdr:row>
      <xdr:rowOff>115715</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10475595" y="15755893"/>
          <a:ext cx="1270" cy="11619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119542</xdr:rowOff>
    </xdr:from>
    <xdr:ext cx="534377" cy="259045"/>
    <xdr:sp macro="" textlink="">
      <xdr:nvSpPr>
        <xdr:cNvPr id="460" name="土木費最小値テキスト">
          <a:extLst>
            <a:ext uri="{FF2B5EF4-FFF2-40B4-BE49-F238E27FC236}">
              <a16:creationId xmlns:a16="http://schemas.microsoft.com/office/drawing/2014/main" id="{00000000-0008-0000-0700-0000CC010000}"/>
            </a:ext>
          </a:extLst>
        </xdr:cNvPr>
        <xdr:cNvSpPr txBox="1"/>
      </xdr:nvSpPr>
      <xdr:spPr>
        <a:xfrm>
          <a:off x="10528300" y="16921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115715</xdr:rowOff>
    </xdr:from>
    <xdr:to>
      <xdr:col>55</xdr:col>
      <xdr:colOff>88900</xdr:colOff>
      <xdr:row>98</xdr:row>
      <xdr:rowOff>115715</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6917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100620</xdr:rowOff>
    </xdr:from>
    <xdr:ext cx="599010" cy="259045"/>
    <xdr:sp macro="" textlink="">
      <xdr:nvSpPr>
        <xdr:cNvPr id="462" name="土木費最大値テキスト">
          <a:extLst>
            <a:ext uri="{FF2B5EF4-FFF2-40B4-BE49-F238E27FC236}">
              <a16:creationId xmlns:a16="http://schemas.microsoft.com/office/drawing/2014/main" id="{00000000-0008-0000-0700-0000CE010000}"/>
            </a:ext>
          </a:extLst>
        </xdr:cNvPr>
        <xdr:cNvSpPr txBox="1"/>
      </xdr:nvSpPr>
      <xdr:spPr>
        <a:xfrm>
          <a:off x="10528300" y="15531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331,262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153943</xdr:rowOff>
    </xdr:from>
    <xdr:to>
      <xdr:col>55</xdr:col>
      <xdr:colOff>88900</xdr:colOff>
      <xdr:row>91</xdr:row>
      <xdr:rowOff>153943</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57558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118993</xdr:rowOff>
    </xdr:from>
    <xdr:to>
      <xdr:col>55</xdr:col>
      <xdr:colOff>0</xdr:colOff>
      <xdr:row>97</xdr:row>
      <xdr:rowOff>145145</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9639300" y="16749643"/>
          <a:ext cx="838200" cy="26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71476</xdr:rowOff>
    </xdr:from>
    <xdr:ext cx="534377" cy="259045"/>
    <xdr:sp macro="" textlink="">
      <xdr:nvSpPr>
        <xdr:cNvPr id="465" name="土木費平均値テキスト">
          <a:extLst>
            <a:ext uri="{FF2B5EF4-FFF2-40B4-BE49-F238E27FC236}">
              <a16:creationId xmlns:a16="http://schemas.microsoft.com/office/drawing/2014/main" id="{00000000-0008-0000-0700-0000D1010000}"/>
            </a:ext>
          </a:extLst>
        </xdr:cNvPr>
        <xdr:cNvSpPr txBox="1"/>
      </xdr:nvSpPr>
      <xdr:spPr>
        <a:xfrm>
          <a:off x="10528300" y="165306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48599</xdr:rowOff>
    </xdr:from>
    <xdr:to>
      <xdr:col>55</xdr:col>
      <xdr:colOff>50800</xdr:colOff>
      <xdr:row>97</xdr:row>
      <xdr:rowOff>150199</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10426700" y="16679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118993</xdr:rowOff>
    </xdr:from>
    <xdr:to>
      <xdr:col>50</xdr:col>
      <xdr:colOff>114300</xdr:colOff>
      <xdr:row>97</xdr:row>
      <xdr:rowOff>120684</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8750300" y="16749643"/>
          <a:ext cx="889000" cy="1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27853</xdr:rowOff>
    </xdr:from>
    <xdr:to>
      <xdr:col>50</xdr:col>
      <xdr:colOff>165100</xdr:colOff>
      <xdr:row>97</xdr:row>
      <xdr:rowOff>129453</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9588500" y="16658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145980</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9372111" y="16433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53857</xdr:rowOff>
    </xdr:from>
    <xdr:to>
      <xdr:col>45</xdr:col>
      <xdr:colOff>177800</xdr:colOff>
      <xdr:row>97</xdr:row>
      <xdr:rowOff>120684</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7861300" y="16684507"/>
          <a:ext cx="889000" cy="66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68245</xdr:rowOff>
    </xdr:from>
    <xdr:to>
      <xdr:col>46</xdr:col>
      <xdr:colOff>38100</xdr:colOff>
      <xdr:row>97</xdr:row>
      <xdr:rowOff>169845</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8699500" y="16698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14922</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483111" y="16474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53857</xdr:rowOff>
    </xdr:from>
    <xdr:to>
      <xdr:col>41</xdr:col>
      <xdr:colOff>50800</xdr:colOff>
      <xdr:row>98</xdr:row>
      <xdr:rowOff>3741</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flipV="1">
          <a:off x="6972300" y="16684507"/>
          <a:ext cx="889000" cy="121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79253</xdr:rowOff>
    </xdr:from>
    <xdr:to>
      <xdr:col>41</xdr:col>
      <xdr:colOff>101600</xdr:colOff>
      <xdr:row>98</xdr:row>
      <xdr:rowOff>9403</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7810500" y="16709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530</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594111" y="16802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56195</xdr:rowOff>
    </xdr:from>
    <xdr:to>
      <xdr:col>36</xdr:col>
      <xdr:colOff>165100</xdr:colOff>
      <xdr:row>97</xdr:row>
      <xdr:rowOff>157795</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6921500" y="16686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2872</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05111" y="16462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94345</xdr:rowOff>
    </xdr:from>
    <xdr:to>
      <xdr:col>55</xdr:col>
      <xdr:colOff>50800</xdr:colOff>
      <xdr:row>98</xdr:row>
      <xdr:rowOff>24495</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10426700" y="16724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72772</xdr:rowOff>
    </xdr:from>
    <xdr:ext cx="534377" cy="259045"/>
    <xdr:sp macro="" textlink="">
      <xdr:nvSpPr>
        <xdr:cNvPr id="484" name="土木費該当値テキスト">
          <a:extLst>
            <a:ext uri="{FF2B5EF4-FFF2-40B4-BE49-F238E27FC236}">
              <a16:creationId xmlns:a16="http://schemas.microsoft.com/office/drawing/2014/main" id="{00000000-0008-0000-0700-0000E4010000}"/>
            </a:ext>
          </a:extLst>
        </xdr:cNvPr>
        <xdr:cNvSpPr txBox="1"/>
      </xdr:nvSpPr>
      <xdr:spPr>
        <a:xfrm>
          <a:off x="10528300" y="16703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68193</xdr:rowOff>
    </xdr:from>
    <xdr:to>
      <xdr:col>50</xdr:col>
      <xdr:colOff>165100</xdr:colOff>
      <xdr:row>97</xdr:row>
      <xdr:rowOff>169793</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9588500" y="16698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160920</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9372111" y="16791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69884</xdr:rowOff>
    </xdr:from>
    <xdr:to>
      <xdr:col>46</xdr:col>
      <xdr:colOff>38100</xdr:colOff>
      <xdr:row>98</xdr:row>
      <xdr:rowOff>34</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8699500" y="16700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162611</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8483111" y="16793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3057</xdr:rowOff>
    </xdr:from>
    <xdr:to>
      <xdr:col>41</xdr:col>
      <xdr:colOff>101600</xdr:colOff>
      <xdr:row>97</xdr:row>
      <xdr:rowOff>104657</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7810500" y="16633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121184</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7594111" y="16408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124391</xdr:rowOff>
    </xdr:from>
    <xdr:to>
      <xdr:col>36</xdr:col>
      <xdr:colOff>165100</xdr:colOff>
      <xdr:row>98</xdr:row>
      <xdr:rowOff>54541</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6921500" y="16755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45668</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6705111" y="16847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128105</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消防費グラフ枠">
          <a:extLst>
            <a:ext uri="{FF2B5EF4-FFF2-40B4-BE49-F238E27FC236}">
              <a16:creationId xmlns:a16="http://schemas.microsoft.com/office/drawing/2014/main" id="{00000000-0008-0000-0700-000006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53501</xdr:rowOff>
    </xdr:from>
    <xdr:to>
      <xdr:col>85</xdr:col>
      <xdr:colOff>126364</xdr:colOff>
      <xdr:row>39</xdr:row>
      <xdr:rowOff>127813</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6317595" y="5368451"/>
          <a:ext cx="1269" cy="14459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131640</xdr:rowOff>
    </xdr:from>
    <xdr:ext cx="534377" cy="259045"/>
    <xdr:sp macro="" textlink="">
      <xdr:nvSpPr>
        <xdr:cNvPr id="520" name="消防費最小値テキスト">
          <a:extLst>
            <a:ext uri="{FF2B5EF4-FFF2-40B4-BE49-F238E27FC236}">
              <a16:creationId xmlns:a16="http://schemas.microsoft.com/office/drawing/2014/main" id="{00000000-0008-0000-0700-000008020000}"/>
            </a:ext>
          </a:extLst>
        </xdr:cNvPr>
        <xdr:cNvSpPr txBox="1"/>
      </xdr:nvSpPr>
      <xdr:spPr>
        <a:xfrm>
          <a:off x="16370300" y="6818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127813</xdr:rowOff>
    </xdr:from>
    <xdr:to>
      <xdr:col>86</xdr:col>
      <xdr:colOff>25400</xdr:colOff>
      <xdr:row>39</xdr:row>
      <xdr:rowOff>127813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6814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178</xdr:rowOff>
    </xdr:from>
    <xdr:ext cx="599010" cy="259045"/>
    <xdr:sp macro="" textlink="">
      <xdr:nvSpPr>
        <xdr:cNvPr id="522" name="消防費最大値テキスト">
          <a:extLst>
            <a:ext uri="{FF2B5EF4-FFF2-40B4-BE49-F238E27FC236}">
              <a16:creationId xmlns:a16="http://schemas.microsoft.com/office/drawing/2014/main" id="{00000000-0008-0000-0700-00000A020000}"/>
            </a:ext>
          </a:extLst>
        </xdr:cNvPr>
        <xdr:cNvSpPr txBox="1"/>
      </xdr:nvSpPr>
      <xdr:spPr>
        <a:xfrm>
          <a:off x="16370300" y="51436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106,779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53501</xdr:rowOff>
    </xdr:from>
    <xdr:to>
      <xdr:col>86</xdr:col>
      <xdr:colOff>25400</xdr:colOff>
      <xdr:row>31</xdr:row>
      <xdr:rowOff>53501</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6230600" y="53684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107108</xdr:rowOff>
    </xdr:from>
    <xdr:to>
      <xdr:col>85</xdr:col>
      <xdr:colOff>127000</xdr:colOff>
      <xdr:row>39</xdr:row>
      <xdr:rowOff>24910</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5481300" y="6622208"/>
          <a:ext cx="838200" cy="89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41234</xdr:rowOff>
    </xdr:from>
    <xdr:ext cx="534377" cy="259045"/>
    <xdr:sp macro="" textlink="">
      <xdr:nvSpPr>
        <xdr:cNvPr id="525" name="消防費平均値テキスト">
          <a:extLst>
            <a:ext uri="{FF2B5EF4-FFF2-40B4-BE49-F238E27FC236}">
              <a16:creationId xmlns:a16="http://schemas.microsoft.com/office/drawing/2014/main" id="{00000000-0008-0000-0700-00000D020000}"/>
            </a:ext>
          </a:extLst>
        </xdr:cNvPr>
        <xdr:cNvSpPr txBox="1"/>
      </xdr:nvSpPr>
      <xdr:spPr>
        <a:xfrm>
          <a:off x="16370300" y="65563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62807</xdr:rowOff>
    </xdr:from>
    <xdr:to>
      <xdr:col>85</xdr:col>
      <xdr:colOff>177800</xdr:colOff>
      <xdr:row>38</xdr:row>
      <xdr:rowOff>164407</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6268700" y="6577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24910</xdr:rowOff>
    </xdr:from>
    <xdr:to>
      <xdr:col>81</xdr:col>
      <xdr:colOff>50800</xdr:colOff>
      <xdr:row>39</xdr:row>
      <xdr:rowOff>72557</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4592300" y="6711460"/>
          <a:ext cx="889000" cy="47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92868</xdr:rowOff>
    </xdr:from>
    <xdr:to>
      <xdr:col>81</xdr:col>
      <xdr:colOff>101600</xdr:colOff>
      <xdr:row>39</xdr:row>
      <xdr:rowOff>23018</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5430500" y="6607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39545</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14111" y="6383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102928</xdr:rowOff>
    </xdr:from>
    <xdr:to>
      <xdr:col>76</xdr:col>
      <xdr:colOff>114300</xdr:colOff>
      <xdr:row>39</xdr:row>
      <xdr:rowOff>72557</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a:off x="13703300" y="6103678"/>
          <a:ext cx="889000" cy="655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91366</xdr:rowOff>
    </xdr:from>
    <xdr:to>
      <xdr:col>76</xdr:col>
      <xdr:colOff>165100</xdr:colOff>
      <xdr:row>39</xdr:row>
      <xdr:rowOff>21516</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4541500" y="6606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38043</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4325111" y="6381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102928</xdr:rowOff>
    </xdr:from>
    <xdr:to>
      <xdr:col>71</xdr:col>
      <xdr:colOff>177800</xdr:colOff>
      <xdr:row>39</xdr:row>
      <xdr:rowOff>69520</xdr:rowOff>
    </xdr:to>
    <xdr:cxnSp macro="">
      <xdr:nvCxnSpPr>
        <xdr:cNvPr id="533" name="直線コネクタ 532">
          <a:extLst>
            <a:ext uri="{FF2B5EF4-FFF2-40B4-BE49-F238E27FC236}">
              <a16:creationId xmlns:a16="http://schemas.microsoft.com/office/drawing/2014/main" id="{00000000-0008-0000-0700-000015020000}"/>
            </a:ext>
          </a:extLst>
        </xdr:cNvPr>
        <xdr:cNvCxnSpPr/>
      </xdr:nvCxnSpPr>
      <xdr:spPr>
        <a:xfrm flipV="1">
          <a:off x="12814300" y="6103678"/>
          <a:ext cx="889000" cy="652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44960</xdr:rowOff>
    </xdr:from>
    <xdr:to>
      <xdr:col>72</xdr:col>
      <xdr:colOff>38100</xdr:colOff>
      <xdr:row>38</xdr:row>
      <xdr:rowOff>146560</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3652500" y="6560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137687</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436111" y="6652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64913</xdr:rowOff>
    </xdr:from>
    <xdr:to>
      <xdr:col>67</xdr:col>
      <xdr:colOff>101600</xdr:colOff>
      <xdr:row>38</xdr:row>
      <xdr:rowOff>166513</xdr:rowOff>
    </xdr:to>
    <xdr:sp macro="" textlink="">
      <xdr:nvSpPr>
        <xdr:cNvPr id="536" name="フローチャート: 判断 535">
          <a:extLst>
            <a:ext uri="{FF2B5EF4-FFF2-40B4-BE49-F238E27FC236}">
              <a16:creationId xmlns:a16="http://schemas.microsoft.com/office/drawing/2014/main" id="{00000000-0008-0000-0700-000018020000}"/>
            </a:ext>
          </a:extLst>
        </xdr:cNvPr>
        <xdr:cNvSpPr/>
      </xdr:nvSpPr>
      <xdr:spPr>
        <a:xfrm>
          <a:off x="12763500" y="6580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11590</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547111" y="6355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56308</xdr:rowOff>
    </xdr:from>
    <xdr:to>
      <xdr:col>85</xdr:col>
      <xdr:colOff>177800</xdr:colOff>
      <xdr:row>38</xdr:row>
      <xdr:rowOff>157908</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6268700" y="6571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79185</xdr:rowOff>
    </xdr:from>
    <xdr:ext cx="534377" cy="259045"/>
    <xdr:sp macro="" textlink="">
      <xdr:nvSpPr>
        <xdr:cNvPr id="544" name="消防費該当値テキスト">
          <a:extLst>
            <a:ext uri="{FF2B5EF4-FFF2-40B4-BE49-F238E27FC236}">
              <a16:creationId xmlns:a16="http://schemas.microsoft.com/office/drawing/2014/main" id="{00000000-0008-0000-0700-000020020000}"/>
            </a:ext>
          </a:extLst>
        </xdr:cNvPr>
        <xdr:cNvSpPr txBox="1"/>
      </xdr:nvSpPr>
      <xdr:spPr>
        <a:xfrm>
          <a:off x="16370300" y="6422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145560</xdr:rowOff>
    </xdr:from>
    <xdr:to>
      <xdr:col>81</xdr:col>
      <xdr:colOff>101600</xdr:colOff>
      <xdr:row>39</xdr:row>
      <xdr:rowOff>75710</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5430500" y="666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66837</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5214111" y="6753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21757</xdr:rowOff>
    </xdr:from>
    <xdr:to>
      <xdr:col>76</xdr:col>
      <xdr:colOff>165100</xdr:colOff>
      <xdr:row>39</xdr:row>
      <xdr:rowOff>123357</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4541500" y="6708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114484</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4325111" y="6801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52128</xdr:rowOff>
    </xdr:from>
    <xdr:to>
      <xdr:col>72</xdr:col>
      <xdr:colOff>38100</xdr:colOff>
      <xdr:row>35</xdr:row>
      <xdr:rowOff>153728</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3652500" y="6052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170255</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3436111" y="5828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18720</xdr:rowOff>
    </xdr:from>
    <xdr:to>
      <xdr:col>67</xdr:col>
      <xdr:colOff>101600</xdr:colOff>
      <xdr:row>39</xdr:row>
      <xdr:rowOff>120320</xdr:rowOff>
    </xdr:to>
    <xdr:sp macro="" textlink="">
      <xdr:nvSpPr>
        <xdr:cNvPr id="551" name="楕円 550">
          <a:extLst>
            <a:ext uri="{FF2B5EF4-FFF2-40B4-BE49-F238E27FC236}">
              <a16:creationId xmlns:a16="http://schemas.microsoft.com/office/drawing/2014/main" id="{00000000-0008-0000-0700-000027020000}"/>
            </a:ext>
          </a:extLst>
        </xdr:cNvPr>
        <xdr:cNvSpPr/>
      </xdr:nvSpPr>
      <xdr:spPr>
        <a:xfrm>
          <a:off x="12763500" y="6705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111447</xdr:rowOff>
    </xdr:from>
    <xdr:ext cx="534377"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547111" y="6797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a:extLst>
            <a:ext uri="{FF2B5EF4-FFF2-40B4-BE49-F238E27FC236}">
              <a16:creationId xmlns:a16="http://schemas.microsoft.com/office/drawing/2014/main" id="{00000000-0008-0000-07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14181</xdr:rowOff>
    </xdr:from>
    <xdr:to>
      <xdr:col>85</xdr:col>
      <xdr:colOff>126364</xdr:colOff>
      <xdr:row>57</xdr:row>
      <xdr:rowOff>141767</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6317595" y="8758131"/>
          <a:ext cx="1269" cy="1156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145594</xdr:rowOff>
    </xdr:from>
    <xdr:ext cx="534377" cy="259045"/>
    <xdr:sp macro="" textlink="">
      <xdr:nvSpPr>
        <xdr:cNvPr id="575" name="教育費最小値テキスト">
          <a:extLst>
            <a:ext uri="{FF2B5EF4-FFF2-40B4-BE49-F238E27FC236}">
              <a16:creationId xmlns:a16="http://schemas.microsoft.com/office/drawing/2014/main" id="{00000000-0008-0000-0700-00003F020000}"/>
            </a:ext>
          </a:extLst>
        </xdr:cNvPr>
        <xdr:cNvSpPr txBox="1"/>
      </xdr:nvSpPr>
      <xdr:spPr>
        <a:xfrm>
          <a:off x="16370300" y="9918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141767</xdr:rowOff>
    </xdr:from>
    <xdr:to>
      <xdr:col>86</xdr:col>
      <xdr:colOff>25400</xdr:colOff>
      <xdr:row>57</xdr:row>
      <xdr:rowOff>141767</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9914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132308</xdr:rowOff>
    </xdr:from>
    <xdr:ext cx="599010" cy="259045"/>
    <xdr:sp macro="" textlink="">
      <xdr:nvSpPr>
        <xdr:cNvPr id="577" name="教育費最大値テキスト">
          <a:extLst>
            <a:ext uri="{FF2B5EF4-FFF2-40B4-BE49-F238E27FC236}">
              <a16:creationId xmlns:a16="http://schemas.microsoft.com/office/drawing/2014/main" id="{00000000-0008-0000-0700-000041020000}"/>
            </a:ext>
          </a:extLst>
        </xdr:cNvPr>
        <xdr:cNvSpPr txBox="1"/>
      </xdr:nvSpPr>
      <xdr:spPr>
        <a:xfrm>
          <a:off x="16370300" y="85333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289,954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14181</xdr:rowOff>
    </xdr:from>
    <xdr:to>
      <xdr:col>86</xdr:col>
      <xdr:colOff>25400</xdr:colOff>
      <xdr:row>51</xdr:row>
      <xdr:rowOff>14181</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8758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79446</xdr:rowOff>
    </xdr:from>
    <xdr:to>
      <xdr:col>85</xdr:col>
      <xdr:colOff>127000</xdr:colOff>
      <xdr:row>56</xdr:row>
      <xdr:rowOff>157874</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5481300" y="9680646"/>
          <a:ext cx="838200" cy="78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22759</xdr:rowOff>
    </xdr:from>
    <xdr:ext cx="534377" cy="259045"/>
    <xdr:sp macro="" textlink="">
      <xdr:nvSpPr>
        <xdr:cNvPr id="580" name="教育費平均値テキスト">
          <a:extLst>
            <a:ext uri="{FF2B5EF4-FFF2-40B4-BE49-F238E27FC236}">
              <a16:creationId xmlns:a16="http://schemas.microsoft.com/office/drawing/2014/main" id="{00000000-0008-0000-0700-000044020000}"/>
            </a:ext>
          </a:extLst>
        </xdr:cNvPr>
        <xdr:cNvSpPr txBox="1"/>
      </xdr:nvSpPr>
      <xdr:spPr>
        <a:xfrm>
          <a:off x="16370300" y="96239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44332</xdr:rowOff>
    </xdr:from>
    <xdr:to>
      <xdr:col>85</xdr:col>
      <xdr:colOff>177800</xdr:colOff>
      <xdr:row>56</xdr:row>
      <xdr:rowOff>145932</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6268700" y="9645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157874</xdr:rowOff>
    </xdr:from>
    <xdr:to>
      <xdr:col>81</xdr:col>
      <xdr:colOff>50800</xdr:colOff>
      <xdr:row>56</xdr:row>
      <xdr:rowOff>161271</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4592300" y="9759074"/>
          <a:ext cx="889000" cy="3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94076</xdr:rowOff>
    </xdr:from>
    <xdr:to>
      <xdr:col>81</xdr:col>
      <xdr:colOff>101600</xdr:colOff>
      <xdr:row>57</xdr:row>
      <xdr:rowOff>24226</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5430500" y="9695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40753</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14111" y="9470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113109</xdr:rowOff>
    </xdr:from>
    <xdr:to>
      <xdr:col>76</xdr:col>
      <xdr:colOff>114300</xdr:colOff>
      <xdr:row>56</xdr:row>
      <xdr:rowOff>161271</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3703300" y="9714309"/>
          <a:ext cx="889000" cy="48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123610</xdr:rowOff>
    </xdr:from>
    <xdr:to>
      <xdr:col>76</xdr:col>
      <xdr:colOff>165100</xdr:colOff>
      <xdr:row>57</xdr:row>
      <xdr:rowOff>53760</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4541500" y="9724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44887</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325111" y="9817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113109</xdr:rowOff>
    </xdr:from>
    <xdr:to>
      <xdr:col>71</xdr:col>
      <xdr:colOff>177800</xdr:colOff>
      <xdr:row>57</xdr:row>
      <xdr:rowOff>6166</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flipV="1">
          <a:off x="12814300" y="9714309"/>
          <a:ext cx="889000" cy="64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102580</xdr:rowOff>
    </xdr:from>
    <xdr:to>
      <xdr:col>72</xdr:col>
      <xdr:colOff>38100</xdr:colOff>
      <xdr:row>57</xdr:row>
      <xdr:rowOff>32730</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3652500" y="9703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23857</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436111" y="9796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149314</xdr:rowOff>
    </xdr:from>
    <xdr:to>
      <xdr:col>67</xdr:col>
      <xdr:colOff>101600</xdr:colOff>
      <xdr:row>57</xdr:row>
      <xdr:rowOff>79464</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2763500" y="9750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70591</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547111" y="9843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28646</xdr:rowOff>
    </xdr:from>
    <xdr:to>
      <xdr:col>85</xdr:col>
      <xdr:colOff>177800</xdr:colOff>
      <xdr:row>56</xdr:row>
      <xdr:rowOff>130246</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6268700" y="9629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51523</xdr:rowOff>
    </xdr:from>
    <xdr:ext cx="534377" cy="259045"/>
    <xdr:sp macro="" textlink="">
      <xdr:nvSpPr>
        <xdr:cNvPr id="599" name="教育費該当値テキスト">
          <a:extLst>
            <a:ext uri="{FF2B5EF4-FFF2-40B4-BE49-F238E27FC236}">
              <a16:creationId xmlns:a16="http://schemas.microsoft.com/office/drawing/2014/main" id="{00000000-0008-0000-0700-000057020000}"/>
            </a:ext>
          </a:extLst>
        </xdr:cNvPr>
        <xdr:cNvSpPr txBox="1"/>
      </xdr:nvSpPr>
      <xdr:spPr>
        <a:xfrm>
          <a:off x="16370300" y="9481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107074</xdr:rowOff>
    </xdr:from>
    <xdr:to>
      <xdr:col>81</xdr:col>
      <xdr:colOff>101600</xdr:colOff>
      <xdr:row>57</xdr:row>
      <xdr:rowOff>37224</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5430500" y="9708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28351</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5214111" y="9801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110471</xdr:rowOff>
    </xdr:from>
    <xdr:to>
      <xdr:col>76</xdr:col>
      <xdr:colOff>165100</xdr:colOff>
      <xdr:row>57</xdr:row>
      <xdr:rowOff>40621</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4541500" y="9711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57148</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4325111" y="9486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62309</xdr:rowOff>
    </xdr:from>
    <xdr:to>
      <xdr:col>72</xdr:col>
      <xdr:colOff>38100</xdr:colOff>
      <xdr:row>56</xdr:row>
      <xdr:rowOff>163909</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3652500" y="9663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8986</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3436111" y="9438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126816</xdr:rowOff>
    </xdr:from>
    <xdr:to>
      <xdr:col>67</xdr:col>
      <xdr:colOff>101600</xdr:colOff>
      <xdr:row>57</xdr:row>
      <xdr:rowOff>56966</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2763500" y="9728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73493</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547111" y="9503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86564</xdr:rowOff>
    </xdr:from>
    <xdr:to>
      <xdr:col>85</xdr:col>
      <xdr:colOff>126364</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6317595" y="12259514"/>
          <a:ext cx="1269" cy="1253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162492</xdr:rowOff>
    </xdr:from>
    <xdr:ext cx="249299" cy="25904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6370300" y="1353559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33241</xdr:rowOff>
    </xdr:from>
    <xdr:ext cx="599010" cy="259045"/>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6370300" y="12034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274,122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86564</xdr:rowOff>
    </xdr:from>
    <xdr:to>
      <xdr:col>86</xdr:col>
      <xdr:colOff>25400</xdr:colOff>
      <xdr:row>71</xdr:row>
      <xdr:rowOff>86564</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2259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137035</xdr:rowOff>
    </xdr:from>
    <xdr:to>
      <xdr:col>85</xdr:col>
      <xdr:colOff>127000</xdr:colOff>
      <xdr:row>78</xdr:row>
      <xdr:rowOff>139613</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5481300" y="13510135"/>
          <a:ext cx="838200" cy="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79942</xdr:rowOff>
    </xdr:from>
    <xdr:ext cx="469744" cy="259045"/>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6370300" y="132815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57065</xdr:rowOff>
    </xdr:from>
    <xdr:to>
      <xdr:col>85</xdr:col>
      <xdr:colOff>177800</xdr:colOff>
      <xdr:row>78</xdr:row>
      <xdr:rowOff>158665</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6268700" y="13430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137035</xdr:rowOff>
    </xdr:from>
    <xdr:to>
      <xdr:col>81</xdr:col>
      <xdr:colOff>50800</xdr:colOff>
      <xdr:row>78</xdr:row>
      <xdr:rowOff>138750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4592300" y="13510135"/>
          <a:ext cx="8890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43600</xdr:rowOff>
    </xdr:from>
    <xdr:to>
      <xdr:col>81</xdr:col>
      <xdr:colOff>101600</xdr:colOff>
      <xdr:row>78</xdr:row>
      <xdr:rowOff>145200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5430500" y="1341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161727</xdr:rowOff>
    </xdr:from>
    <xdr:ext cx="469744"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46428" y="1319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138750</xdr:rowOff>
    </xdr:from>
    <xdr:to>
      <xdr:col>76</xdr:col>
      <xdr:colOff>114300</xdr:colOff>
      <xdr:row>78</xdr:row>
      <xdr:rowOff>139567</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flipV="1">
          <a:off x="13703300" y="13511850"/>
          <a:ext cx="889000" cy="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45983</xdr:rowOff>
    </xdr:from>
    <xdr:to>
      <xdr:col>76</xdr:col>
      <xdr:colOff>165100</xdr:colOff>
      <xdr:row>78</xdr:row>
      <xdr:rowOff>147583</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4541500" y="13419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164110</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357428" y="13194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139498</xdr:rowOff>
    </xdr:from>
    <xdr:to>
      <xdr:col>71</xdr:col>
      <xdr:colOff>177800</xdr:colOff>
      <xdr:row>78</xdr:row>
      <xdr:rowOff>139567</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2814300" y="13512598"/>
          <a:ext cx="889000" cy="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17252</xdr:rowOff>
    </xdr:from>
    <xdr:to>
      <xdr:col>72</xdr:col>
      <xdr:colOff>38100</xdr:colOff>
      <xdr:row>78</xdr:row>
      <xdr:rowOff>118852</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3652500" y="13390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135379</xdr:rowOff>
    </xdr:from>
    <xdr:ext cx="534377"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436111" y="13165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27059</xdr:rowOff>
    </xdr:from>
    <xdr:to>
      <xdr:col>67</xdr:col>
      <xdr:colOff>101600</xdr:colOff>
      <xdr:row>78</xdr:row>
      <xdr:rowOff>128659</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2763500" y="13400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145186</xdr:rowOff>
    </xdr:from>
    <xdr:ext cx="534377"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547111" y="13175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88813</xdr:rowOff>
    </xdr:from>
    <xdr:to>
      <xdr:col>85</xdr:col>
      <xdr:colOff>177800</xdr:colOff>
      <xdr:row>79</xdr:row>
      <xdr:rowOff>18963</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6268700" y="13461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35492</xdr:rowOff>
    </xdr:from>
    <xdr:ext cx="313932" cy="25904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6370300" y="1340859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86235</xdr:rowOff>
    </xdr:from>
    <xdr:to>
      <xdr:col>81</xdr:col>
      <xdr:colOff>101600</xdr:colOff>
      <xdr:row>79</xdr:row>
      <xdr:rowOff>16385</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5430500" y="13459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7512</xdr:rowOff>
    </xdr:from>
    <xdr:ext cx="378565"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292017" y="135520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87950</xdr:rowOff>
    </xdr:from>
    <xdr:to>
      <xdr:col>76</xdr:col>
      <xdr:colOff>165100</xdr:colOff>
      <xdr:row>79</xdr:row>
      <xdr:rowOff>18100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4541500" y="13461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9227</xdr:rowOff>
    </xdr:from>
    <xdr:ext cx="378565"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03017" y="135537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88767</xdr:rowOff>
    </xdr:from>
    <xdr:to>
      <xdr:col>72</xdr:col>
      <xdr:colOff>38100</xdr:colOff>
      <xdr:row>79</xdr:row>
      <xdr:rowOff>18917</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3652500" y="13461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79</xdr:row>
      <xdr:rowOff>10044</xdr:rowOff>
    </xdr:from>
    <xdr:ext cx="313932"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46333" y="135545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88698</xdr:rowOff>
    </xdr:from>
    <xdr:to>
      <xdr:col>67</xdr:col>
      <xdr:colOff>101600</xdr:colOff>
      <xdr:row>79</xdr:row>
      <xdr:rowOff>18848</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763500" y="13461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79</xdr:row>
      <xdr:rowOff>9975</xdr:rowOff>
    </xdr:from>
    <xdr:ext cx="313932"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657333" y="135545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a:extLst>
            <a:ext uri="{FF2B5EF4-FFF2-40B4-BE49-F238E27FC236}">
              <a16:creationId xmlns:a16="http://schemas.microsoft.com/office/drawing/2014/main" id="{00000000-0008-0000-07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150220</xdr:rowOff>
    </xdr:from>
    <xdr:to>
      <xdr:col>85</xdr:col>
      <xdr:colOff>126364</xdr:colOff>
      <xdr:row>98</xdr:row>
      <xdr:rowOff>53412</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6317595" y="15752170"/>
          <a:ext cx="1269" cy="11033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57239</xdr:rowOff>
    </xdr:from>
    <xdr:ext cx="534377" cy="259045"/>
    <xdr:sp macro="" textlink="">
      <xdr:nvSpPr>
        <xdr:cNvPr id="685" name="公債費最小値テキスト">
          <a:extLst>
            <a:ext uri="{FF2B5EF4-FFF2-40B4-BE49-F238E27FC236}">
              <a16:creationId xmlns:a16="http://schemas.microsoft.com/office/drawing/2014/main" id="{00000000-0008-0000-0700-0000AD020000}"/>
            </a:ext>
          </a:extLst>
        </xdr:cNvPr>
        <xdr:cNvSpPr txBox="1"/>
      </xdr:nvSpPr>
      <xdr:spPr>
        <a:xfrm>
          <a:off x="16370300" y="16859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53412</xdr:rowOff>
    </xdr:from>
    <xdr:to>
      <xdr:col>86</xdr:col>
      <xdr:colOff>25400</xdr:colOff>
      <xdr:row>98</xdr:row>
      <xdr:rowOff>53412</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6855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96897</xdr:rowOff>
    </xdr:from>
    <xdr:ext cx="599010" cy="259045"/>
    <xdr:sp macro="" textlink="">
      <xdr:nvSpPr>
        <xdr:cNvPr id="687" name="公債費最大値テキスト">
          <a:extLst>
            <a:ext uri="{FF2B5EF4-FFF2-40B4-BE49-F238E27FC236}">
              <a16:creationId xmlns:a16="http://schemas.microsoft.com/office/drawing/2014/main" id="{00000000-0008-0000-0700-0000AF020000}"/>
            </a:ext>
          </a:extLst>
        </xdr:cNvPr>
        <xdr:cNvSpPr txBox="1"/>
      </xdr:nvSpPr>
      <xdr:spPr>
        <a:xfrm>
          <a:off x="16370300" y="15527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260,199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150220</xdr:rowOff>
    </xdr:from>
    <xdr:to>
      <xdr:col>86</xdr:col>
      <xdr:colOff>25400</xdr:colOff>
      <xdr:row>91</xdr:row>
      <xdr:rowOff>150220</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5752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163342</xdr:rowOff>
    </xdr:from>
    <xdr:to>
      <xdr:col>85</xdr:col>
      <xdr:colOff>127000</xdr:colOff>
      <xdr:row>97</xdr:row>
      <xdr:rowOff>164988</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5481300" y="16793992"/>
          <a:ext cx="838200" cy="1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147279</xdr:rowOff>
    </xdr:from>
    <xdr:ext cx="534377" cy="259045"/>
    <xdr:sp macro="" textlink="">
      <xdr:nvSpPr>
        <xdr:cNvPr id="690" name="公債費平均値テキスト">
          <a:extLst>
            <a:ext uri="{FF2B5EF4-FFF2-40B4-BE49-F238E27FC236}">
              <a16:creationId xmlns:a16="http://schemas.microsoft.com/office/drawing/2014/main" id="{00000000-0008-0000-0700-0000B2020000}"/>
            </a:ext>
          </a:extLst>
        </xdr:cNvPr>
        <xdr:cNvSpPr txBox="1"/>
      </xdr:nvSpPr>
      <xdr:spPr>
        <a:xfrm>
          <a:off x="16370300" y="164350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124402</xdr:rowOff>
    </xdr:from>
    <xdr:to>
      <xdr:col>85</xdr:col>
      <xdr:colOff>177800</xdr:colOff>
      <xdr:row>97</xdr:row>
      <xdr:rowOff>54552</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6268700" y="16583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155853</xdr:rowOff>
    </xdr:from>
    <xdr:to>
      <xdr:col>81</xdr:col>
      <xdr:colOff>50800</xdr:colOff>
      <xdr:row>97</xdr:row>
      <xdr:rowOff>163342</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4592300" y="16786503"/>
          <a:ext cx="889000" cy="7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131708</xdr:rowOff>
    </xdr:from>
    <xdr:to>
      <xdr:col>81</xdr:col>
      <xdr:colOff>101600</xdr:colOff>
      <xdr:row>97</xdr:row>
      <xdr:rowOff>61858</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5430500" y="16590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78385</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14111" y="16366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96664</xdr:rowOff>
    </xdr:from>
    <xdr:to>
      <xdr:col>76</xdr:col>
      <xdr:colOff>114300</xdr:colOff>
      <xdr:row>97</xdr:row>
      <xdr:rowOff>155853</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3703300" y="16727314"/>
          <a:ext cx="889000" cy="5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142566</xdr:rowOff>
    </xdr:from>
    <xdr:to>
      <xdr:col>76</xdr:col>
      <xdr:colOff>165100</xdr:colOff>
      <xdr:row>97</xdr:row>
      <xdr:rowOff>72716</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4541500" y="16601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89243</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4325111" y="16376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89033</xdr:rowOff>
    </xdr:from>
    <xdr:to>
      <xdr:col>71</xdr:col>
      <xdr:colOff>177800</xdr:colOff>
      <xdr:row>97</xdr:row>
      <xdr:rowOff>96664</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2814300" y="16719683"/>
          <a:ext cx="889000" cy="7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164055</xdr:rowOff>
    </xdr:from>
    <xdr:to>
      <xdr:col>72</xdr:col>
      <xdr:colOff>38100</xdr:colOff>
      <xdr:row>97</xdr:row>
      <xdr:rowOff>94205</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3652500" y="16623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110732</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436111" y="16398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156786</xdr:rowOff>
    </xdr:from>
    <xdr:to>
      <xdr:col>67</xdr:col>
      <xdr:colOff>101600</xdr:colOff>
      <xdr:row>97</xdr:row>
      <xdr:rowOff>86936</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2763500" y="1661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103463</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547111" y="16391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114188</xdr:rowOff>
    </xdr:from>
    <xdr:to>
      <xdr:col>85</xdr:col>
      <xdr:colOff>177800</xdr:colOff>
      <xdr:row>98</xdr:row>
      <xdr:rowOff>44338</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6268700" y="16744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29115</xdr:rowOff>
    </xdr:from>
    <xdr:ext cx="534377" cy="259045"/>
    <xdr:sp macro="" textlink="">
      <xdr:nvSpPr>
        <xdr:cNvPr id="709" name="公債費該当値テキスト">
          <a:extLst>
            <a:ext uri="{FF2B5EF4-FFF2-40B4-BE49-F238E27FC236}">
              <a16:creationId xmlns:a16="http://schemas.microsoft.com/office/drawing/2014/main" id="{00000000-0008-0000-0700-0000C5020000}"/>
            </a:ext>
          </a:extLst>
        </xdr:cNvPr>
        <xdr:cNvSpPr txBox="1"/>
      </xdr:nvSpPr>
      <xdr:spPr>
        <a:xfrm>
          <a:off x="16370300" y="16659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112542</xdr:rowOff>
    </xdr:from>
    <xdr:to>
      <xdr:col>81</xdr:col>
      <xdr:colOff>101600</xdr:colOff>
      <xdr:row>98</xdr:row>
      <xdr:rowOff>42692</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5430500" y="16743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33819</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5214111" y="16835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105053</xdr:rowOff>
    </xdr:from>
    <xdr:to>
      <xdr:col>76</xdr:col>
      <xdr:colOff>165100</xdr:colOff>
      <xdr:row>98</xdr:row>
      <xdr:rowOff>35203</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4541500" y="16735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26330</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325111" y="16828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45864</xdr:rowOff>
    </xdr:from>
    <xdr:to>
      <xdr:col>72</xdr:col>
      <xdr:colOff>38100</xdr:colOff>
      <xdr:row>97</xdr:row>
      <xdr:rowOff>147464</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3652500" y="16676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138591</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3436111" y="16769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38233</xdr:rowOff>
    </xdr:from>
    <xdr:to>
      <xdr:col>67</xdr:col>
      <xdr:colOff>101600</xdr:colOff>
      <xdr:row>97</xdr:row>
      <xdr:rowOff>139833</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2763500" y="16668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130960</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547111" y="16761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a:extLst>
            <a:ext uri="{FF2B5EF4-FFF2-40B4-BE49-F238E27FC236}">
              <a16:creationId xmlns:a16="http://schemas.microsoft.com/office/drawing/2014/main" id="{00000000-0008-0000-07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14035</xdr:rowOff>
    </xdr:from>
    <xdr:to>
      <xdr:col>116</xdr:col>
      <xdr:colOff>62864</xdr:colOff>
      <xdr:row>39</xdr:row>
      <xdr:rowOff>98878</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flipV="1">
          <a:off x="22159595" y="5157535"/>
          <a:ext cx="1269" cy="16278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122742</xdr:rowOff>
    </xdr:from>
    <xdr:ext cx="249299" cy="259045"/>
    <xdr:sp macro="" textlink="">
      <xdr:nvSpPr>
        <xdr:cNvPr id="744" name="諸支出金最小値テキスト">
          <a:extLst>
            <a:ext uri="{FF2B5EF4-FFF2-40B4-BE49-F238E27FC236}">
              <a16:creationId xmlns:a16="http://schemas.microsoft.com/office/drawing/2014/main" id="{00000000-0008-0000-0700-0000E8020000}"/>
            </a:ext>
          </a:extLst>
        </xdr:cNvPr>
        <xdr:cNvSpPr txBox="1"/>
      </xdr:nvSpPr>
      <xdr:spPr>
        <a:xfrm>
          <a:off x="22212300" y="680929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132162</xdr:rowOff>
    </xdr:from>
    <xdr:ext cx="534377" cy="259045"/>
    <xdr:sp macro="" textlink="">
      <xdr:nvSpPr>
        <xdr:cNvPr id="746" name="諸支出金最大値テキスト">
          <a:extLst>
            <a:ext uri="{FF2B5EF4-FFF2-40B4-BE49-F238E27FC236}">
              <a16:creationId xmlns:a16="http://schemas.microsoft.com/office/drawing/2014/main" id="{00000000-0008-0000-0700-0000EA020000}"/>
            </a:ext>
          </a:extLst>
        </xdr:cNvPr>
        <xdr:cNvSpPr txBox="1"/>
      </xdr:nvSpPr>
      <xdr:spPr>
        <a:xfrm>
          <a:off x="22212300" y="4932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49,848</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14035</xdr:rowOff>
    </xdr:from>
    <xdr:to>
      <xdr:col>116</xdr:col>
      <xdr:colOff>152400</xdr:colOff>
      <xdr:row>30</xdr:row>
      <xdr:rowOff>14035</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5157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40192</xdr:rowOff>
    </xdr:from>
    <xdr:ext cx="378565" cy="259045"/>
    <xdr:sp macro="" textlink="">
      <xdr:nvSpPr>
        <xdr:cNvPr id="749" name="諸支出金平均値テキスト">
          <a:extLst>
            <a:ext uri="{FF2B5EF4-FFF2-40B4-BE49-F238E27FC236}">
              <a16:creationId xmlns:a16="http://schemas.microsoft.com/office/drawing/2014/main" id="{00000000-0008-0000-0700-0000ED020000}"/>
            </a:ext>
          </a:extLst>
        </xdr:cNvPr>
        <xdr:cNvSpPr txBox="1"/>
      </xdr:nvSpPr>
      <xdr:spPr>
        <a:xfrm>
          <a:off x="22212300" y="655529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17315</xdr:rowOff>
    </xdr:from>
    <xdr:to>
      <xdr:col>116</xdr:col>
      <xdr:colOff>114300</xdr:colOff>
      <xdr:row>39</xdr:row>
      <xdr:rowOff>118915</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2110700" y="6703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15356</xdr:rowOff>
    </xdr:from>
    <xdr:to>
      <xdr:col>112</xdr:col>
      <xdr:colOff>38100</xdr:colOff>
      <xdr:row>39</xdr:row>
      <xdr:rowOff>116956</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1272500" y="6701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133483</xdr:rowOff>
    </xdr:from>
    <xdr:ext cx="469744"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088428" y="6477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22900</xdr:rowOff>
    </xdr:from>
    <xdr:to>
      <xdr:col>107</xdr:col>
      <xdr:colOff>101600</xdr:colOff>
      <xdr:row>39</xdr:row>
      <xdr:rowOff>124500</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0383500" y="6709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141027</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45017" y="64846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39425</xdr:rowOff>
    </xdr:from>
    <xdr:to>
      <xdr:col>102</xdr:col>
      <xdr:colOff>165100</xdr:colOff>
      <xdr:row>39</xdr:row>
      <xdr:rowOff>141025</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9494500" y="6725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157552</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356017" y="65012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48046</xdr:rowOff>
    </xdr:from>
    <xdr:to>
      <xdr:col>98</xdr:col>
      <xdr:colOff>38100</xdr:colOff>
      <xdr:row>39</xdr:row>
      <xdr:rowOff>149646</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8605500" y="6734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166173</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531650" y="65098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167192</xdr:rowOff>
    </xdr:from>
    <xdr:ext cx="249299" cy="259045"/>
    <xdr:sp macro="" textlink="">
      <xdr:nvSpPr>
        <xdr:cNvPr id="768" name="諸支出金該当値テキスト">
          <a:extLst>
            <a:ext uri="{FF2B5EF4-FFF2-40B4-BE49-F238E27FC236}">
              <a16:creationId xmlns:a16="http://schemas.microsoft.com/office/drawing/2014/main" id="{00000000-0008-0000-0700-000000030000}"/>
            </a:ext>
          </a:extLst>
        </xdr:cNvPr>
        <xdr:cNvSpPr txBox="1"/>
      </xdr:nvSpPr>
      <xdr:spPr>
        <a:xfrm>
          <a:off x="22212300" y="668229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a:extLst>
            <a:ext uri="{FF2B5EF4-FFF2-40B4-BE49-F238E27FC236}">
              <a16:creationId xmlns:a16="http://schemas.microsoft.com/office/drawing/2014/main" id="{00000000-0008-0000-0700-000019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a:extLst>
            <a:ext uri="{FF2B5EF4-FFF2-40B4-BE49-F238E27FC236}">
              <a16:creationId xmlns:a16="http://schemas.microsoft.com/office/drawing/2014/main" id="{00000000-0008-0000-0700-00001B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a:extLst>
            <a:ext uri="{FF2B5EF4-FFF2-40B4-BE49-F238E27FC236}">
              <a16:creationId xmlns:a16="http://schemas.microsoft.com/office/drawing/2014/main" id="{00000000-0008-0000-0700-00001E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a:extLst>
            <a:ext uri="{FF2B5EF4-FFF2-40B4-BE49-F238E27FC236}">
              <a16:creationId xmlns:a16="http://schemas.microsoft.com/office/drawing/2014/main" id="{00000000-0008-0000-0700-000031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目的別歳出総額は、住民一人当たりコストが７１３，４３２円となっており、この総額を各費目ごとに分類し、これを類似団体と比較すると全体的には低い状況となっているものが多い。</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前年度と比較して増加が大きいものは、</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主に総務費、教育費</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である。</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総務費は住民一人当たりコストが２２５，２８３円となっており、前年度と比較すると、１０４，５４４円の増加となっている。教育費は住民一人当たりコストが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88,179</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円となっており、前年度と比較すると、１７，１５４円の増加となっている。</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衛生費は住民一人当たりコストが４４，３３７円となっており、前年度と比較すると２，３９０円の減少となっている。農林水産業費は住民一人当たりコストが４５，４６３円となっており、前年度と比較すると２，０４８円の減少となってい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滋賀県竜王町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実質単年度収支は、町税の増加等により財政調整基金の取崩しを行ったことから、令和４年度の同基金積立額を下回ったことにより前年度を下回った。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今後、本町の特徴である税収の急激な増減を踏まえ、この影響を最小限とするための減収時の補完財源となる各特定目的基金の充実活用に重点を置き、これに加えて事業の適正化を図ることにより経常経費の一層の抑制に努め、安定的な財政運営に努める。</a:t>
          </a:r>
          <a:endParaRPr lang="ja-JP" altLang="ja-JP" sz="1400">
            <a:effectLst/>
            <a:latin typeface="ＭＳ ゴシック" panose="020B0609070205080204" pitchFamily="49" charset="-128"/>
            <a:ea typeface="ＭＳ ゴシック" panose="020B0609070205080204" pitchFamily="49"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滋賀県竜王町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連結実質赤字比率については全会計において黒字であるため、いずれも算定されていない。</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しかしながら、下水道事業会計において下水道の普及についての面整備はほぼ完了しているが、長寿命化等に向けた修繕等に係る需要、また、水道事業会計の今後における施設の更新需要を勘案すると上下水道使用料の見直しに向けた検討を進めるほか、民間事業者、広域的な行政連携等も視野に入れることを検討していく必要がある。</a:t>
          </a:r>
          <a:endParaRPr lang="ja-JP" altLang="ja-JP" sz="1400">
            <a:effectLst/>
            <a:latin typeface="ＭＳ ゴシック" panose="020B0609070205080204" pitchFamily="49" charset="-128"/>
            <a:ea typeface="ＭＳ ゴシック" panose="020B0609070205080204" pitchFamily="49"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253847_&#31452;&#29579;&#30010;_2023(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R01</v>
          </cell>
          <cell r="BX50" t="str">
            <v>R02</v>
          </cell>
          <cell r="CF50" t="str">
            <v>R03</v>
          </cell>
          <cell r="CN50" t="str">
            <v>R04</v>
          </cell>
          <cell r="CV50" t="str">
            <v>R05</v>
          </cell>
        </row>
        <row r="51">
          <cell r="AN51" t="str">
            <v>当該団体値</v>
          </cell>
        </row>
        <row r="53">
          <cell r="BP53">
            <v>67.599999999999994</v>
          </cell>
          <cell r="BX53">
            <v>68.2</v>
          </cell>
          <cell r="CF53">
            <v>69.599999999999994</v>
          </cell>
          <cell r="CN53">
            <v>70.2</v>
          </cell>
          <cell r="CV53">
            <v>70.900000000000006</v>
          </cell>
        </row>
        <row r="55">
          <cell r="AN55" t="str">
            <v>類似団体内平均値</v>
          </cell>
          <cell r="BP55">
            <v>21</v>
          </cell>
          <cell r="BX55">
            <v>23.5</v>
          </cell>
          <cell r="CF55">
            <v>8.5</v>
          </cell>
          <cell r="CN55">
            <v>0</v>
          </cell>
          <cell r="CV55">
            <v>0</v>
          </cell>
        </row>
        <row r="57">
          <cell r="BP57">
            <v>61.4</v>
          </cell>
          <cell r="BX57">
            <v>62</v>
          </cell>
          <cell r="CF57">
            <v>62</v>
          </cell>
          <cell r="CN57">
            <v>63.5</v>
          </cell>
          <cell r="CV57">
            <v>63.1</v>
          </cell>
        </row>
        <row r="72">
          <cell r="BP72" t="str">
            <v>R01</v>
          </cell>
          <cell r="BX72" t="str">
            <v>R02</v>
          </cell>
          <cell r="CF72" t="str">
            <v>R03</v>
          </cell>
          <cell r="CN72" t="str">
            <v>R04</v>
          </cell>
          <cell r="CV72" t="str">
            <v>R05</v>
          </cell>
        </row>
        <row r="73">
          <cell r="AN73" t="str">
            <v>当該団体値</v>
          </cell>
        </row>
        <row r="75">
          <cell r="BP75">
            <v>9.6999999999999993</v>
          </cell>
          <cell r="BX75">
            <v>7.7</v>
          </cell>
          <cell r="CF75">
            <v>6.3</v>
          </cell>
          <cell r="CN75">
            <v>5.3</v>
          </cell>
          <cell r="CV75">
            <v>4.5</v>
          </cell>
        </row>
        <row r="77">
          <cell r="AN77" t="str">
            <v>類似団体内平均値</v>
          </cell>
          <cell r="BP77">
            <v>21</v>
          </cell>
          <cell r="BX77">
            <v>23.5</v>
          </cell>
          <cell r="CF77">
            <v>8.5</v>
          </cell>
          <cell r="CN77">
            <v>0</v>
          </cell>
          <cell r="CV77">
            <v>0</v>
          </cell>
        </row>
        <row r="79">
          <cell r="BP79">
            <v>9.1999999999999993</v>
          </cell>
          <cell r="BX79">
            <v>8.6</v>
          </cell>
          <cell r="CF79">
            <v>8.1999999999999993</v>
          </cell>
          <cell r="CN79">
            <v>8.4</v>
          </cell>
          <cell r="CV79">
            <v>8.5</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81"/>
      <c r="DK1" s="181"/>
      <c r="DL1" s="181"/>
      <c r="DM1" s="181"/>
      <c r="DN1" s="181"/>
      <c r="DO1" s="181"/>
    </row>
    <row r="2" spans="1:119" ht="24.75" thickBot="1" x14ac:dyDescent="0.2">
      <c r="B2" s="182" t="s">
        <v>77</v>
      </c>
      <c r="C2" s="182"/>
      <c r="D2" s="183"/>
    </row>
    <row r="3" spans="1:119" ht="18.75" customHeight="1" thickBot="1" x14ac:dyDescent="0.2">
      <c r="A3" s="181"/>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15">
      <c r="A4" s="181"/>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8476965</v>
      </c>
      <c r="BO4" s="371"/>
      <c r="BP4" s="371"/>
      <c r="BQ4" s="371"/>
      <c r="BR4" s="371"/>
      <c r="BS4" s="371"/>
      <c r="BT4" s="371"/>
      <c r="BU4" s="372"/>
      <c r="BV4" s="370">
        <v>7367338</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3.5</v>
      </c>
      <c r="CU4" s="377"/>
      <c r="CV4" s="377"/>
      <c r="CW4" s="377"/>
      <c r="CX4" s="377"/>
      <c r="CY4" s="377"/>
      <c r="CZ4" s="377"/>
      <c r="DA4" s="378"/>
      <c r="DB4" s="376">
        <v>5.0999999999999996</v>
      </c>
      <c r="DC4" s="377"/>
      <c r="DD4" s="377"/>
      <c r="DE4" s="377"/>
      <c r="DF4" s="377"/>
      <c r="DG4" s="377"/>
      <c r="DH4" s="377"/>
      <c r="DI4" s="378"/>
    </row>
    <row r="5" spans="1:119" ht="18.75" customHeight="1" x14ac:dyDescent="0.15">
      <c r="A5" s="181"/>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8156664</v>
      </c>
      <c r="BO5" s="408"/>
      <c r="BP5" s="408"/>
      <c r="BQ5" s="408"/>
      <c r="BR5" s="408"/>
      <c r="BS5" s="408"/>
      <c r="BT5" s="408"/>
      <c r="BU5" s="409"/>
      <c r="BV5" s="407">
        <v>6758537</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88</v>
      </c>
      <c r="CU5" s="405"/>
      <c r="CV5" s="405"/>
      <c r="CW5" s="405"/>
      <c r="CX5" s="405"/>
      <c r="CY5" s="405"/>
      <c r="CZ5" s="405"/>
      <c r="DA5" s="406"/>
      <c r="DB5" s="404">
        <v>83.5</v>
      </c>
      <c r="DC5" s="405"/>
      <c r="DD5" s="405"/>
      <c r="DE5" s="405"/>
      <c r="DF5" s="405"/>
      <c r="DG5" s="405"/>
      <c r="DH5" s="405"/>
      <c r="DI5" s="406"/>
    </row>
    <row r="6" spans="1:119" ht="18.75" customHeight="1" x14ac:dyDescent="0.15">
      <c r="A6" s="181"/>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320301</v>
      </c>
      <c r="BO6" s="408"/>
      <c r="BP6" s="408"/>
      <c r="BQ6" s="408"/>
      <c r="BR6" s="408"/>
      <c r="BS6" s="408"/>
      <c r="BT6" s="408"/>
      <c r="BU6" s="409"/>
      <c r="BV6" s="407">
        <v>608801</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88.3</v>
      </c>
      <c r="CU6" s="445"/>
      <c r="CV6" s="445"/>
      <c r="CW6" s="445"/>
      <c r="CX6" s="445"/>
      <c r="CY6" s="445"/>
      <c r="CZ6" s="445"/>
      <c r="DA6" s="446"/>
      <c r="DB6" s="444">
        <v>83.5</v>
      </c>
      <c r="DC6" s="445"/>
      <c r="DD6" s="445"/>
      <c r="DE6" s="445"/>
      <c r="DF6" s="445"/>
      <c r="DG6" s="445"/>
      <c r="DH6" s="445"/>
      <c r="DI6" s="446"/>
    </row>
    <row r="7" spans="1:119" ht="18.75" customHeight="1" x14ac:dyDescent="0.15">
      <c r="A7" s="181"/>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179555</v>
      </c>
      <c r="BO7" s="408"/>
      <c r="BP7" s="408"/>
      <c r="BQ7" s="408"/>
      <c r="BR7" s="408"/>
      <c r="BS7" s="408"/>
      <c r="BT7" s="408"/>
      <c r="BU7" s="409"/>
      <c r="BV7" s="407">
        <v>397693</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4052647</v>
      </c>
      <c r="CU7" s="408"/>
      <c r="CV7" s="408"/>
      <c r="CW7" s="408"/>
      <c r="CX7" s="408"/>
      <c r="CY7" s="408"/>
      <c r="CZ7" s="408"/>
      <c r="DA7" s="409"/>
      <c r="DB7" s="407">
        <v>4149551</v>
      </c>
      <c r="DC7" s="408"/>
      <c r="DD7" s="408"/>
      <c r="DE7" s="408"/>
      <c r="DF7" s="408"/>
      <c r="DG7" s="408"/>
      <c r="DH7" s="408"/>
      <c r="DI7" s="409"/>
    </row>
    <row r="8" spans="1:119" ht="18.75" customHeight="1" thickBot="1" x14ac:dyDescent="0.2">
      <c r="A8" s="181"/>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140746</v>
      </c>
      <c r="BO8" s="408"/>
      <c r="BP8" s="408"/>
      <c r="BQ8" s="408"/>
      <c r="BR8" s="408"/>
      <c r="BS8" s="408"/>
      <c r="BT8" s="408"/>
      <c r="BU8" s="409"/>
      <c r="BV8" s="407">
        <v>211108</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0.98</v>
      </c>
      <c r="CU8" s="448"/>
      <c r="CV8" s="448"/>
      <c r="CW8" s="448"/>
      <c r="CX8" s="448"/>
      <c r="CY8" s="448"/>
      <c r="CZ8" s="448"/>
      <c r="DA8" s="449"/>
      <c r="DB8" s="447">
        <v>1.05</v>
      </c>
      <c r="DC8" s="448"/>
      <c r="DD8" s="448"/>
      <c r="DE8" s="448"/>
      <c r="DF8" s="448"/>
      <c r="DG8" s="448"/>
      <c r="DH8" s="448"/>
      <c r="DI8" s="449"/>
    </row>
    <row r="9" spans="1:119" ht="18.75" customHeight="1" thickBot="1" x14ac:dyDescent="0.2">
      <c r="A9" s="181"/>
      <c r="B9" s="401" t="s">
        <v>107</v>
      </c>
      <c r="C9" s="402"/>
      <c r="D9" s="402"/>
      <c r="E9" s="402"/>
      <c r="F9" s="402"/>
      <c r="G9" s="402"/>
      <c r="H9" s="402"/>
      <c r="I9" s="402"/>
      <c r="J9" s="402"/>
      <c r="K9" s="450"/>
      <c r="L9" s="451" t="s">
        <v>108</v>
      </c>
      <c r="M9" s="452"/>
      <c r="N9" s="452"/>
      <c r="O9" s="452"/>
      <c r="P9" s="452"/>
      <c r="Q9" s="453"/>
      <c r="R9" s="454">
        <v>11789</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-70362</v>
      </c>
      <c r="BO9" s="408"/>
      <c r="BP9" s="408"/>
      <c r="BQ9" s="408"/>
      <c r="BR9" s="408"/>
      <c r="BS9" s="408"/>
      <c r="BT9" s="408"/>
      <c r="BU9" s="409"/>
      <c r="BV9" s="407">
        <v>-181402</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6.8</v>
      </c>
      <c r="CU9" s="405"/>
      <c r="CV9" s="405"/>
      <c r="CW9" s="405"/>
      <c r="CX9" s="405"/>
      <c r="CY9" s="405"/>
      <c r="CZ9" s="405"/>
      <c r="DA9" s="406"/>
      <c r="DB9" s="404">
        <v>7.6</v>
      </c>
      <c r="DC9" s="405"/>
      <c r="DD9" s="405"/>
      <c r="DE9" s="405"/>
      <c r="DF9" s="405"/>
      <c r="DG9" s="405"/>
      <c r="DH9" s="405"/>
      <c r="DI9" s="406"/>
    </row>
    <row r="10" spans="1:119" ht="18.75" customHeight="1" thickBot="1" x14ac:dyDescent="0.2">
      <c r="A10" s="181"/>
      <c r="B10" s="401"/>
      <c r="C10" s="402"/>
      <c r="D10" s="402"/>
      <c r="E10" s="402"/>
      <c r="F10" s="402"/>
      <c r="G10" s="402"/>
      <c r="H10" s="402"/>
      <c r="I10" s="402"/>
      <c r="J10" s="402"/>
      <c r="K10" s="450"/>
      <c r="L10" s="457" t="s">
        <v>113</v>
      </c>
      <c r="M10" s="437"/>
      <c r="N10" s="437"/>
      <c r="O10" s="437"/>
      <c r="P10" s="437"/>
      <c r="Q10" s="438"/>
      <c r="R10" s="458">
        <v>12434</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380</v>
      </c>
      <c r="BO10" s="408"/>
      <c r="BP10" s="408"/>
      <c r="BQ10" s="408"/>
      <c r="BR10" s="408"/>
      <c r="BS10" s="408"/>
      <c r="BT10" s="408"/>
      <c r="BU10" s="409"/>
      <c r="BV10" s="407">
        <v>27306</v>
      </c>
      <c r="BW10" s="408"/>
      <c r="BX10" s="408"/>
      <c r="BY10" s="408"/>
      <c r="BZ10" s="408"/>
      <c r="CA10" s="408"/>
      <c r="CB10" s="408"/>
      <c r="CC10" s="409"/>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15">
      <c r="A12" s="181"/>
      <c r="B12" s="467" t="s">
        <v>123</v>
      </c>
      <c r="C12" s="468"/>
      <c r="D12" s="468"/>
      <c r="E12" s="468"/>
      <c r="F12" s="468"/>
      <c r="G12" s="468"/>
      <c r="H12" s="468"/>
      <c r="I12" s="468"/>
      <c r="J12" s="468"/>
      <c r="K12" s="469"/>
      <c r="L12" s="476" t="s">
        <v>124</v>
      </c>
      <c r="M12" s="477"/>
      <c r="N12" s="477"/>
      <c r="O12" s="477"/>
      <c r="P12" s="477"/>
      <c r="Q12" s="478"/>
      <c r="R12" s="479">
        <v>11433</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243036</v>
      </c>
      <c r="BO12" s="408"/>
      <c r="BP12" s="408"/>
      <c r="BQ12" s="408"/>
      <c r="BR12" s="408"/>
      <c r="BS12" s="408"/>
      <c r="BT12" s="408"/>
      <c r="BU12" s="409"/>
      <c r="BV12" s="407">
        <v>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15">
      <c r="A13" s="181"/>
      <c r="B13" s="470"/>
      <c r="C13" s="471"/>
      <c r="D13" s="471"/>
      <c r="E13" s="471"/>
      <c r="F13" s="471"/>
      <c r="G13" s="471"/>
      <c r="H13" s="471"/>
      <c r="I13" s="471"/>
      <c r="J13" s="471"/>
      <c r="K13" s="472"/>
      <c r="L13" s="190"/>
      <c r="M13" s="498" t="s">
        <v>130</v>
      </c>
      <c r="N13" s="499"/>
      <c r="O13" s="499"/>
      <c r="P13" s="499"/>
      <c r="Q13" s="500"/>
      <c r="R13" s="491">
        <v>11214</v>
      </c>
      <c r="S13" s="492"/>
      <c r="T13" s="492"/>
      <c r="U13" s="492"/>
      <c r="V13" s="493"/>
      <c r="W13" s="423" t="s">
        <v>131</v>
      </c>
      <c r="X13" s="424"/>
      <c r="Y13" s="424"/>
      <c r="Z13" s="424"/>
      <c r="AA13" s="424"/>
      <c r="AB13" s="414"/>
      <c r="AC13" s="458">
        <v>406</v>
      </c>
      <c r="AD13" s="459"/>
      <c r="AE13" s="459"/>
      <c r="AF13" s="459"/>
      <c r="AG13" s="501"/>
      <c r="AH13" s="458">
        <v>459</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-313018</v>
      </c>
      <c r="BO13" s="408"/>
      <c r="BP13" s="408"/>
      <c r="BQ13" s="408"/>
      <c r="BR13" s="408"/>
      <c r="BS13" s="408"/>
      <c r="BT13" s="408"/>
      <c r="BU13" s="409"/>
      <c r="BV13" s="407">
        <v>-154096</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4.5</v>
      </c>
      <c r="CU13" s="405"/>
      <c r="CV13" s="405"/>
      <c r="CW13" s="405"/>
      <c r="CX13" s="405"/>
      <c r="CY13" s="405"/>
      <c r="CZ13" s="405"/>
      <c r="DA13" s="406"/>
      <c r="DB13" s="404">
        <v>5.3</v>
      </c>
      <c r="DC13" s="405"/>
      <c r="DD13" s="405"/>
      <c r="DE13" s="405"/>
      <c r="DF13" s="405"/>
      <c r="DG13" s="405"/>
      <c r="DH13" s="405"/>
      <c r="DI13" s="406"/>
    </row>
    <row r="14" spans="1:119" ht="18.75" customHeight="1" thickBot="1" x14ac:dyDescent="0.2">
      <c r="A14" s="181"/>
      <c r="B14" s="470"/>
      <c r="C14" s="471"/>
      <c r="D14" s="471"/>
      <c r="E14" s="471"/>
      <c r="F14" s="471"/>
      <c r="G14" s="471"/>
      <c r="H14" s="471"/>
      <c r="I14" s="471"/>
      <c r="J14" s="471"/>
      <c r="K14" s="472"/>
      <c r="L14" s="488" t="s">
        <v>135</v>
      </c>
      <c r="M14" s="489"/>
      <c r="N14" s="489"/>
      <c r="O14" s="489"/>
      <c r="P14" s="489"/>
      <c r="Q14" s="490"/>
      <c r="R14" s="491">
        <v>11543</v>
      </c>
      <c r="S14" s="492"/>
      <c r="T14" s="492"/>
      <c r="U14" s="492"/>
      <c r="V14" s="493"/>
      <c r="W14" s="397"/>
      <c r="X14" s="398"/>
      <c r="Y14" s="398"/>
      <c r="Z14" s="398"/>
      <c r="AA14" s="398"/>
      <c r="AB14" s="387"/>
      <c r="AC14" s="494">
        <v>6.3</v>
      </c>
      <c r="AD14" s="495"/>
      <c r="AE14" s="495"/>
      <c r="AF14" s="495"/>
      <c r="AG14" s="496"/>
      <c r="AH14" s="494">
        <v>6.6</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t="s">
        <v>122</v>
      </c>
      <c r="CU14" s="506"/>
      <c r="CV14" s="506"/>
      <c r="CW14" s="506"/>
      <c r="CX14" s="506"/>
      <c r="CY14" s="506"/>
      <c r="CZ14" s="506"/>
      <c r="DA14" s="507"/>
      <c r="DB14" s="505" t="s">
        <v>122</v>
      </c>
      <c r="DC14" s="506"/>
      <c r="DD14" s="506"/>
      <c r="DE14" s="506"/>
      <c r="DF14" s="506"/>
      <c r="DG14" s="506"/>
      <c r="DH14" s="506"/>
      <c r="DI14" s="507"/>
    </row>
    <row r="15" spans="1:119" ht="18.75" customHeight="1" x14ac:dyDescent="0.15">
      <c r="A15" s="181"/>
      <c r="B15" s="470"/>
      <c r="C15" s="471"/>
      <c r="D15" s="471"/>
      <c r="E15" s="471"/>
      <c r="F15" s="471"/>
      <c r="G15" s="471"/>
      <c r="H15" s="471"/>
      <c r="I15" s="471"/>
      <c r="J15" s="471"/>
      <c r="K15" s="472"/>
      <c r="L15" s="190"/>
      <c r="M15" s="498" t="s">
        <v>130</v>
      </c>
      <c r="N15" s="499"/>
      <c r="O15" s="499"/>
      <c r="P15" s="499"/>
      <c r="Q15" s="500"/>
      <c r="R15" s="491">
        <v>11379</v>
      </c>
      <c r="S15" s="492"/>
      <c r="T15" s="492"/>
      <c r="U15" s="492"/>
      <c r="V15" s="493"/>
      <c r="W15" s="423" t="s">
        <v>137</v>
      </c>
      <c r="X15" s="424"/>
      <c r="Y15" s="424"/>
      <c r="Z15" s="424"/>
      <c r="AA15" s="424"/>
      <c r="AB15" s="414"/>
      <c r="AC15" s="458">
        <v>2790</v>
      </c>
      <c r="AD15" s="459"/>
      <c r="AE15" s="459"/>
      <c r="AF15" s="459"/>
      <c r="AG15" s="501"/>
      <c r="AH15" s="458">
        <v>3141</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3019729</v>
      </c>
      <c r="BO15" s="371"/>
      <c r="BP15" s="371"/>
      <c r="BQ15" s="371"/>
      <c r="BR15" s="371"/>
      <c r="BS15" s="371"/>
      <c r="BT15" s="371"/>
      <c r="BU15" s="372"/>
      <c r="BV15" s="370">
        <v>3197433</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43</v>
      </c>
      <c r="AD16" s="495"/>
      <c r="AE16" s="495"/>
      <c r="AF16" s="495"/>
      <c r="AG16" s="496"/>
      <c r="AH16" s="494">
        <v>45.4</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3147632</v>
      </c>
      <c r="BO16" s="408"/>
      <c r="BP16" s="408"/>
      <c r="BQ16" s="408"/>
      <c r="BR16" s="408"/>
      <c r="BS16" s="408"/>
      <c r="BT16" s="408"/>
      <c r="BU16" s="409"/>
      <c r="BV16" s="407">
        <v>3115609</v>
      </c>
      <c r="BW16" s="408"/>
      <c r="BX16" s="408"/>
      <c r="BY16" s="408"/>
      <c r="BZ16" s="408"/>
      <c r="CA16" s="408"/>
      <c r="CB16" s="408"/>
      <c r="CC16" s="409"/>
      <c r="CD16" s="194"/>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
      <c r="A17" s="181"/>
      <c r="B17" s="473"/>
      <c r="C17" s="474"/>
      <c r="D17" s="474"/>
      <c r="E17" s="474"/>
      <c r="F17" s="474"/>
      <c r="G17" s="474"/>
      <c r="H17" s="474"/>
      <c r="I17" s="474"/>
      <c r="J17" s="474"/>
      <c r="K17" s="475"/>
      <c r="L17" s="195"/>
      <c r="M17" s="518" t="s">
        <v>143</v>
      </c>
      <c r="N17" s="519"/>
      <c r="O17" s="519"/>
      <c r="P17" s="519"/>
      <c r="Q17" s="520"/>
      <c r="R17" s="513" t="s">
        <v>144</v>
      </c>
      <c r="S17" s="514"/>
      <c r="T17" s="514"/>
      <c r="U17" s="514"/>
      <c r="V17" s="515"/>
      <c r="W17" s="423" t="s">
        <v>145</v>
      </c>
      <c r="X17" s="424"/>
      <c r="Y17" s="424"/>
      <c r="Z17" s="424"/>
      <c r="AA17" s="424"/>
      <c r="AB17" s="414"/>
      <c r="AC17" s="458">
        <v>3293</v>
      </c>
      <c r="AD17" s="459"/>
      <c r="AE17" s="459"/>
      <c r="AF17" s="459"/>
      <c r="AG17" s="501"/>
      <c r="AH17" s="458">
        <v>3321</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3910931</v>
      </c>
      <c r="BO17" s="408"/>
      <c r="BP17" s="408"/>
      <c r="BQ17" s="408"/>
      <c r="BR17" s="408"/>
      <c r="BS17" s="408"/>
      <c r="BT17" s="408"/>
      <c r="BU17" s="409"/>
      <c r="BV17" s="407">
        <v>4149551</v>
      </c>
      <c r="BW17" s="408"/>
      <c r="BX17" s="408"/>
      <c r="BY17" s="408"/>
      <c r="BZ17" s="408"/>
      <c r="CA17" s="408"/>
      <c r="CB17" s="408"/>
      <c r="CC17" s="409"/>
      <c r="CD17" s="194"/>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
      <c r="A18" s="181"/>
      <c r="B18" s="532" t="s">
        <v>147</v>
      </c>
      <c r="C18" s="450"/>
      <c r="D18" s="450"/>
      <c r="E18" s="533"/>
      <c r="F18" s="533"/>
      <c r="G18" s="533"/>
      <c r="H18" s="533"/>
      <c r="I18" s="533"/>
      <c r="J18" s="533"/>
      <c r="K18" s="533"/>
      <c r="L18" s="534">
        <v>44.55</v>
      </c>
      <c r="M18" s="534"/>
      <c r="N18" s="534"/>
      <c r="O18" s="534"/>
      <c r="P18" s="534"/>
      <c r="Q18" s="534"/>
      <c r="R18" s="535"/>
      <c r="S18" s="535"/>
      <c r="T18" s="535"/>
      <c r="U18" s="535"/>
      <c r="V18" s="536"/>
      <c r="W18" s="425"/>
      <c r="X18" s="426"/>
      <c r="Y18" s="426"/>
      <c r="Z18" s="426"/>
      <c r="AA18" s="426"/>
      <c r="AB18" s="417"/>
      <c r="AC18" s="537">
        <v>50.7</v>
      </c>
      <c r="AD18" s="538"/>
      <c r="AE18" s="538"/>
      <c r="AF18" s="538"/>
      <c r="AG18" s="539"/>
      <c r="AH18" s="537">
        <v>48</v>
      </c>
      <c r="AI18" s="538"/>
      <c r="AJ18" s="538"/>
      <c r="AK18" s="538"/>
      <c r="AL18" s="540"/>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3706590</v>
      </c>
      <c r="BO18" s="408"/>
      <c r="BP18" s="408"/>
      <c r="BQ18" s="408"/>
      <c r="BR18" s="408"/>
      <c r="BS18" s="408"/>
      <c r="BT18" s="408"/>
      <c r="BU18" s="409"/>
      <c r="BV18" s="407">
        <v>3558772</v>
      </c>
      <c r="BW18" s="408"/>
      <c r="BX18" s="408"/>
      <c r="BY18" s="408"/>
      <c r="BZ18" s="408"/>
      <c r="CA18" s="408"/>
      <c r="CB18" s="408"/>
      <c r="CC18" s="409"/>
      <c r="CD18" s="194"/>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
      <c r="A19" s="181"/>
      <c r="B19" s="532" t="s">
        <v>149</v>
      </c>
      <c r="C19" s="450"/>
      <c r="D19" s="450"/>
      <c r="E19" s="533"/>
      <c r="F19" s="533"/>
      <c r="G19" s="533"/>
      <c r="H19" s="533"/>
      <c r="I19" s="533"/>
      <c r="J19" s="533"/>
      <c r="K19" s="533"/>
      <c r="L19" s="541">
        <v>265</v>
      </c>
      <c r="M19" s="541"/>
      <c r="N19" s="541"/>
      <c r="O19" s="541"/>
      <c r="P19" s="541"/>
      <c r="Q19" s="541"/>
      <c r="R19" s="542"/>
      <c r="S19" s="542"/>
      <c r="T19" s="542"/>
      <c r="U19" s="542"/>
      <c r="V19" s="543"/>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5352788</v>
      </c>
      <c r="BO19" s="408"/>
      <c r="BP19" s="408"/>
      <c r="BQ19" s="408"/>
      <c r="BR19" s="408"/>
      <c r="BS19" s="408"/>
      <c r="BT19" s="408"/>
      <c r="BU19" s="409"/>
      <c r="BV19" s="407">
        <v>4907774</v>
      </c>
      <c r="BW19" s="408"/>
      <c r="BX19" s="408"/>
      <c r="BY19" s="408"/>
      <c r="BZ19" s="408"/>
      <c r="CA19" s="408"/>
      <c r="CB19" s="408"/>
      <c r="CC19" s="409"/>
      <c r="CD19" s="194"/>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
      <c r="A20" s="181"/>
      <c r="B20" s="532" t="s">
        <v>151</v>
      </c>
      <c r="C20" s="450"/>
      <c r="D20" s="450"/>
      <c r="E20" s="533"/>
      <c r="F20" s="533"/>
      <c r="G20" s="533"/>
      <c r="H20" s="533"/>
      <c r="I20" s="533"/>
      <c r="J20" s="533"/>
      <c r="K20" s="533"/>
      <c r="L20" s="541">
        <v>4435</v>
      </c>
      <c r="M20" s="541"/>
      <c r="N20" s="541"/>
      <c r="O20" s="541"/>
      <c r="P20" s="541"/>
      <c r="Q20" s="541"/>
      <c r="R20" s="542"/>
      <c r="S20" s="542"/>
      <c r="T20" s="542"/>
      <c r="U20" s="542"/>
      <c r="V20" s="543"/>
      <c r="W20" s="425"/>
      <c r="X20" s="426"/>
      <c r="Y20" s="426"/>
      <c r="Z20" s="426"/>
      <c r="AA20" s="426"/>
      <c r="AB20" s="426"/>
      <c r="AC20" s="544"/>
      <c r="AD20" s="544"/>
      <c r="AE20" s="544"/>
      <c r="AF20" s="544"/>
      <c r="AG20" s="544"/>
      <c r="AH20" s="544"/>
      <c r="AI20" s="544"/>
      <c r="AJ20" s="544"/>
      <c r="AK20" s="544"/>
      <c r="AL20" s="545"/>
      <c r="AM20" s="546"/>
      <c r="AN20" s="462"/>
      <c r="AO20" s="462"/>
      <c r="AP20" s="462"/>
      <c r="AQ20" s="462"/>
      <c r="AR20" s="462"/>
      <c r="AS20" s="462"/>
      <c r="AT20" s="463"/>
      <c r="AU20" s="547"/>
      <c r="AV20" s="548"/>
      <c r="AW20" s="548"/>
      <c r="AX20" s="549"/>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94"/>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
      <c r="A21" s="181"/>
      <c r="B21" s="523" t="s">
        <v>152</v>
      </c>
      <c r="C21" s="524"/>
      <c r="D21" s="524"/>
      <c r="E21" s="524"/>
      <c r="F21" s="524"/>
      <c r="G21" s="524"/>
      <c r="H21" s="524"/>
      <c r="I21" s="524"/>
      <c r="J21" s="524"/>
      <c r="K21" s="524"/>
      <c r="L21" s="524"/>
      <c r="M21" s="524"/>
      <c r="N21" s="524"/>
      <c r="O21" s="524"/>
      <c r="P21" s="524"/>
      <c r="Q21" s="524"/>
      <c r="R21" s="524"/>
      <c r="S21" s="524"/>
      <c r="T21" s="524"/>
      <c r="U21" s="524"/>
      <c r="V21" s="524"/>
      <c r="W21" s="524"/>
      <c r="X21" s="524"/>
      <c r="Y21" s="524"/>
      <c r="Z21" s="524"/>
      <c r="AA21" s="524"/>
      <c r="AB21" s="524"/>
      <c r="AC21" s="524"/>
      <c r="AD21" s="524"/>
      <c r="AE21" s="524"/>
      <c r="AF21" s="524"/>
      <c r="AG21" s="524"/>
      <c r="AH21" s="524"/>
      <c r="AI21" s="524"/>
      <c r="AJ21" s="524"/>
      <c r="AK21" s="524"/>
      <c r="AL21" s="524"/>
      <c r="AM21" s="524"/>
      <c r="AN21" s="524"/>
      <c r="AO21" s="524"/>
      <c r="AP21" s="524"/>
      <c r="AQ21" s="524"/>
      <c r="AR21" s="524"/>
      <c r="AS21" s="524"/>
      <c r="AT21" s="524"/>
      <c r="AU21" s="524"/>
      <c r="AV21" s="524"/>
      <c r="AW21" s="524"/>
      <c r="AX21" s="525"/>
      <c r="AY21" s="526"/>
      <c r="AZ21" s="527"/>
      <c r="BA21" s="527"/>
      <c r="BB21" s="527"/>
      <c r="BC21" s="527"/>
      <c r="BD21" s="527"/>
      <c r="BE21" s="527"/>
      <c r="BF21" s="527"/>
      <c r="BG21" s="527"/>
      <c r="BH21" s="527"/>
      <c r="BI21" s="527"/>
      <c r="BJ21" s="527"/>
      <c r="BK21" s="527"/>
      <c r="BL21" s="527"/>
      <c r="BM21" s="528"/>
      <c r="BN21" s="529"/>
      <c r="BO21" s="530"/>
      <c r="BP21" s="530"/>
      <c r="BQ21" s="530"/>
      <c r="BR21" s="530"/>
      <c r="BS21" s="530"/>
      <c r="BT21" s="530"/>
      <c r="BU21" s="531"/>
      <c r="BV21" s="529"/>
      <c r="BW21" s="530"/>
      <c r="BX21" s="530"/>
      <c r="BY21" s="530"/>
      <c r="BZ21" s="530"/>
      <c r="CA21" s="530"/>
      <c r="CB21" s="530"/>
      <c r="CC21" s="531"/>
      <c r="CD21" s="194"/>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15">
      <c r="A22" s="181"/>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5160610</v>
      </c>
      <c r="BO22" s="371"/>
      <c r="BP22" s="371"/>
      <c r="BQ22" s="371"/>
      <c r="BR22" s="371"/>
      <c r="BS22" s="371"/>
      <c r="BT22" s="371"/>
      <c r="BU22" s="372"/>
      <c r="BV22" s="370">
        <v>4605409</v>
      </c>
      <c r="BW22" s="371"/>
      <c r="BX22" s="371"/>
      <c r="BY22" s="371"/>
      <c r="BZ22" s="371"/>
      <c r="CA22" s="371"/>
      <c r="CB22" s="371"/>
      <c r="CC22" s="372"/>
      <c r="CD22" s="194"/>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15">
      <c r="A23" s="181"/>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2765211</v>
      </c>
      <c r="BO23" s="408"/>
      <c r="BP23" s="408"/>
      <c r="BQ23" s="408"/>
      <c r="BR23" s="408"/>
      <c r="BS23" s="408"/>
      <c r="BT23" s="408"/>
      <c r="BU23" s="409"/>
      <c r="BV23" s="407">
        <v>2477595</v>
      </c>
      <c r="BW23" s="408"/>
      <c r="BX23" s="408"/>
      <c r="BY23" s="408"/>
      <c r="BZ23" s="408"/>
      <c r="CA23" s="408"/>
      <c r="CB23" s="408"/>
      <c r="CC23" s="409"/>
      <c r="CD23" s="194"/>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
      <c r="A24" s="181"/>
      <c r="B24" s="578"/>
      <c r="C24" s="554"/>
      <c r="D24" s="555"/>
      <c r="E24" s="457" t="s">
        <v>161</v>
      </c>
      <c r="F24" s="437"/>
      <c r="G24" s="437"/>
      <c r="H24" s="437"/>
      <c r="I24" s="437"/>
      <c r="J24" s="437"/>
      <c r="K24" s="438"/>
      <c r="L24" s="458">
        <v>1</v>
      </c>
      <c r="M24" s="459"/>
      <c r="N24" s="459"/>
      <c r="O24" s="459"/>
      <c r="P24" s="501"/>
      <c r="Q24" s="458">
        <v>7000</v>
      </c>
      <c r="R24" s="459"/>
      <c r="S24" s="459"/>
      <c r="T24" s="459"/>
      <c r="U24" s="459"/>
      <c r="V24" s="501"/>
      <c r="W24" s="553"/>
      <c r="X24" s="554"/>
      <c r="Y24" s="555"/>
      <c r="Z24" s="457" t="s">
        <v>162</v>
      </c>
      <c r="AA24" s="437"/>
      <c r="AB24" s="437"/>
      <c r="AC24" s="437"/>
      <c r="AD24" s="437"/>
      <c r="AE24" s="437"/>
      <c r="AF24" s="437"/>
      <c r="AG24" s="438"/>
      <c r="AH24" s="458">
        <v>118</v>
      </c>
      <c r="AI24" s="459"/>
      <c r="AJ24" s="459"/>
      <c r="AK24" s="459"/>
      <c r="AL24" s="501"/>
      <c r="AM24" s="458">
        <v>357540</v>
      </c>
      <c r="AN24" s="459"/>
      <c r="AO24" s="459"/>
      <c r="AP24" s="459"/>
      <c r="AQ24" s="459"/>
      <c r="AR24" s="501"/>
      <c r="AS24" s="458">
        <v>3030</v>
      </c>
      <c r="AT24" s="459"/>
      <c r="AU24" s="459"/>
      <c r="AV24" s="459"/>
      <c r="AW24" s="459"/>
      <c r="AX24" s="460"/>
      <c r="AY24" s="526" t="s">
        <v>163</v>
      </c>
      <c r="AZ24" s="527"/>
      <c r="BA24" s="527"/>
      <c r="BB24" s="527"/>
      <c r="BC24" s="527"/>
      <c r="BD24" s="527"/>
      <c r="BE24" s="527"/>
      <c r="BF24" s="527"/>
      <c r="BG24" s="527"/>
      <c r="BH24" s="527"/>
      <c r="BI24" s="527"/>
      <c r="BJ24" s="527"/>
      <c r="BK24" s="527"/>
      <c r="BL24" s="527"/>
      <c r="BM24" s="528"/>
      <c r="BN24" s="407">
        <v>3509790</v>
      </c>
      <c r="BO24" s="408"/>
      <c r="BP24" s="408"/>
      <c r="BQ24" s="408"/>
      <c r="BR24" s="408"/>
      <c r="BS24" s="408"/>
      <c r="BT24" s="408"/>
      <c r="BU24" s="409"/>
      <c r="BV24" s="407">
        <v>2756191</v>
      </c>
      <c r="BW24" s="408"/>
      <c r="BX24" s="408"/>
      <c r="BY24" s="408"/>
      <c r="BZ24" s="408"/>
      <c r="CA24" s="408"/>
      <c r="CB24" s="408"/>
      <c r="CC24" s="409"/>
      <c r="CD24" s="194"/>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15">
      <c r="A25" s="181"/>
      <c r="B25" s="578"/>
      <c r="C25" s="554"/>
      <c r="D25" s="555"/>
      <c r="E25" s="457" t="s">
        <v>164</v>
      </c>
      <c r="F25" s="437"/>
      <c r="G25" s="437"/>
      <c r="H25" s="437"/>
      <c r="I25" s="437"/>
      <c r="J25" s="437"/>
      <c r="K25" s="438"/>
      <c r="L25" s="458">
        <v>1</v>
      </c>
      <c r="M25" s="459"/>
      <c r="N25" s="459"/>
      <c r="O25" s="459"/>
      <c r="P25" s="501"/>
      <c r="Q25" s="458">
        <v>6010</v>
      </c>
      <c r="R25" s="459"/>
      <c r="S25" s="459"/>
      <c r="T25" s="459"/>
      <c r="U25" s="459"/>
      <c r="V25" s="501"/>
      <c r="W25" s="553"/>
      <c r="X25" s="554"/>
      <c r="Y25" s="555"/>
      <c r="Z25" s="457" t="s">
        <v>165</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4483784</v>
      </c>
      <c r="BO25" s="371"/>
      <c r="BP25" s="371"/>
      <c r="BQ25" s="371"/>
      <c r="BR25" s="371"/>
      <c r="BS25" s="371"/>
      <c r="BT25" s="371"/>
      <c r="BU25" s="372"/>
      <c r="BV25" s="370">
        <v>1027216</v>
      </c>
      <c r="BW25" s="371"/>
      <c r="BX25" s="371"/>
      <c r="BY25" s="371"/>
      <c r="BZ25" s="371"/>
      <c r="CA25" s="371"/>
      <c r="CB25" s="371"/>
      <c r="CC25" s="372"/>
      <c r="CD25" s="194"/>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15">
      <c r="A26" s="181"/>
      <c r="B26" s="578"/>
      <c r="C26" s="554"/>
      <c r="D26" s="555"/>
      <c r="E26" s="457" t="s">
        <v>167</v>
      </c>
      <c r="F26" s="437"/>
      <c r="G26" s="437"/>
      <c r="H26" s="437"/>
      <c r="I26" s="437"/>
      <c r="J26" s="437"/>
      <c r="K26" s="438"/>
      <c r="L26" s="458">
        <v>1</v>
      </c>
      <c r="M26" s="459"/>
      <c r="N26" s="459"/>
      <c r="O26" s="459"/>
      <c r="P26" s="501"/>
      <c r="Q26" s="458">
        <v>5630</v>
      </c>
      <c r="R26" s="459"/>
      <c r="S26" s="459"/>
      <c r="T26" s="459"/>
      <c r="U26" s="459"/>
      <c r="V26" s="501"/>
      <c r="W26" s="553"/>
      <c r="X26" s="554"/>
      <c r="Y26" s="555"/>
      <c r="Z26" s="457" t="s">
        <v>168</v>
      </c>
      <c r="AA26" s="559"/>
      <c r="AB26" s="559"/>
      <c r="AC26" s="559"/>
      <c r="AD26" s="559"/>
      <c r="AE26" s="559"/>
      <c r="AF26" s="559"/>
      <c r="AG26" s="560"/>
      <c r="AH26" s="458">
        <v>2</v>
      </c>
      <c r="AI26" s="459"/>
      <c r="AJ26" s="459"/>
      <c r="AK26" s="459"/>
      <c r="AL26" s="501"/>
      <c r="AM26" s="458" t="s">
        <v>169</v>
      </c>
      <c r="AN26" s="459"/>
      <c r="AO26" s="459"/>
      <c r="AP26" s="459"/>
      <c r="AQ26" s="459"/>
      <c r="AR26" s="501"/>
      <c r="AS26" s="458" t="s">
        <v>169</v>
      </c>
      <c r="AT26" s="459"/>
      <c r="AU26" s="459"/>
      <c r="AV26" s="459"/>
      <c r="AW26" s="459"/>
      <c r="AX26" s="460"/>
      <c r="AY26" s="410" t="s">
        <v>170</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94"/>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
      <c r="A27" s="181"/>
      <c r="B27" s="578"/>
      <c r="C27" s="554"/>
      <c r="D27" s="555"/>
      <c r="E27" s="457" t="s">
        <v>171</v>
      </c>
      <c r="F27" s="437"/>
      <c r="G27" s="437"/>
      <c r="H27" s="437"/>
      <c r="I27" s="437"/>
      <c r="J27" s="437"/>
      <c r="K27" s="438"/>
      <c r="L27" s="458">
        <v>1</v>
      </c>
      <c r="M27" s="459"/>
      <c r="N27" s="459"/>
      <c r="O27" s="459"/>
      <c r="P27" s="501"/>
      <c r="Q27" s="458">
        <v>3010</v>
      </c>
      <c r="R27" s="459"/>
      <c r="S27" s="459"/>
      <c r="T27" s="459"/>
      <c r="U27" s="459"/>
      <c r="V27" s="501"/>
      <c r="W27" s="553"/>
      <c r="X27" s="554"/>
      <c r="Y27" s="555"/>
      <c r="Z27" s="457" t="s">
        <v>172</v>
      </c>
      <c r="AA27" s="437"/>
      <c r="AB27" s="437"/>
      <c r="AC27" s="437"/>
      <c r="AD27" s="437"/>
      <c r="AE27" s="437"/>
      <c r="AF27" s="437"/>
      <c r="AG27" s="438"/>
      <c r="AH27" s="458">
        <v>17</v>
      </c>
      <c r="AI27" s="459"/>
      <c r="AJ27" s="459"/>
      <c r="AK27" s="459"/>
      <c r="AL27" s="501"/>
      <c r="AM27" s="458">
        <v>58122</v>
      </c>
      <c r="AN27" s="459"/>
      <c r="AO27" s="459"/>
      <c r="AP27" s="459"/>
      <c r="AQ27" s="459"/>
      <c r="AR27" s="501"/>
      <c r="AS27" s="458">
        <v>3419</v>
      </c>
      <c r="AT27" s="459"/>
      <c r="AU27" s="459"/>
      <c r="AV27" s="459"/>
      <c r="AW27" s="459"/>
      <c r="AX27" s="460"/>
      <c r="AY27" s="502" t="s">
        <v>173</v>
      </c>
      <c r="AZ27" s="503"/>
      <c r="BA27" s="503"/>
      <c r="BB27" s="503"/>
      <c r="BC27" s="503"/>
      <c r="BD27" s="503"/>
      <c r="BE27" s="503"/>
      <c r="BF27" s="503"/>
      <c r="BG27" s="503"/>
      <c r="BH27" s="503"/>
      <c r="BI27" s="503"/>
      <c r="BJ27" s="503"/>
      <c r="BK27" s="503"/>
      <c r="BL27" s="503"/>
      <c r="BM27" s="504"/>
      <c r="BN27" s="529">
        <v>249615</v>
      </c>
      <c r="BO27" s="530"/>
      <c r="BP27" s="530"/>
      <c r="BQ27" s="530"/>
      <c r="BR27" s="530"/>
      <c r="BS27" s="530"/>
      <c r="BT27" s="530"/>
      <c r="BU27" s="531"/>
      <c r="BV27" s="529">
        <v>249591</v>
      </c>
      <c r="BW27" s="530"/>
      <c r="BX27" s="530"/>
      <c r="BY27" s="530"/>
      <c r="BZ27" s="530"/>
      <c r="CA27" s="530"/>
      <c r="CB27" s="530"/>
      <c r="CC27" s="531"/>
      <c r="CD27" s="196"/>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15">
      <c r="A28" s="181"/>
      <c r="B28" s="578"/>
      <c r="C28" s="554"/>
      <c r="D28" s="555"/>
      <c r="E28" s="457" t="s">
        <v>174</v>
      </c>
      <c r="F28" s="437"/>
      <c r="G28" s="437"/>
      <c r="H28" s="437"/>
      <c r="I28" s="437"/>
      <c r="J28" s="437"/>
      <c r="K28" s="438"/>
      <c r="L28" s="458">
        <v>1</v>
      </c>
      <c r="M28" s="459"/>
      <c r="N28" s="459"/>
      <c r="O28" s="459"/>
      <c r="P28" s="501"/>
      <c r="Q28" s="458">
        <v>2260</v>
      </c>
      <c r="R28" s="459"/>
      <c r="S28" s="459"/>
      <c r="T28" s="459"/>
      <c r="U28" s="459"/>
      <c r="V28" s="501"/>
      <c r="W28" s="553"/>
      <c r="X28" s="554"/>
      <c r="Y28" s="555"/>
      <c r="Z28" s="457" t="s">
        <v>175</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176</v>
      </c>
      <c r="AZ28" s="562"/>
      <c r="BA28" s="562"/>
      <c r="BB28" s="563"/>
      <c r="BC28" s="367" t="s">
        <v>46</v>
      </c>
      <c r="BD28" s="368"/>
      <c r="BE28" s="368"/>
      <c r="BF28" s="368"/>
      <c r="BG28" s="368"/>
      <c r="BH28" s="368"/>
      <c r="BI28" s="368"/>
      <c r="BJ28" s="368"/>
      <c r="BK28" s="368"/>
      <c r="BL28" s="368"/>
      <c r="BM28" s="369"/>
      <c r="BN28" s="370">
        <v>1382804</v>
      </c>
      <c r="BO28" s="371"/>
      <c r="BP28" s="371"/>
      <c r="BQ28" s="371"/>
      <c r="BR28" s="371"/>
      <c r="BS28" s="371"/>
      <c r="BT28" s="371"/>
      <c r="BU28" s="372"/>
      <c r="BV28" s="370">
        <v>1625460</v>
      </c>
      <c r="BW28" s="371"/>
      <c r="BX28" s="371"/>
      <c r="BY28" s="371"/>
      <c r="BZ28" s="371"/>
      <c r="CA28" s="371"/>
      <c r="CB28" s="371"/>
      <c r="CC28" s="372"/>
      <c r="CD28" s="194"/>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15">
      <c r="A29" s="181"/>
      <c r="B29" s="578"/>
      <c r="C29" s="554"/>
      <c r="D29" s="555"/>
      <c r="E29" s="457" t="s">
        <v>177</v>
      </c>
      <c r="F29" s="437"/>
      <c r="G29" s="437"/>
      <c r="H29" s="437"/>
      <c r="I29" s="437"/>
      <c r="J29" s="437"/>
      <c r="K29" s="438"/>
      <c r="L29" s="458">
        <v>10</v>
      </c>
      <c r="M29" s="459"/>
      <c r="N29" s="459"/>
      <c r="O29" s="459"/>
      <c r="P29" s="501"/>
      <c r="Q29" s="458">
        <v>2010</v>
      </c>
      <c r="R29" s="459"/>
      <c r="S29" s="459"/>
      <c r="T29" s="459"/>
      <c r="U29" s="459"/>
      <c r="V29" s="501"/>
      <c r="W29" s="556"/>
      <c r="X29" s="557"/>
      <c r="Y29" s="558"/>
      <c r="Z29" s="457" t="s">
        <v>178</v>
      </c>
      <c r="AA29" s="437"/>
      <c r="AB29" s="437"/>
      <c r="AC29" s="437"/>
      <c r="AD29" s="437"/>
      <c r="AE29" s="437"/>
      <c r="AF29" s="437"/>
      <c r="AG29" s="438"/>
      <c r="AH29" s="458">
        <v>135</v>
      </c>
      <c r="AI29" s="459"/>
      <c r="AJ29" s="459"/>
      <c r="AK29" s="459"/>
      <c r="AL29" s="501"/>
      <c r="AM29" s="458">
        <v>415662</v>
      </c>
      <c r="AN29" s="459"/>
      <c r="AO29" s="459"/>
      <c r="AP29" s="459"/>
      <c r="AQ29" s="459"/>
      <c r="AR29" s="501"/>
      <c r="AS29" s="458">
        <v>3079</v>
      </c>
      <c r="AT29" s="459"/>
      <c r="AU29" s="459"/>
      <c r="AV29" s="459"/>
      <c r="AW29" s="459"/>
      <c r="AX29" s="460"/>
      <c r="AY29" s="564"/>
      <c r="AZ29" s="565"/>
      <c r="BA29" s="565"/>
      <c r="BB29" s="566"/>
      <c r="BC29" s="441" t="s">
        <v>179</v>
      </c>
      <c r="BD29" s="442"/>
      <c r="BE29" s="442"/>
      <c r="BF29" s="442"/>
      <c r="BG29" s="442"/>
      <c r="BH29" s="442"/>
      <c r="BI29" s="442"/>
      <c r="BJ29" s="442"/>
      <c r="BK29" s="442"/>
      <c r="BL29" s="442"/>
      <c r="BM29" s="443"/>
      <c r="BN29" s="407">
        <v>322191</v>
      </c>
      <c r="BO29" s="408"/>
      <c r="BP29" s="408"/>
      <c r="BQ29" s="408"/>
      <c r="BR29" s="408"/>
      <c r="BS29" s="408"/>
      <c r="BT29" s="408"/>
      <c r="BU29" s="409"/>
      <c r="BV29" s="407">
        <v>308209</v>
      </c>
      <c r="BW29" s="408"/>
      <c r="BX29" s="408"/>
      <c r="BY29" s="408"/>
      <c r="BZ29" s="408"/>
      <c r="CA29" s="408"/>
      <c r="CB29" s="408"/>
      <c r="CC29" s="409"/>
      <c r="CD29" s="196"/>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
      <c r="A30" s="181"/>
      <c r="B30" s="579"/>
      <c r="C30" s="580"/>
      <c r="D30" s="581"/>
      <c r="E30" s="461"/>
      <c r="F30" s="462"/>
      <c r="G30" s="462"/>
      <c r="H30" s="462"/>
      <c r="I30" s="462"/>
      <c r="J30" s="462"/>
      <c r="K30" s="463"/>
      <c r="L30" s="571"/>
      <c r="M30" s="572"/>
      <c r="N30" s="572"/>
      <c r="O30" s="572"/>
      <c r="P30" s="573"/>
      <c r="Q30" s="571"/>
      <c r="R30" s="572"/>
      <c r="S30" s="572"/>
      <c r="T30" s="572"/>
      <c r="U30" s="572"/>
      <c r="V30" s="573"/>
      <c r="W30" s="574" t="s">
        <v>180</v>
      </c>
      <c r="X30" s="575"/>
      <c r="Y30" s="575"/>
      <c r="Z30" s="575"/>
      <c r="AA30" s="575"/>
      <c r="AB30" s="575"/>
      <c r="AC30" s="575"/>
      <c r="AD30" s="575"/>
      <c r="AE30" s="575"/>
      <c r="AF30" s="575"/>
      <c r="AG30" s="576"/>
      <c r="AH30" s="537">
        <v>98.7</v>
      </c>
      <c r="AI30" s="538"/>
      <c r="AJ30" s="538"/>
      <c r="AK30" s="538"/>
      <c r="AL30" s="538"/>
      <c r="AM30" s="538"/>
      <c r="AN30" s="538"/>
      <c r="AO30" s="538"/>
      <c r="AP30" s="538"/>
      <c r="AQ30" s="538"/>
      <c r="AR30" s="538"/>
      <c r="AS30" s="538"/>
      <c r="AT30" s="538"/>
      <c r="AU30" s="538"/>
      <c r="AV30" s="538"/>
      <c r="AW30" s="538"/>
      <c r="AX30" s="540"/>
      <c r="AY30" s="567"/>
      <c r="AZ30" s="568"/>
      <c r="BA30" s="568"/>
      <c r="BB30" s="569"/>
      <c r="BC30" s="526" t="s">
        <v>48</v>
      </c>
      <c r="BD30" s="527"/>
      <c r="BE30" s="527"/>
      <c r="BF30" s="527"/>
      <c r="BG30" s="527"/>
      <c r="BH30" s="527"/>
      <c r="BI30" s="527"/>
      <c r="BJ30" s="527"/>
      <c r="BK30" s="527"/>
      <c r="BL30" s="527"/>
      <c r="BM30" s="528"/>
      <c r="BN30" s="529">
        <v>1921262</v>
      </c>
      <c r="BO30" s="530"/>
      <c r="BP30" s="530"/>
      <c r="BQ30" s="530"/>
      <c r="BR30" s="530"/>
      <c r="BS30" s="530"/>
      <c r="BT30" s="530"/>
      <c r="BU30" s="531"/>
      <c r="BV30" s="529">
        <v>1620400</v>
      </c>
      <c r="BW30" s="530"/>
      <c r="BX30" s="530"/>
      <c r="BY30" s="530"/>
      <c r="BZ30" s="530"/>
      <c r="CA30" s="530"/>
      <c r="CB30" s="530"/>
      <c r="CC30" s="531"/>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570" t="s">
        <v>181</v>
      </c>
      <c r="D32" s="570"/>
      <c r="E32" s="570"/>
      <c r="F32" s="570"/>
      <c r="G32" s="570"/>
      <c r="H32" s="570"/>
      <c r="I32" s="570"/>
      <c r="J32" s="570"/>
      <c r="K32" s="570"/>
      <c r="L32" s="570"/>
      <c r="M32" s="570"/>
      <c r="N32" s="570"/>
      <c r="O32" s="570"/>
      <c r="P32" s="570"/>
      <c r="Q32" s="570"/>
      <c r="R32" s="570"/>
      <c r="S32" s="570"/>
      <c r="U32" s="411" t="s">
        <v>182</v>
      </c>
      <c r="V32" s="411"/>
      <c r="W32" s="411"/>
      <c r="X32" s="411"/>
      <c r="Y32" s="411"/>
      <c r="Z32" s="411"/>
      <c r="AA32" s="411"/>
      <c r="AB32" s="411"/>
      <c r="AC32" s="411"/>
      <c r="AD32" s="411"/>
      <c r="AE32" s="411"/>
      <c r="AF32" s="411"/>
      <c r="AG32" s="411"/>
      <c r="AH32" s="411"/>
      <c r="AI32" s="411"/>
      <c r="AJ32" s="411"/>
      <c r="AK32" s="411"/>
      <c r="AM32" s="411" t="s">
        <v>183</v>
      </c>
      <c r="AN32" s="411"/>
      <c r="AO32" s="411"/>
      <c r="AP32" s="411"/>
      <c r="AQ32" s="411"/>
      <c r="AR32" s="411"/>
      <c r="AS32" s="411"/>
      <c r="AT32" s="411"/>
      <c r="AU32" s="411"/>
      <c r="AV32" s="411"/>
      <c r="AW32" s="411"/>
      <c r="AX32" s="411"/>
      <c r="AY32" s="411"/>
      <c r="AZ32" s="411"/>
      <c r="BA32" s="411"/>
      <c r="BB32" s="411"/>
      <c r="BC32" s="411"/>
      <c r="BE32" s="411" t="s">
        <v>184</v>
      </c>
      <c r="BF32" s="411"/>
      <c r="BG32" s="411"/>
      <c r="BH32" s="411"/>
      <c r="BI32" s="411"/>
      <c r="BJ32" s="411"/>
      <c r="BK32" s="411"/>
      <c r="BL32" s="411"/>
      <c r="BM32" s="411"/>
      <c r="BN32" s="411"/>
      <c r="BO32" s="411"/>
      <c r="BP32" s="411"/>
      <c r="BQ32" s="411"/>
      <c r="BR32" s="411"/>
      <c r="BS32" s="411"/>
      <c r="BT32" s="411"/>
      <c r="BU32" s="411"/>
      <c r="BW32" s="411" t="s">
        <v>185</v>
      </c>
      <c r="BX32" s="411"/>
      <c r="BY32" s="411"/>
      <c r="BZ32" s="411"/>
      <c r="CA32" s="411"/>
      <c r="CB32" s="411"/>
      <c r="CC32" s="411"/>
      <c r="CD32" s="411"/>
      <c r="CE32" s="411"/>
      <c r="CF32" s="411"/>
      <c r="CG32" s="411"/>
      <c r="CH32" s="411"/>
      <c r="CI32" s="411"/>
      <c r="CJ32" s="411"/>
      <c r="CK32" s="411"/>
      <c r="CL32" s="411"/>
      <c r="CM32" s="411"/>
      <c r="CO32" s="411" t="s">
        <v>186</v>
      </c>
      <c r="CP32" s="411"/>
      <c r="CQ32" s="411"/>
      <c r="CR32" s="411"/>
      <c r="CS32" s="411"/>
      <c r="CT32" s="411"/>
      <c r="CU32" s="411"/>
      <c r="CV32" s="411"/>
      <c r="CW32" s="411"/>
      <c r="CX32" s="411"/>
      <c r="CY32" s="411"/>
      <c r="CZ32" s="411"/>
      <c r="DA32" s="411"/>
      <c r="DB32" s="411"/>
      <c r="DC32" s="411"/>
      <c r="DD32" s="411"/>
      <c r="DE32" s="411"/>
      <c r="DI32" s="204"/>
    </row>
    <row r="33" spans="1:113" ht="13.5" customHeight="1" x14ac:dyDescent="0.15">
      <c r="A33" s="181"/>
      <c r="B33" s="205"/>
      <c r="C33" s="431" t="s">
        <v>187</v>
      </c>
      <c r="D33" s="431"/>
      <c r="E33" s="396" t="s">
        <v>188</v>
      </c>
      <c r="F33" s="396"/>
      <c r="G33" s="396"/>
      <c r="H33" s="396"/>
      <c r="I33" s="396"/>
      <c r="J33" s="396"/>
      <c r="K33" s="396"/>
      <c r="L33" s="396"/>
      <c r="M33" s="396"/>
      <c r="N33" s="396"/>
      <c r="O33" s="396"/>
      <c r="P33" s="396"/>
      <c r="Q33" s="396"/>
      <c r="R33" s="396"/>
      <c r="S33" s="396"/>
      <c r="T33" s="206"/>
      <c r="U33" s="431" t="s">
        <v>187</v>
      </c>
      <c r="V33" s="431"/>
      <c r="W33" s="396" t="s">
        <v>188</v>
      </c>
      <c r="X33" s="396"/>
      <c r="Y33" s="396"/>
      <c r="Z33" s="396"/>
      <c r="AA33" s="396"/>
      <c r="AB33" s="396"/>
      <c r="AC33" s="396"/>
      <c r="AD33" s="396"/>
      <c r="AE33" s="396"/>
      <c r="AF33" s="396"/>
      <c r="AG33" s="396"/>
      <c r="AH33" s="396"/>
      <c r="AI33" s="396"/>
      <c r="AJ33" s="396"/>
      <c r="AK33" s="396"/>
      <c r="AL33" s="206"/>
      <c r="AM33" s="431" t="s">
        <v>187</v>
      </c>
      <c r="AN33" s="431"/>
      <c r="AO33" s="396" t="s">
        <v>188</v>
      </c>
      <c r="AP33" s="396"/>
      <c r="AQ33" s="396"/>
      <c r="AR33" s="396"/>
      <c r="AS33" s="396"/>
      <c r="AT33" s="396"/>
      <c r="AU33" s="396"/>
      <c r="AV33" s="396"/>
      <c r="AW33" s="396"/>
      <c r="AX33" s="396"/>
      <c r="AY33" s="396"/>
      <c r="AZ33" s="396"/>
      <c r="BA33" s="396"/>
      <c r="BB33" s="396"/>
      <c r="BC33" s="396"/>
      <c r="BD33" s="207"/>
      <c r="BE33" s="396" t="s">
        <v>189</v>
      </c>
      <c r="BF33" s="396"/>
      <c r="BG33" s="396" t="s">
        <v>190</v>
      </c>
      <c r="BH33" s="396"/>
      <c r="BI33" s="396"/>
      <c r="BJ33" s="396"/>
      <c r="BK33" s="396"/>
      <c r="BL33" s="396"/>
      <c r="BM33" s="396"/>
      <c r="BN33" s="396"/>
      <c r="BO33" s="396"/>
      <c r="BP33" s="396"/>
      <c r="BQ33" s="396"/>
      <c r="BR33" s="396"/>
      <c r="BS33" s="396"/>
      <c r="BT33" s="396"/>
      <c r="BU33" s="396"/>
      <c r="BV33" s="207"/>
      <c r="BW33" s="431" t="s">
        <v>189</v>
      </c>
      <c r="BX33" s="431"/>
      <c r="BY33" s="396" t="s">
        <v>191</v>
      </c>
      <c r="BZ33" s="396"/>
      <c r="CA33" s="396"/>
      <c r="CB33" s="396"/>
      <c r="CC33" s="396"/>
      <c r="CD33" s="396"/>
      <c r="CE33" s="396"/>
      <c r="CF33" s="396"/>
      <c r="CG33" s="396"/>
      <c r="CH33" s="396"/>
      <c r="CI33" s="396"/>
      <c r="CJ33" s="396"/>
      <c r="CK33" s="396"/>
      <c r="CL33" s="396"/>
      <c r="CM33" s="396"/>
      <c r="CN33" s="206"/>
      <c r="CO33" s="431" t="s">
        <v>187</v>
      </c>
      <c r="CP33" s="431"/>
      <c r="CQ33" s="396" t="s">
        <v>192</v>
      </c>
      <c r="CR33" s="396"/>
      <c r="CS33" s="396"/>
      <c r="CT33" s="396"/>
      <c r="CU33" s="396"/>
      <c r="CV33" s="396"/>
      <c r="CW33" s="396"/>
      <c r="CX33" s="396"/>
      <c r="CY33" s="396"/>
      <c r="CZ33" s="396"/>
      <c r="DA33" s="396"/>
      <c r="DB33" s="396"/>
      <c r="DC33" s="396"/>
      <c r="DD33" s="396"/>
      <c r="DE33" s="396"/>
      <c r="DF33" s="206"/>
      <c r="DG33" s="596" t="s">
        <v>193</v>
      </c>
      <c r="DH33" s="596"/>
      <c r="DI33" s="208"/>
    </row>
    <row r="34" spans="1:113" ht="32.25" customHeight="1" x14ac:dyDescent="0.15">
      <c r="A34" s="181"/>
      <c r="B34" s="205"/>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81"/>
      <c r="U34" s="597">
        <f>IF(W34="","",MAX(C34:D43)+1)</f>
        <v>3</v>
      </c>
      <c r="V34" s="597"/>
      <c r="W34" s="598" t="str">
        <f>IF('各会計、関係団体の財政状況及び健全化判断比率'!B28="","",'各会計、関係団体の財政状況及び健全化判断比率'!B28)</f>
        <v>国民健康保険事業特別会計（事業勘定）</v>
      </c>
      <c r="X34" s="598"/>
      <c r="Y34" s="598"/>
      <c r="Z34" s="598"/>
      <c r="AA34" s="598"/>
      <c r="AB34" s="598"/>
      <c r="AC34" s="598"/>
      <c r="AD34" s="598"/>
      <c r="AE34" s="598"/>
      <c r="AF34" s="598"/>
      <c r="AG34" s="598"/>
      <c r="AH34" s="598"/>
      <c r="AI34" s="598"/>
      <c r="AJ34" s="598"/>
      <c r="AK34" s="598"/>
      <c r="AL34" s="181"/>
      <c r="AM34" s="597">
        <f>IF(AO34="","",MAX(C34:D43,U34:V43)+1)</f>
        <v>7</v>
      </c>
      <c r="AN34" s="597"/>
      <c r="AO34" s="598" t="str">
        <f>IF('各会計、関係団体の財政状況及び健全化判断比率'!B32="","",'各会計、関係団体の財政状況及び健全化判断比率'!B32)</f>
        <v>水道事業会計</v>
      </c>
      <c r="AP34" s="598"/>
      <c r="AQ34" s="598"/>
      <c r="AR34" s="598"/>
      <c r="AS34" s="598"/>
      <c r="AT34" s="598"/>
      <c r="AU34" s="598"/>
      <c r="AV34" s="598"/>
      <c r="AW34" s="598"/>
      <c r="AX34" s="598"/>
      <c r="AY34" s="598"/>
      <c r="AZ34" s="598"/>
      <c r="BA34" s="598"/>
      <c r="BB34" s="598"/>
      <c r="BC34" s="598"/>
      <c r="BD34" s="181"/>
      <c r="BE34" s="597" t="str">
        <f>IF(BG34="","",MAX(C34:D43,U34:V43,AM34:AN43)+1)</f>
        <v/>
      </c>
      <c r="BF34" s="597"/>
      <c r="BG34" s="598"/>
      <c r="BH34" s="598"/>
      <c r="BI34" s="598"/>
      <c r="BJ34" s="598"/>
      <c r="BK34" s="598"/>
      <c r="BL34" s="598"/>
      <c r="BM34" s="598"/>
      <c r="BN34" s="598"/>
      <c r="BO34" s="598"/>
      <c r="BP34" s="598"/>
      <c r="BQ34" s="598"/>
      <c r="BR34" s="598"/>
      <c r="BS34" s="598"/>
      <c r="BT34" s="598"/>
      <c r="BU34" s="598"/>
      <c r="BV34" s="181"/>
      <c r="BW34" s="597">
        <f>IF(BY34="","",MAX(C34:D43,U34:V43,AM34:AN43,BE34:BF43)+1)</f>
        <v>9</v>
      </c>
      <c r="BX34" s="597"/>
      <c r="BY34" s="598" t="str">
        <f>IF('各会計、関係団体の財政状況及び健全化判断比率'!B68="","",'各会計、関係団体の財政状況及び健全化判断比率'!B68)</f>
        <v>滋賀県市町村職員退職手当組合</v>
      </c>
      <c r="BZ34" s="598"/>
      <c r="CA34" s="598"/>
      <c r="CB34" s="598"/>
      <c r="CC34" s="598"/>
      <c r="CD34" s="598"/>
      <c r="CE34" s="598"/>
      <c r="CF34" s="598"/>
      <c r="CG34" s="598"/>
      <c r="CH34" s="598"/>
      <c r="CI34" s="598"/>
      <c r="CJ34" s="598"/>
      <c r="CK34" s="598"/>
      <c r="CL34" s="598"/>
      <c r="CM34" s="598"/>
      <c r="CN34" s="181"/>
      <c r="CO34" s="597">
        <f>IF(CQ34="","",MAX(C34:D43,U34:V43,AM34:AN43,BE34:BF43,BW34:BX43)+1)</f>
        <v>18</v>
      </c>
      <c r="CP34" s="597"/>
      <c r="CQ34" s="598" t="str">
        <f>IF('各会計、関係団体の財政状況及び健全化判断比率'!BS7="","",'各会計、関係団体の財政状況及び健全化判断比率'!BS7)</f>
        <v>竜王町地域振興事業団</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208"/>
    </row>
    <row r="35" spans="1:113" ht="32.25" customHeight="1" x14ac:dyDescent="0.15">
      <c r="A35" s="181"/>
      <c r="B35" s="205"/>
      <c r="C35" s="597">
        <f>IF(E35="","",C34+1)</f>
        <v>2</v>
      </c>
      <c r="D35" s="597"/>
      <c r="E35" s="598" t="str">
        <f>IF('各会計、関係団体の財政状況及び健全化判断比率'!B8="","",'各会計、関係団体の財政状況及び健全化判断比率'!B8)</f>
        <v>学校給食事業特別会計</v>
      </c>
      <c r="F35" s="598"/>
      <c r="G35" s="598"/>
      <c r="H35" s="598"/>
      <c r="I35" s="598"/>
      <c r="J35" s="598"/>
      <c r="K35" s="598"/>
      <c r="L35" s="598"/>
      <c r="M35" s="598"/>
      <c r="N35" s="598"/>
      <c r="O35" s="598"/>
      <c r="P35" s="598"/>
      <c r="Q35" s="598"/>
      <c r="R35" s="598"/>
      <c r="S35" s="598"/>
      <c r="T35" s="181"/>
      <c r="U35" s="597">
        <f>IF(W35="","",U34+1)</f>
        <v>4</v>
      </c>
      <c r="V35" s="597"/>
      <c r="W35" s="598" t="str">
        <f>IF('各会計、関係団体の財政状況及び健全化判断比率'!B29="","",'各会計、関係団体の財政状況及び健全化判断比率'!B29)</f>
        <v>国民健康保険事業特別会計（施設勘定）</v>
      </c>
      <c r="X35" s="598"/>
      <c r="Y35" s="598"/>
      <c r="Z35" s="598"/>
      <c r="AA35" s="598"/>
      <c r="AB35" s="598"/>
      <c r="AC35" s="598"/>
      <c r="AD35" s="598"/>
      <c r="AE35" s="598"/>
      <c r="AF35" s="598"/>
      <c r="AG35" s="598"/>
      <c r="AH35" s="598"/>
      <c r="AI35" s="598"/>
      <c r="AJ35" s="598"/>
      <c r="AK35" s="598"/>
      <c r="AL35" s="181"/>
      <c r="AM35" s="597">
        <f t="shared" ref="AM35:AM43" si="0">IF(AO35="","",AM34+1)</f>
        <v>8</v>
      </c>
      <c r="AN35" s="597"/>
      <c r="AO35" s="598" t="str">
        <f>IF('各会計、関係団体の財政状況及び健全化判断比率'!B33="","",'各会計、関係団体の財政状況及び健全化判断比率'!B33)</f>
        <v>下水道事業会計</v>
      </c>
      <c r="AP35" s="598"/>
      <c r="AQ35" s="598"/>
      <c r="AR35" s="598"/>
      <c r="AS35" s="598"/>
      <c r="AT35" s="598"/>
      <c r="AU35" s="598"/>
      <c r="AV35" s="598"/>
      <c r="AW35" s="598"/>
      <c r="AX35" s="598"/>
      <c r="AY35" s="598"/>
      <c r="AZ35" s="598"/>
      <c r="BA35" s="598"/>
      <c r="BB35" s="598"/>
      <c r="BC35" s="598"/>
      <c r="BD35" s="181"/>
      <c r="BE35" s="597" t="str">
        <f t="shared" ref="BE35:BE43" si="1">IF(BG35="","",BE34+1)</f>
        <v/>
      </c>
      <c r="BF35" s="597"/>
      <c r="BG35" s="598"/>
      <c r="BH35" s="598"/>
      <c r="BI35" s="598"/>
      <c r="BJ35" s="598"/>
      <c r="BK35" s="598"/>
      <c r="BL35" s="598"/>
      <c r="BM35" s="598"/>
      <c r="BN35" s="598"/>
      <c r="BO35" s="598"/>
      <c r="BP35" s="598"/>
      <c r="BQ35" s="598"/>
      <c r="BR35" s="598"/>
      <c r="BS35" s="598"/>
      <c r="BT35" s="598"/>
      <c r="BU35" s="598"/>
      <c r="BV35" s="181"/>
      <c r="BW35" s="597">
        <f t="shared" ref="BW35:BW43" si="2">IF(BY35="","",BW34+1)</f>
        <v>10</v>
      </c>
      <c r="BX35" s="597"/>
      <c r="BY35" s="598" t="str">
        <f>IF('各会計、関係団体の財政状況及び健全化判断比率'!B69="","",'各会計、関係団体の財政状況及び健全化判断比率'!B69)</f>
        <v>八日市布引ライフ組合</v>
      </c>
      <c r="BZ35" s="598"/>
      <c r="CA35" s="598"/>
      <c r="CB35" s="598"/>
      <c r="CC35" s="598"/>
      <c r="CD35" s="598"/>
      <c r="CE35" s="598"/>
      <c r="CF35" s="598"/>
      <c r="CG35" s="598"/>
      <c r="CH35" s="598"/>
      <c r="CI35" s="598"/>
      <c r="CJ35" s="598"/>
      <c r="CK35" s="598"/>
      <c r="CL35" s="598"/>
      <c r="CM35" s="598"/>
      <c r="CN35" s="181"/>
      <c r="CO35" s="597">
        <f t="shared" ref="CO35:CO43" si="3">IF(CQ35="","",CO34+1)</f>
        <v>19</v>
      </c>
      <c r="CP35" s="597"/>
      <c r="CQ35" s="598" t="str">
        <f>IF('各会計、関係団体の財政状況及び健全化判断比率'!BS8="","",'各会計、関係団体の財政状況及び健全化判断比率'!BS8)</f>
        <v>みらいパーク竜王</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208"/>
    </row>
    <row r="36" spans="1:113" ht="32.25" customHeight="1" x14ac:dyDescent="0.15">
      <c r="A36" s="181"/>
      <c r="B36" s="205"/>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81"/>
      <c r="U36" s="597">
        <f t="shared" ref="U36:U43" si="4">IF(W36="","",U35+1)</f>
        <v>5</v>
      </c>
      <c r="V36" s="597"/>
      <c r="W36" s="598" t="str">
        <f>IF('各会計、関係団体の財政状況及び健全化判断比率'!B30="","",'各会計、関係団体の財政状況及び健全化判断比率'!B30)</f>
        <v>介護保険特別会計</v>
      </c>
      <c r="X36" s="598"/>
      <c r="Y36" s="598"/>
      <c r="Z36" s="598"/>
      <c r="AA36" s="598"/>
      <c r="AB36" s="598"/>
      <c r="AC36" s="598"/>
      <c r="AD36" s="598"/>
      <c r="AE36" s="598"/>
      <c r="AF36" s="598"/>
      <c r="AG36" s="598"/>
      <c r="AH36" s="598"/>
      <c r="AI36" s="598"/>
      <c r="AJ36" s="598"/>
      <c r="AK36" s="598"/>
      <c r="AL36" s="181"/>
      <c r="AM36" s="597" t="str">
        <f t="shared" si="0"/>
        <v/>
      </c>
      <c r="AN36" s="597"/>
      <c r="AO36" s="598"/>
      <c r="AP36" s="598"/>
      <c r="AQ36" s="598"/>
      <c r="AR36" s="598"/>
      <c r="AS36" s="598"/>
      <c r="AT36" s="598"/>
      <c r="AU36" s="598"/>
      <c r="AV36" s="598"/>
      <c r="AW36" s="598"/>
      <c r="AX36" s="598"/>
      <c r="AY36" s="598"/>
      <c r="AZ36" s="598"/>
      <c r="BA36" s="598"/>
      <c r="BB36" s="598"/>
      <c r="BC36" s="598"/>
      <c r="BD36" s="181"/>
      <c r="BE36" s="597" t="str">
        <f t="shared" si="1"/>
        <v/>
      </c>
      <c r="BF36" s="597"/>
      <c r="BG36" s="598"/>
      <c r="BH36" s="598"/>
      <c r="BI36" s="598"/>
      <c r="BJ36" s="598"/>
      <c r="BK36" s="598"/>
      <c r="BL36" s="598"/>
      <c r="BM36" s="598"/>
      <c r="BN36" s="598"/>
      <c r="BO36" s="598"/>
      <c r="BP36" s="598"/>
      <c r="BQ36" s="598"/>
      <c r="BR36" s="598"/>
      <c r="BS36" s="598"/>
      <c r="BT36" s="598"/>
      <c r="BU36" s="598"/>
      <c r="BV36" s="181"/>
      <c r="BW36" s="597">
        <f t="shared" si="2"/>
        <v>11</v>
      </c>
      <c r="BX36" s="597"/>
      <c r="BY36" s="598" t="str">
        <f>IF('各会計、関係団体の財政状況及び健全化判断比率'!B70="","",'各会計、関係団体の財政状況及び健全化判断比率'!B70)</f>
        <v>滋賀県市町村議会議員公務災害補償等組合</v>
      </c>
      <c r="BZ36" s="598"/>
      <c r="CA36" s="598"/>
      <c r="CB36" s="598"/>
      <c r="CC36" s="598"/>
      <c r="CD36" s="598"/>
      <c r="CE36" s="598"/>
      <c r="CF36" s="598"/>
      <c r="CG36" s="598"/>
      <c r="CH36" s="598"/>
      <c r="CI36" s="598"/>
      <c r="CJ36" s="598"/>
      <c r="CK36" s="598"/>
      <c r="CL36" s="598"/>
      <c r="CM36" s="598"/>
      <c r="CN36" s="181"/>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208"/>
    </row>
    <row r="37" spans="1:113" ht="32.25" customHeight="1" x14ac:dyDescent="0.15">
      <c r="A37" s="181"/>
      <c r="B37" s="205"/>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81"/>
      <c r="U37" s="597">
        <f t="shared" si="4"/>
        <v>6</v>
      </c>
      <c r="V37" s="597"/>
      <c r="W37" s="598" t="str">
        <f>IF('各会計、関係団体の財政状況及び健全化判断比率'!B31="","",'各会計、関係団体の財政状況及び健全化判断比率'!B31)</f>
        <v>後期高齢者医療特別会計</v>
      </c>
      <c r="X37" s="598"/>
      <c r="Y37" s="598"/>
      <c r="Z37" s="598"/>
      <c r="AA37" s="598"/>
      <c r="AB37" s="598"/>
      <c r="AC37" s="598"/>
      <c r="AD37" s="598"/>
      <c r="AE37" s="598"/>
      <c r="AF37" s="598"/>
      <c r="AG37" s="598"/>
      <c r="AH37" s="598"/>
      <c r="AI37" s="598"/>
      <c r="AJ37" s="598"/>
      <c r="AK37" s="598"/>
      <c r="AL37" s="181"/>
      <c r="AM37" s="597" t="str">
        <f t="shared" si="0"/>
        <v/>
      </c>
      <c r="AN37" s="597"/>
      <c r="AO37" s="598"/>
      <c r="AP37" s="598"/>
      <c r="AQ37" s="598"/>
      <c r="AR37" s="598"/>
      <c r="AS37" s="598"/>
      <c r="AT37" s="598"/>
      <c r="AU37" s="598"/>
      <c r="AV37" s="598"/>
      <c r="AW37" s="598"/>
      <c r="AX37" s="598"/>
      <c r="AY37" s="598"/>
      <c r="AZ37" s="598"/>
      <c r="BA37" s="598"/>
      <c r="BB37" s="598"/>
      <c r="BC37" s="598"/>
      <c r="BD37" s="181"/>
      <c r="BE37" s="597" t="str">
        <f t="shared" si="1"/>
        <v/>
      </c>
      <c r="BF37" s="597"/>
      <c r="BG37" s="598"/>
      <c r="BH37" s="598"/>
      <c r="BI37" s="598"/>
      <c r="BJ37" s="598"/>
      <c r="BK37" s="598"/>
      <c r="BL37" s="598"/>
      <c r="BM37" s="598"/>
      <c r="BN37" s="598"/>
      <c r="BO37" s="598"/>
      <c r="BP37" s="598"/>
      <c r="BQ37" s="598"/>
      <c r="BR37" s="598"/>
      <c r="BS37" s="598"/>
      <c r="BT37" s="598"/>
      <c r="BU37" s="598"/>
      <c r="BV37" s="181"/>
      <c r="BW37" s="597">
        <f t="shared" si="2"/>
        <v>12</v>
      </c>
      <c r="BX37" s="597"/>
      <c r="BY37" s="598" t="str">
        <f>IF('各会計、関係団体の財政状況及び健全化判断比率'!B71="","",'各会計、関係団体の財政状況及び健全化判断比率'!B71)</f>
        <v>中部清掃組合</v>
      </c>
      <c r="BZ37" s="598"/>
      <c r="CA37" s="598"/>
      <c r="CB37" s="598"/>
      <c r="CC37" s="598"/>
      <c r="CD37" s="598"/>
      <c r="CE37" s="598"/>
      <c r="CF37" s="598"/>
      <c r="CG37" s="598"/>
      <c r="CH37" s="598"/>
      <c r="CI37" s="598"/>
      <c r="CJ37" s="598"/>
      <c r="CK37" s="598"/>
      <c r="CL37" s="598"/>
      <c r="CM37" s="598"/>
      <c r="CN37" s="181"/>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208"/>
    </row>
    <row r="38" spans="1:113" ht="32.25" customHeight="1" x14ac:dyDescent="0.15">
      <c r="A38" s="181"/>
      <c r="B38" s="205"/>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81"/>
      <c r="U38" s="597" t="str">
        <f t="shared" si="4"/>
        <v/>
      </c>
      <c r="V38" s="597"/>
      <c r="W38" s="598"/>
      <c r="X38" s="598"/>
      <c r="Y38" s="598"/>
      <c r="Z38" s="598"/>
      <c r="AA38" s="598"/>
      <c r="AB38" s="598"/>
      <c r="AC38" s="598"/>
      <c r="AD38" s="598"/>
      <c r="AE38" s="598"/>
      <c r="AF38" s="598"/>
      <c r="AG38" s="598"/>
      <c r="AH38" s="598"/>
      <c r="AI38" s="598"/>
      <c r="AJ38" s="598"/>
      <c r="AK38" s="598"/>
      <c r="AL38" s="181"/>
      <c r="AM38" s="597" t="str">
        <f t="shared" si="0"/>
        <v/>
      </c>
      <c r="AN38" s="597"/>
      <c r="AO38" s="598"/>
      <c r="AP38" s="598"/>
      <c r="AQ38" s="598"/>
      <c r="AR38" s="598"/>
      <c r="AS38" s="598"/>
      <c r="AT38" s="598"/>
      <c r="AU38" s="598"/>
      <c r="AV38" s="598"/>
      <c r="AW38" s="598"/>
      <c r="AX38" s="598"/>
      <c r="AY38" s="598"/>
      <c r="AZ38" s="598"/>
      <c r="BA38" s="598"/>
      <c r="BB38" s="598"/>
      <c r="BC38" s="598"/>
      <c r="BD38" s="181"/>
      <c r="BE38" s="597" t="str">
        <f t="shared" si="1"/>
        <v/>
      </c>
      <c r="BF38" s="597"/>
      <c r="BG38" s="598"/>
      <c r="BH38" s="598"/>
      <c r="BI38" s="598"/>
      <c r="BJ38" s="598"/>
      <c r="BK38" s="598"/>
      <c r="BL38" s="598"/>
      <c r="BM38" s="598"/>
      <c r="BN38" s="598"/>
      <c r="BO38" s="598"/>
      <c r="BP38" s="598"/>
      <c r="BQ38" s="598"/>
      <c r="BR38" s="598"/>
      <c r="BS38" s="598"/>
      <c r="BT38" s="598"/>
      <c r="BU38" s="598"/>
      <c r="BV38" s="181"/>
      <c r="BW38" s="597">
        <f t="shared" si="2"/>
        <v>13</v>
      </c>
      <c r="BX38" s="597"/>
      <c r="BY38" s="598" t="str">
        <f>IF('各会計、関係団体の財政状況及び健全化判断比率'!B72="","",'各会計、関係団体の財政状況及び健全化判断比率'!B72)</f>
        <v>東近江行政組合（一般会計）</v>
      </c>
      <c r="BZ38" s="598"/>
      <c r="CA38" s="598"/>
      <c r="CB38" s="598"/>
      <c r="CC38" s="598"/>
      <c r="CD38" s="598"/>
      <c r="CE38" s="598"/>
      <c r="CF38" s="598"/>
      <c r="CG38" s="598"/>
      <c r="CH38" s="598"/>
      <c r="CI38" s="598"/>
      <c r="CJ38" s="598"/>
      <c r="CK38" s="598"/>
      <c r="CL38" s="598"/>
      <c r="CM38" s="598"/>
      <c r="CN38" s="181"/>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208"/>
    </row>
    <row r="39" spans="1:113" ht="32.25" customHeight="1" x14ac:dyDescent="0.15">
      <c r="A39" s="181"/>
      <c r="B39" s="205"/>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81"/>
      <c r="U39" s="597" t="str">
        <f t="shared" si="4"/>
        <v/>
      </c>
      <c r="V39" s="597"/>
      <c r="W39" s="598"/>
      <c r="X39" s="598"/>
      <c r="Y39" s="598"/>
      <c r="Z39" s="598"/>
      <c r="AA39" s="598"/>
      <c r="AB39" s="598"/>
      <c r="AC39" s="598"/>
      <c r="AD39" s="598"/>
      <c r="AE39" s="598"/>
      <c r="AF39" s="598"/>
      <c r="AG39" s="598"/>
      <c r="AH39" s="598"/>
      <c r="AI39" s="598"/>
      <c r="AJ39" s="598"/>
      <c r="AK39" s="598"/>
      <c r="AL39" s="181"/>
      <c r="AM39" s="597" t="str">
        <f t="shared" si="0"/>
        <v/>
      </c>
      <c r="AN39" s="597"/>
      <c r="AO39" s="598"/>
      <c r="AP39" s="598"/>
      <c r="AQ39" s="598"/>
      <c r="AR39" s="598"/>
      <c r="AS39" s="598"/>
      <c r="AT39" s="598"/>
      <c r="AU39" s="598"/>
      <c r="AV39" s="598"/>
      <c r="AW39" s="598"/>
      <c r="AX39" s="598"/>
      <c r="AY39" s="598"/>
      <c r="AZ39" s="598"/>
      <c r="BA39" s="598"/>
      <c r="BB39" s="598"/>
      <c r="BC39" s="598"/>
      <c r="BD39" s="181"/>
      <c r="BE39" s="597" t="str">
        <f t="shared" si="1"/>
        <v/>
      </c>
      <c r="BF39" s="597"/>
      <c r="BG39" s="598"/>
      <c r="BH39" s="598"/>
      <c r="BI39" s="598"/>
      <c r="BJ39" s="598"/>
      <c r="BK39" s="598"/>
      <c r="BL39" s="598"/>
      <c r="BM39" s="598"/>
      <c r="BN39" s="598"/>
      <c r="BO39" s="598"/>
      <c r="BP39" s="598"/>
      <c r="BQ39" s="598"/>
      <c r="BR39" s="598"/>
      <c r="BS39" s="598"/>
      <c r="BT39" s="598"/>
      <c r="BU39" s="598"/>
      <c r="BV39" s="181"/>
      <c r="BW39" s="597">
        <f t="shared" si="2"/>
        <v>14</v>
      </c>
      <c r="BX39" s="597"/>
      <c r="BY39" s="598" t="str">
        <f>IF('各会計、関係団体の財政状況及び健全化判断比率'!B73="","",'各会計、関係団体の財政状況及び健全化判断比率'!B73)</f>
        <v>東近江行政組合（救急医療特別会計）</v>
      </c>
      <c r="BZ39" s="598"/>
      <c r="CA39" s="598"/>
      <c r="CB39" s="598"/>
      <c r="CC39" s="598"/>
      <c r="CD39" s="598"/>
      <c r="CE39" s="598"/>
      <c r="CF39" s="598"/>
      <c r="CG39" s="598"/>
      <c r="CH39" s="598"/>
      <c r="CI39" s="598"/>
      <c r="CJ39" s="598"/>
      <c r="CK39" s="598"/>
      <c r="CL39" s="598"/>
      <c r="CM39" s="598"/>
      <c r="CN39" s="181"/>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208"/>
    </row>
    <row r="40" spans="1:113" ht="32.25" customHeight="1" x14ac:dyDescent="0.15">
      <c r="A40" s="181"/>
      <c r="B40" s="205"/>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81"/>
      <c r="U40" s="597" t="str">
        <f t="shared" si="4"/>
        <v/>
      </c>
      <c r="V40" s="597"/>
      <c r="W40" s="598"/>
      <c r="X40" s="598"/>
      <c r="Y40" s="598"/>
      <c r="Z40" s="598"/>
      <c r="AA40" s="598"/>
      <c r="AB40" s="598"/>
      <c r="AC40" s="598"/>
      <c r="AD40" s="598"/>
      <c r="AE40" s="598"/>
      <c r="AF40" s="598"/>
      <c r="AG40" s="598"/>
      <c r="AH40" s="598"/>
      <c r="AI40" s="598"/>
      <c r="AJ40" s="598"/>
      <c r="AK40" s="598"/>
      <c r="AL40" s="181"/>
      <c r="AM40" s="597" t="str">
        <f t="shared" si="0"/>
        <v/>
      </c>
      <c r="AN40" s="597"/>
      <c r="AO40" s="598"/>
      <c r="AP40" s="598"/>
      <c r="AQ40" s="598"/>
      <c r="AR40" s="598"/>
      <c r="AS40" s="598"/>
      <c r="AT40" s="598"/>
      <c r="AU40" s="598"/>
      <c r="AV40" s="598"/>
      <c r="AW40" s="598"/>
      <c r="AX40" s="598"/>
      <c r="AY40" s="598"/>
      <c r="AZ40" s="598"/>
      <c r="BA40" s="598"/>
      <c r="BB40" s="598"/>
      <c r="BC40" s="598"/>
      <c r="BD40" s="181"/>
      <c r="BE40" s="597" t="str">
        <f t="shared" si="1"/>
        <v/>
      </c>
      <c r="BF40" s="597"/>
      <c r="BG40" s="598"/>
      <c r="BH40" s="598"/>
      <c r="BI40" s="598"/>
      <c r="BJ40" s="598"/>
      <c r="BK40" s="598"/>
      <c r="BL40" s="598"/>
      <c r="BM40" s="598"/>
      <c r="BN40" s="598"/>
      <c r="BO40" s="598"/>
      <c r="BP40" s="598"/>
      <c r="BQ40" s="598"/>
      <c r="BR40" s="598"/>
      <c r="BS40" s="598"/>
      <c r="BT40" s="598"/>
      <c r="BU40" s="598"/>
      <c r="BV40" s="181"/>
      <c r="BW40" s="597">
        <f t="shared" si="2"/>
        <v>15</v>
      </c>
      <c r="BX40" s="597"/>
      <c r="BY40" s="598" t="str">
        <f>IF('各会計、関係団体の財政状況及び健全化判断比率'!B74="","",'各会計、関係団体の財政状況及び健全化判断比率'!B74)</f>
        <v>滋賀県市町村職員研修センター</v>
      </c>
      <c r="BZ40" s="598"/>
      <c r="CA40" s="598"/>
      <c r="CB40" s="598"/>
      <c r="CC40" s="598"/>
      <c r="CD40" s="598"/>
      <c r="CE40" s="598"/>
      <c r="CF40" s="598"/>
      <c r="CG40" s="598"/>
      <c r="CH40" s="598"/>
      <c r="CI40" s="598"/>
      <c r="CJ40" s="598"/>
      <c r="CK40" s="598"/>
      <c r="CL40" s="598"/>
      <c r="CM40" s="598"/>
      <c r="CN40" s="181"/>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208"/>
    </row>
    <row r="41" spans="1:113" ht="32.25" customHeight="1" x14ac:dyDescent="0.15">
      <c r="A41" s="181"/>
      <c r="B41" s="205"/>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81"/>
      <c r="U41" s="597" t="str">
        <f t="shared" si="4"/>
        <v/>
      </c>
      <c r="V41" s="597"/>
      <c r="W41" s="598"/>
      <c r="X41" s="598"/>
      <c r="Y41" s="598"/>
      <c r="Z41" s="598"/>
      <c r="AA41" s="598"/>
      <c r="AB41" s="598"/>
      <c r="AC41" s="598"/>
      <c r="AD41" s="598"/>
      <c r="AE41" s="598"/>
      <c r="AF41" s="598"/>
      <c r="AG41" s="598"/>
      <c r="AH41" s="598"/>
      <c r="AI41" s="598"/>
      <c r="AJ41" s="598"/>
      <c r="AK41" s="598"/>
      <c r="AL41" s="181"/>
      <c r="AM41" s="597" t="str">
        <f t="shared" si="0"/>
        <v/>
      </c>
      <c r="AN41" s="597"/>
      <c r="AO41" s="598"/>
      <c r="AP41" s="598"/>
      <c r="AQ41" s="598"/>
      <c r="AR41" s="598"/>
      <c r="AS41" s="598"/>
      <c r="AT41" s="598"/>
      <c r="AU41" s="598"/>
      <c r="AV41" s="598"/>
      <c r="AW41" s="598"/>
      <c r="AX41" s="598"/>
      <c r="AY41" s="598"/>
      <c r="AZ41" s="598"/>
      <c r="BA41" s="598"/>
      <c r="BB41" s="598"/>
      <c r="BC41" s="598"/>
      <c r="BD41" s="181"/>
      <c r="BE41" s="597" t="str">
        <f t="shared" si="1"/>
        <v/>
      </c>
      <c r="BF41" s="597"/>
      <c r="BG41" s="598"/>
      <c r="BH41" s="598"/>
      <c r="BI41" s="598"/>
      <c r="BJ41" s="598"/>
      <c r="BK41" s="598"/>
      <c r="BL41" s="598"/>
      <c r="BM41" s="598"/>
      <c r="BN41" s="598"/>
      <c r="BO41" s="598"/>
      <c r="BP41" s="598"/>
      <c r="BQ41" s="598"/>
      <c r="BR41" s="598"/>
      <c r="BS41" s="598"/>
      <c r="BT41" s="598"/>
      <c r="BU41" s="598"/>
      <c r="BV41" s="181"/>
      <c r="BW41" s="597">
        <f t="shared" si="2"/>
        <v>16</v>
      </c>
      <c r="BX41" s="597"/>
      <c r="BY41" s="598" t="str">
        <f>IF('各会計、関係団体の財政状況及び健全化判断比率'!B75="","",'各会計、関係団体の財政状況及び健全化判断比率'!B75)</f>
        <v>滋賀県後期高齢者医療広域連合（一般会計）</v>
      </c>
      <c r="BZ41" s="598"/>
      <c r="CA41" s="598"/>
      <c r="CB41" s="598"/>
      <c r="CC41" s="598"/>
      <c r="CD41" s="598"/>
      <c r="CE41" s="598"/>
      <c r="CF41" s="598"/>
      <c r="CG41" s="598"/>
      <c r="CH41" s="598"/>
      <c r="CI41" s="598"/>
      <c r="CJ41" s="598"/>
      <c r="CK41" s="598"/>
      <c r="CL41" s="598"/>
      <c r="CM41" s="598"/>
      <c r="CN41" s="181"/>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208"/>
    </row>
    <row r="42" spans="1:113" ht="32.25" customHeight="1" x14ac:dyDescent="0.15">
      <c r="B42" s="205"/>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81"/>
      <c r="U42" s="597" t="str">
        <f t="shared" si="4"/>
        <v/>
      </c>
      <c r="V42" s="597"/>
      <c r="W42" s="598"/>
      <c r="X42" s="598"/>
      <c r="Y42" s="598"/>
      <c r="Z42" s="598"/>
      <c r="AA42" s="598"/>
      <c r="AB42" s="598"/>
      <c r="AC42" s="598"/>
      <c r="AD42" s="598"/>
      <c r="AE42" s="598"/>
      <c r="AF42" s="598"/>
      <c r="AG42" s="598"/>
      <c r="AH42" s="598"/>
      <c r="AI42" s="598"/>
      <c r="AJ42" s="598"/>
      <c r="AK42" s="598"/>
      <c r="AL42" s="181"/>
      <c r="AM42" s="597" t="str">
        <f t="shared" si="0"/>
        <v/>
      </c>
      <c r="AN42" s="597"/>
      <c r="AO42" s="598"/>
      <c r="AP42" s="598"/>
      <c r="AQ42" s="598"/>
      <c r="AR42" s="598"/>
      <c r="AS42" s="598"/>
      <c r="AT42" s="598"/>
      <c r="AU42" s="598"/>
      <c r="AV42" s="598"/>
      <c r="AW42" s="598"/>
      <c r="AX42" s="598"/>
      <c r="AY42" s="598"/>
      <c r="AZ42" s="598"/>
      <c r="BA42" s="598"/>
      <c r="BB42" s="598"/>
      <c r="BC42" s="598"/>
      <c r="BD42" s="181"/>
      <c r="BE42" s="597" t="str">
        <f t="shared" si="1"/>
        <v/>
      </c>
      <c r="BF42" s="597"/>
      <c r="BG42" s="598"/>
      <c r="BH42" s="598"/>
      <c r="BI42" s="598"/>
      <c r="BJ42" s="598"/>
      <c r="BK42" s="598"/>
      <c r="BL42" s="598"/>
      <c r="BM42" s="598"/>
      <c r="BN42" s="598"/>
      <c r="BO42" s="598"/>
      <c r="BP42" s="598"/>
      <c r="BQ42" s="598"/>
      <c r="BR42" s="598"/>
      <c r="BS42" s="598"/>
      <c r="BT42" s="598"/>
      <c r="BU42" s="598"/>
      <c r="BV42" s="181"/>
      <c r="BW42" s="597">
        <f t="shared" si="2"/>
        <v>17</v>
      </c>
      <c r="BX42" s="597"/>
      <c r="BY42" s="598" t="str">
        <f>IF('各会計、関係団体の財政状況及び健全化判断比率'!B76="","",'各会計、関係団体の財政状況及び健全化判断比率'!B76)</f>
        <v>滋賀県後期高齢者医療広域連合（後期高齢者医療特別会計）</v>
      </c>
      <c r="BZ42" s="598"/>
      <c r="CA42" s="598"/>
      <c r="CB42" s="598"/>
      <c r="CC42" s="598"/>
      <c r="CD42" s="598"/>
      <c r="CE42" s="598"/>
      <c r="CF42" s="598"/>
      <c r="CG42" s="598"/>
      <c r="CH42" s="598"/>
      <c r="CI42" s="598"/>
      <c r="CJ42" s="598"/>
      <c r="CK42" s="598"/>
      <c r="CL42" s="598"/>
      <c r="CM42" s="598"/>
      <c r="CN42" s="181"/>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208"/>
    </row>
    <row r="43" spans="1:113" ht="32.25" customHeight="1" x14ac:dyDescent="0.15">
      <c r="B43" s="205"/>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81"/>
      <c r="U43" s="597" t="str">
        <f t="shared" si="4"/>
        <v/>
      </c>
      <c r="V43" s="597"/>
      <c r="W43" s="598"/>
      <c r="X43" s="598"/>
      <c r="Y43" s="598"/>
      <c r="Z43" s="598"/>
      <c r="AA43" s="598"/>
      <c r="AB43" s="598"/>
      <c r="AC43" s="598"/>
      <c r="AD43" s="598"/>
      <c r="AE43" s="598"/>
      <c r="AF43" s="598"/>
      <c r="AG43" s="598"/>
      <c r="AH43" s="598"/>
      <c r="AI43" s="598"/>
      <c r="AJ43" s="598"/>
      <c r="AK43" s="598"/>
      <c r="AL43" s="181"/>
      <c r="AM43" s="597" t="str">
        <f t="shared" si="0"/>
        <v/>
      </c>
      <c r="AN43" s="597"/>
      <c r="AO43" s="598"/>
      <c r="AP43" s="598"/>
      <c r="AQ43" s="598"/>
      <c r="AR43" s="598"/>
      <c r="AS43" s="598"/>
      <c r="AT43" s="598"/>
      <c r="AU43" s="598"/>
      <c r="AV43" s="598"/>
      <c r="AW43" s="598"/>
      <c r="AX43" s="598"/>
      <c r="AY43" s="598"/>
      <c r="AZ43" s="598"/>
      <c r="BA43" s="598"/>
      <c r="BB43" s="598"/>
      <c r="BC43" s="598"/>
      <c r="BD43" s="181"/>
      <c r="BE43" s="597" t="str">
        <f t="shared" si="1"/>
        <v/>
      </c>
      <c r="BF43" s="597"/>
      <c r="BG43" s="598"/>
      <c r="BH43" s="598"/>
      <c r="BI43" s="598"/>
      <c r="BJ43" s="598"/>
      <c r="BK43" s="598"/>
      <c r="BL43" s="598"/>
      <c r="BM43" s="598"/>
      <c r="BN43" s="598"/>
      <c r="BO43" s="598"/>
      <c r="BP43" s="598"/>
      <c r="BQ43" s="598"/>
      <c r="BR43" s="598"/>
      <c r="BS43" s="598"/>
      <c r="BT43" s="598"/>
      <c r="BU43" s="598"/>
      <c r="BV43" s="181"/>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81"/>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194</v>
      </c>
      <c r="E46" s="600" t="s">
        <v>195</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15">
      <c r="E47" s="600" t="s">
        <v>196</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15">
      <c r="E48" s="600" t="s">
        <v>197</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15">
      <c r="E49" s="601" t="s">
        <v>198</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15">
      <c r="E50" s="600" t="s">
        <v>199</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15">
      <c r="E51" s="600" t="s">
        <v>200</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15">
      <c r="E52" s="600" t="s">
        <v>201</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15">
      <c r="E53" s="600" t="s">
        <v>202</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15"/>
    <row r="55" spans="5:113" x14ac:dyDescent="0.15"/>
    <row r="56" spans="5:113" x14ac:dyDescent="0.15"/>
  </sheetData>
  <sheetProtection algorithmName="SHA-512" hashValue="PnB1D+NJsGDQIw0RcwblpWRGSFYc/JzPeRW2mMU4O6SImNVzwHyPOOHAsDq/bSCo6o3Mxe6wig/GAnFAFqKv6g==" saltValue="HKqe9tTqxETZyHX4s13qL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H25"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526</v>
      </c>
      <c r="G33" s="29" t="s">
        <v>527</v>
      </c>
      <c r="H33" s="29" t="s">
        <v>528</v>
      </c>
      <c r="I33" s="29" t="s">
        <v>529</v>
      </c>
      <c r="J33" s="30" t="s">
        <v>530</v>
      </c>
      <c r="K33" s="22"/>
      <c r="L33" s="22"/>
      <c r="M33" s="22"/>
      <c r="N33" s="22"/>
      <c r="O33" s="22"/>
      <c r="P33" s="22"/>
    </row>
    <row r="34" spans="1:16" ht="39" customHeight="1" x14ac:dyDescent="0.15">
      <c r="A34" s="22"/>
      <c r="B34" s="31"/>
      <c r="C34" s="1156" t="s">
        <v>533</v>
      </c>
      <c r="D34" s="1156"/>
      <c r="E34" s="1157"/>
      <c r="F34" s="32">
        <v>7.63</v>
      </c>
      <c r="G34" s="33">
        <v>7.83</v>
      </c>
      <c r="H34" s="33">
        <v>9.8800000000000008</v>
      </c>
      <c r="I34" s="33">
        <v>10.02</v>
      </c>
      <c r="J34" s="34">
        <v>9.6300000000000008</v>
      </c>
      <c r="K34" s="22"/>
      <c r="L34" s="22"/>
      <c r="M34" s="22"/>
      <c r="N34" s="22"/>
      <c r="O34" s="22"/>
      <c r="P34" s="22"/>
    </row>
    <row r="35" spans="1:16" ht="39" customHeight="1" x14ac:dyDescent="0.15">
      <c r="A35" s="22"/>
      <c r="B35" s="35"/>
      <c r="C35" s="1150" t="s">
        <v>534</v>
      </c>
      <c r="D35" s="1151"/>
      <c r="E35" s="1152"/>
      <c r="F35" s="36">
        <v>2.29</v>
      </c>
      <c r="G35" s="37">
        <v>2.62</v>
      </c>
      <c r="H35" s="37">
        <v>3.53</v>
      </c>
      <c r="I35" s="37">
        <v>3.58</v>
      </c>
      <c r="J35" s="38">
        <v>3.66</v>
      </c>
      <c r="K35" s="22"/>
      <c r="L35" s="22"/>
      <c r="M35" s="22"/>
      <c r="N35" s="22"/>
      <c r="O35" s="22"/>
      <c r="P35" s="22"/>
    </row>
    <row r="36" spans="1:16" ht="39" customHeight="1" x14ac:dyDescent="0.15">
      <c r="A36" s="22"/>
      <c r="B36" s="35"/>
      <c r="C36" s="1150" t="s">
        <v>535</v>
      </c>
      <c r="D36" s="1151"/>
      <c r="E36" s="1152"/>
      <c r="F36" s="36">
        <v>4.42</v>
      </c>
      <c r="G36" s="37">
        <v>3.9</v>
      </c>
      <c r="H36" s="37">
        <v>9.73</v>
      </c>
      <c r="I36" s="37">
        <v>5</v>
      </c>
      <c r="J36" s="38">
        <v>3.47</v>
      </c>
      <c r="K36" s="22"/>
      <c r="L36" s="22"/>
      <c r="M36" s="22"/>
      <c r="N36" s="22"/>
      <c r="O36" s="22"/>
      <c r="P36" s="22"/>
    </row>
    <row r="37" spans="1:16" ht="39" customHeight="1" x14ac:dyDescent="0.15">
      <c r="A37" s="22"/>
      <c r="B37" s="35"/>
      <c r="C37" s="1150" t="s">
        <v>536</v>
      </c>
      <c r="D37" s="1151"/>
      <c r="E37" s="1152"/>
      <c r="F37" s="36">
        <v>0.72</v>
      </c>
      <c r="G37" s="37">
        <v>0.81</v>
      </c>
      <c r="H37" s="37">
        <v>1.25</v>
      </c>
      <c r="I37" s="37">
        <v>1.54</v>
      </c>
      <c r="J37" s="38">
        <v>0.65</v>
      </c>
      <c r="K37" s="22"/>
      <c r="L37" s="22"/>
      <c r="M37" s="22"/>
      <c r="N37" s="22"/>
      <c r="O37" s="22"/>
      <c r="P37" s="22"/>
    </row>
    <row r="38" spans="1:16" ht="39" customHeight="1" x14ac:dyDescent="0.15">
      <c r="A38" s="22"/>
      <c r="B38" s="35"/>
      <c r="C38" s="1150" t="s">
        <v>537</v>
      </c>
      <c r="D38" s="1151"/>
      <c r="E38" s="1152"/>
      <c r="F38" s="36">
        <v>0.35</v>
      </c>
      <c r="G38" s="37">
        <v>0.16</v>
      </c>
      <c r="H38" s="37">
        <v>0.31</v>
      </c>
      <c r="I38" s="37">
        <v>0.37</v>
      </c>
      <c r="J38" s="38">
        <v>0.16</v>
      </c>
      <c r="K38" s="22"/>
      <c r="L38" s="22"/>
      <c r="M38" s="22"/>
      <c r="N38" s="22"/>
      <c r="O38" s="22"/>
      <c r="P38" s="22"/>
    </row>
    <row r="39" spans="1:16" ht="39" customHeight="1" x14ac:dyDescent="0.15">
      <c r="A39" s="22"/>
      <c r="B39" s="35"/>
      <c r="C39" s="1150" t="s">
        <v>538</v>
      </c>
      <c r="D39" s="1151"/>
      <c r="E39" s="1152"/>
      <c r="F39" s="36">
        <v>0.13</v>
      </c>
      <c r="G39" s="37">
        <v>0.11</v>
      </c>
      <c r="H39" s="37">
        <v>0.21</v>
      </c>
      <c r="I39" s="37">
        <v>0.16</v>
      </c>
      <c r="J39" s="38">
        <v>0.09</v>
      </c>
      <c r="K39" s="22"/>
      <c r="L39" s="22"/>
      <c r="M39" s="22"/>
      <c r="N39" s="22"/>
      <c r="O39" s="22"/>
      <c r="P39" s="22"/>
    </row>
    <row r="40" spans="1:16" ht="39" customHeight="1" x14ac:dyDescent="0.15">
      <c r="A40" s="22"/>
      <c r="B40" s="35"/>
      <c r="C40" s="1150" t="s">
        <v>539</v>
      </c>
      <c r="D40" s="1151"/>
      <c r="E40" s="1152"/>
      <c r="F40" s="36">
        <v>0</v>
      </c>
      <c r="G40" s="37">
        <v>0</v>
      </c>
      <c r="H40" s="37">
        <v>0</v>
      </c>
      <c r="I40" s="37">
        <v>0</v>
      </c>
      <c r="J40" s="38">
        <v>0.01</v>
      </c>
      <c r="K40" s="22"/>
      <c r="L40" s="22"/>
      <c r="M40" s="22"/>
      <c r="N40" s="22"/>
      <c r="O40" s="22"/>
      <c r="P40" s="22"/>
    </row>
    <row r="41" spans="1:16" ht="39" customHeight="1" x14ac:dyDescent="0.15">
      <c r="A41" s="22"/>
      <c r="B41" s="35"/>
      <c r="C41" s="1150" t="s">
        <v>540</v>
      </c>
      <c r="D41" s="1151"/>
      <c r="E41" s="1152"/>
      <c r="F41" s="36">
        <v>0.03</v>
      </c>
      <c r="G41" s="37">
        <v>0</v>
      </c>
      <c r="H41" s="37">
        <v>0.04</v>
      </c>
      <c r="I41" s="37">
        <v>0.08</v>
      </c>
      <c r="J41" s="38">
        <v>0</v>
      </c>
      <c r="K41" s="22"/>
      <c r="L41" s="22"/>
      <c r="M41" s="22"/>
      <c r="N41" s="22"/>
      <c r="O41" s="22"/>
      <c r="P41" s="22"/>
    </row>
    <row r="42" spans="1:16" ht="39" customHeight="1" x14ac:dyDescent="0.15">
      <c r="A42" s="22"/>
      <c r="B42" s="39"/>
      <c r="C42" s="1150" t="s">
        <v>541</v>
      </c>
      <c r="D42" s="1151"/>
      <c r="E42" s="1152"/>
      <c r="F42" s="36" t="s">
        <v>488</v>
      </c>
      <c r="G42" s="37" t="s">
        <v>488</v>
      </c>
      <c r="H42" s="37" t="s">
        <v>488</v>
      </c>
      <c r="I42" s="37" t="s">
        <v>488</v>
      </c>
      <c r="J42" s="38" t="s">
        <v>488</v>
      </c>
      <c r="K42" s="22"/>
      <c r="L42" s="22"/>
      <c r="M42" s="22"/>
      <c r="N42" s="22"/>
      <c r="O42" s="22"/>
      <c r="P42" s="22"/>
    </row>
    <row r="43" spans="1:16" ht="39" customHeight="1" thickBot="1" x14ac:dyDescent="0.2">
      <c r="A43" s="22"/>
      <c r="B43" s="40"/>
      <c r="C43" s="1153" t="s">
        <v>542</v>
      </c>
      <c r="D43" s="1154"/>
      <c r="E43" s="1155"/>
      <c r="F43" s="41" t="s">
        <v>488</v>
      </c>
      <c r="G43" s="42" t="s">
        <v>488</v>
      </c>
      <c r="H43" s="42" t="s">
        <v>488</v>
      </c>
      <c r="I43" s="42" t="s">
        <v>488</v>
      </c>
      <c r="J43" s="43" t="s">
        <v>488</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xvrQQEmotjLn70YdMVqpxMkRWs1k4PQn2fjM52afZP10Bc1kBvPMtqiZpcMn8YIg8mIMS07nvdOn/gst7r2d/w==" saltValue="lHh7sQtI2GNYK3Wak1iJJ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49"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526</v>
      </c>
      <c r="L44" s="56" t="s">
        <v>527</v>
      </c>
      <c r="M44" s="56" t="s">
        <v>528</v>
      </c>
      <c r="N44" s="56" t="s">
        <v>529</v>
      </c>
      <c r="O44" s="57" t="s">
        <v>530</v>
      </c>
      <c r="P44" s="48"/>
      <c r="Q44" s="48"/>
      <c r="R44" s="48"/>
      <c r="S44" s="48"/>
      <c r="T44" s="48"/>
      <c r="U44" s="48"/>
    </row>
    <row r="45" spans="1:21" ht="30.75" customHeight="1" x14ac:dyDescent="0.15">
      <c r="A45" s="48"/>
      <c r="B45" s="1158" t="s">
        <v>9</v>
      </c>
      <c r="C45" s="1159"/>
      <c r="D45" s="58"/>
      <c r="E45" s="1164" t="s">
        <v>10</v>
      </c>
      <c r="F45" s="1164"/>
      <c r="G45" s="1164"/>
      <c r="H45" s="1164"/>
      <c r="I45" s="1164"/>
      <c r="J45" s="1165"/>
      <c r="K45" s="59">
        <v>433</v>
      </c>
      <c r="L45" s="60">
        <v>427</v>
      </c>
      <c r="M45" s="60">
        <v>398</v>
      </c>
      <c r="N45" s="60">
        <v>373</v>
      </c>
      <c r="O45" s="61">
        <v>365</v>
      </c>
      <c r="P45" s="48"/>
      <c r="Q45" s="48"/>
      <c r="R45" s="48"/>
      <c r="S45" s="48"/>
      <c r="T45" s="48"/>
      <c r="U45" s="48"/>
    </row>
    <row r="46" spans="1:21" ht="30.75" customHeight="1" x14ac:dyDescent="0.15">
      <c r="A46" s="48"/>
      <c r="B46" s="1160"/>
      <c r="C46" s="1161"/>
      <c r="D46" s="62"/>
      <c r="E46" s="1166" t="s">
        <v>11</v>
      </c>
      <c r="F46" s="1166"/>
      <c r="G46" s="1166"/>
      <c r="H46" s="1166"/>
      <c r="I46" s="1166"/>
      <c r="J46" s="1167"/>
      <c r="K46" s="63" t="s">
        <v>488</v>
      </c>
      <c r="L46" s="64" t="s">
        <v>488</v>
      </c>
      <c r="M46" s="64" t="s">
        <v>488</v>
      </c>
      <c r="N46" s="64" t="s">
        <v>488</v>
      </c>
      <c r="O46" s="65" t="s">
        <v>488</v>
      </c>
      <c r="P46" s="48"/>
      <c r="Q46" s="48"/>
      <c r="R46" s="48"/>
      <c r="S46" s="48"/>
      <c r="T46" s="48"/>
      <c r="U46" s="48"/>
    </row>
    <row r="47" spans="1:21" ht="30.75" customHeight="1" x14ac:dyDescent="0.15">
      <c r="A47" s="48"/>
      <c r="B47" s="1160"/>
      <c r="C47" s="1161"/>
      <c r="D47" s="62"/>
      <c r="E47" s="1166" t="s">
        <v>12</v>
      </c>
      <c r="F47" s="1166"/>
      <c r="G47" s="1166"/>
      <c r="H47" s="1166"/>
      <c r="I47" s="1166"/>
      <c r="J47" s="1167"/>
      <c r="K47" s="63" t="s">
        <v>488</v>
      </c>
      <c r="L47" s="64" t="s">
        <v>488</v>
      </c>
      <c r="M47" s="64" t="s">
        <v>488</v>
      </c>
      <c r="N47" s="64" t="s">
        <v>488</v>
      </c>
      <c r="O47" s="65" t="s">
        <v>488</v>
      </c>
      <c r="P47" s="48"/>
      <c r="Q47" s="48"/>
      <c r="R47" s="48"/>
      <c r="S47" s="48"/>
      <c r="T47" s="48"/>
      <c r="U47" s="48"/>
    </row>
    <row r="48" spans="1:21" ht="30.75" customHeight="1" x14ac:dyDescent="0.15">
      <c r="A48" s="48"/>
      <c r="B48" s="1160"/>
      <c r="C48" s="1161"/>
      <c r="D48" s="62"/>
      <c r="E48" s="1166" t="s">
        <v>13</v>
      </c>
      <c r="F48" s="1166"/>
      <c r="G48" s="1166"/>
      <c r="H48" s="1166"/>
      <c r="I48" s="1166"/>
      <c r="J48" s="1167"/>
      <c r="K48" s="63">
        <v>173</v>
      </c>
      <c r="L48" s="64">
        <v>166</v>
      </c>
      <c r="M48" s="64">
        <v>160</v>
      </c>
      <c r="N48" s="64">
        <v>165</v>
      </c>
      <c r="O48" s="65">
        <v>160</v>
      </c>
      <c r="P48" s="48"/>
      <c r="Q48" s="48"/>
      <c r="R48" s="48"/>
      <c r="S48" s="48"/>
      <c r="T48" s="48"/>
      <c r="U48" s="48"/>
    </row>
    <row r="49" spans="1:21" ht="30.75" customHeight="1" x14ac:dyDescent="0.15">
      <c r="A49" s="48"/>
      <c r="B49" s="1160"/>
      <c r="C49" s="1161"/>
      <c r="D49" s="62"/>
      <c r="E49" s="1166" t="s">
        <v>14</v>
      </c>
      <c r="F49" s="1166"/>
      <c r="G49" s="1166"/>
      <c r="H49" s="1166"/>
      <c r="I49" s="1166"/>
      <c r="J49" s="1167"/>
      <c r="K49" s="63">
        <v>64</v>
      </c>
      <c r="L49" s="64">
        <v>63</v>
      </c>
      <c r="M49" s="64">
        <v>43</v>
      </c>
      <c r="N49" s="64">
        <v>14</v>
      </c>
      <c r="O49" s="65">
        <v>14</v>
      </c>
      <c r="P49" s="48"/>
      <c r="Q49" s="48"/>
      <c r="R49" s="48"/>
      <c r="S49" s="48"/>
      <c r="T49" s="48"/>
      <c r="U49" s="48"/>
    </row>
    <row r="50" spans="1:21" ht="30.75" customHeight="1" x14ac:dyDescent="0.15">
      <c r="A50" s="48"/>
      <c r="B50" s="1160"/>
      <c r="C50" s="1161"/>
      <c r="D50" s="62"/>
      <c r="E50" s="1166" t="s">
        <v>15</v>
      </c>
      <c r="F50" s="1166"/>
      <c r="G50" s="1166"/>
      <c r="H50" s="1166"/>
      <c r="I50" s="1166"/>
      <c r="J50" s="1167"/>
      <c r="K50" s="63">
        <v>31</v>
      </c>
      <c r="L50" s="64">
        <v>22</v>
      </c>
      <c r="M50" s="64">
        <v>14</v>
      </c>
      <c r="N50" s="64">
        <v>11</v>
      </c>
      <c r="O50" s="65">
        <v>1</v>
      </c>
      <c r="P50" s="48"/>
      <c r="Q50" s="48"/>
      <c r="R50" s="48"/>
      <c r="S50" s="48"/>
      <c r="T50" s="48"/>
      <c r="U50" s="48"/>
    </row>
    <row r="51" spans="1:21" ht="30.75" customHeight="1" x14ac:dyDescent="0.15">
      <c r="A51" s="48"/>
      <c r="B51" s="1162"/>
      <c r="C51" s="1163"/>
      <c r="D51" s="66"/>
      <c r="E51" s="1166" t="s">
        <v>16</v>
      </c>
      <c r="F51" s="1166"/>
      <c r="G51" s="1166"/>
      <c r="H51" s="1166"/>
      <c r="I51" s="1166"/>
      <c r="J51" s="1167"/>
      <c r="K51" s="63" t="s">
        <v>488</v>
      </c>
      <c r="L51" s="64">
        <v>0</v>
      </c>
      <c r="M51" s="64">
        <v>0</v>
      </c>
      <c r="N51" s="64" t="s">
        <v>488</v>
      </c>
      <c r="O51" s="65" t="s">
        <v>488</v>
      </c>
      <c r="P51" s="48"/>
      <c r="Q51" s="48"/>
      <c r="R51" s="48"/>
      <c r="S51" s="48"/>
      <c r="T51" s="48"/>
      <c r="U51" s="48"/>
    </row>
    <row r="52" spans="1:21" ht="30.75" customHeight="1" x14ac:dyDescent="0.15">
      <c r="A52" s="48"/>
      <c r="B52" s="1168" t="s">
        <v>17</v>
      </c>
      <c r="C52" s="1169"/>
      <c r="D52" s="66"/>
      <c r="E52" s="1166" t="s">
        <v>18</v>
      </c>
      <c r="F52" s="1166"/>
      <c r="G52" s="1166"/>
      <c r="H52" s="1166"/>
      <c r="I52" s="1166"/>
      <c r="J52" s="1167"/>
      <c r="K52" s="63">
        <v>413</v>
      </c>
      <c r="L52" s="64">
        <v>421</v>
      </c>
      <c r="M52" s="64">
        <v>413</v>
      </c>
      <c r="N52" s="64">
        <v>403</v>
      </c>
      <c r="O52" s="65">
        <v>407</v>
      </c>
      <c r="P52" s="48"/>
      <c r="Q52" s="48"/>
      <c r="R52" s="48"/>
      <c r="S52" s="48"/>
      <c r="T52" s="48"/>
      <c r="U52" s="48"/>
    </row>
    <row r="53" spans="1:21" ht="30.75" customHeight="1" thickBot="1" x14ac:dyDescent="0.2">
      <c r="A53" s="48"/>
      <c r="B53" s="1170" t="s">
        <v>19</v>
      </c>
      <c r="C53" s="1171"/>
      <c r="D53" s="67"/>
      <c r="E53" s="1172" t="s">
        <v>20</v>
      </c>
      <c r="F53" s="1172"/>
      <c r="G53" s="1172"/>
      <c r="H53" s="1172"/>
      <c r="I53" s="1172"/>
      <c r="J53" s="1173"/>
      <c r="K53" s="68">
        <v>288</v>
      </c>
      <c r="L53" s="69">
        <v>257</v>
      </c>
      <c r="M53" s="69">
        <v>202</v>
      </c>
      <c r="N53" s="69">
        <v>160</v>
      </c>
      <c r="O53" s="70">
        <v>133</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543</v>
      </c>
      <c r="L57" s="81" t="s">
        <v>544</v>
      </c>
      <c r="M57" s="81" t="s">
        <v>545</v>
      </c>
      <c r="N57" s="81" t="s">
        <v>546</v>
      </c>
      <c r="O57" s="82" t="s">
        <v>547</v>
      </c>
      <c r="P57" s="48"/>
      <c r="Q57" s="48"/>
      <c r="R57" s="48"/>
      <c r="S57" s="48"/>
      <c r="T57" s="48"/>
      <c r="U57" s="48"/>
    </row>
    <row r="58" spans="1:21" ht="31.5" customHeight="1" x14ac:dyDescent="0.15">
      <c r="B58" s="1174" t="s">
        <v>24</v>
      </c>
      <c r="C58" s="1175"/>
      <c r="D58" s="1180" t="s">
        <v>25</v>
      </c>
      <c r="E58" s="1181"/>
      <c r="F58" s="1181"/>
      <c r="G58" s="1181"/>
      <c r="H58" s="1181"/>
      <c r="I58" s="1181"/>
      <c r="J58" s="1182"/>
      <c r="K58" s="83"/>
      <c r="L58" s="84"/>
      <c r="M58" s="84"/>
      <c r="N58" s="84"/>
      <c r="O58" s="85"/>
    </row>
    <row r="59" spans="1:21" ht="31.5" customHeight="1" x14ac:dyDescent="0.15">
      <c r="B59" s="1176"/>
      <c r="C59" s="1177"/>
      <c r="D59" s="1183" t="s">
        <v>26</v>
      </c>
      <c r="E59" s="1184"/>
      <c r="F59" s="1184"/>
      <c r="G59" s="1184"/>
      <c r="H59" s="1184"/>
      <c r="I59" s="1184"/>
      <c r="J59" s="1185"/>
      <c r="K59" s="86"/>
      <c r="L59" s="87"/>
      <c r="M59" s="87"/>
      <c r="N59" s="87"/>
      <c r="O59" s="88"/>
    </row>
    <row r="60" spans="1:21" ht="31.5" customHeight="1" thickBot="1" x14ac:dyDescent="0.2">
      <c r="B60" s="1178"/>
      <c r="C60" s="1179"/>
      <c r="D60" s="1186" t="s">
        <v>27</v>
      </c>
      <c r="E60" s="1187"/>
      <c r="F60" s="1187"/>
      <c r="G60" s="1187"/>
      <c r="H60" s="1187"/>
      <c r="I60" s="1187"/>
      <c r="J60" s="1188"/>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ewjzf7e/g5qB/55VYYB72eytASgpz9LbSty1O0I4/IN0tbpfroOQtOQcHSHu9G24fAyJR3VGKJOx6TI9zGEf6w==" saltValue="NBHvo/xV/vkuKWUZ3hok2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J34"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526</v>
      </c>
      <c r="J40" s="103" t="s">
        <v>527</v>
      </c>
      <c r="K40" s="103" t="s">
        <v>528</v>
      </c>
      <c r="L40" s="103" t="s">
        <v>529</v>
      </c>
      <c r="M40" s="104" t="s">
        <v>530</v>
      </c>
    </row>
    <row r="41" spans="2:13" ht="27.75" customHeight="1" x14ac:dyDescent="0.15">
      <c r="B41" s="1189" t="s">
        <v>30</v>
      </c>
      <c r="C41" s="1190"/>
      <c r="D41" s="105"/>
      <c r="E41" s="1195" t="s">
        <v>31</v>
      </c>
      <c r="F41" s="1195"/>
      <c r="G41" s="1195"/>
      <c r="H41" s="1196"/>
      <c r="I41" s="355">
        <v>4224</v>
      </c>
      <c r="J41" s="356">
        <v>4619</v>
      </c>
      <c r="K41" s="356">
        <v>4629</v>
      </c>
      <c r="L41" s="356">
        <v>4605</v>
      </c>
      <c r="M41" s="357">
        <v>5161</v>
      </c>
    </row>
    <row r="42" spans="2:13" ht="27.75" customHeight="1" x14ac:dyDescent="0.15">
      <c r="B42" s="1191"/>
      <c r="C42" s="1192"/>
      <c r="D42" s="106"/>
      <c r="E42" s="1197" t="s">
        <v>32</v>
      </c>
      <c r="F42" s="1197"/>
      <c r="G42" s="1197"/>
      <c r="H42" s="1198"/>
      <c r="I42" s="358">
        <v>116</v>
      </c>
      <c r="J42" s="359">
        <v>93</v>
      </c>
      <c r="K42" s="359">
        <v>80</v>
      </c>
      <c r="L42" s="359">
        <v>71</v>
      </c>
      <c r="M42" s="360">
        <v>1</v>
      </c>
    </row>
    <row r="43" spans="2:13" ht="27.75" customHeight="1" x14ac:dyDescent="0.15">
      <c r="B43" s="1191"/>
      <c r="C43" s="1192"/>
      <c r="D43" s="106"/>
      <c r="E43" s="1197" t="s">
        <v>33</v>
      </c>
      <c r="F43" s="1197"/>
      <c r="G43" s="1197"/>
      <c r="H43" s="1198"/>
      <c r="I43" s="358">
        <v>2931</v>
      </c>
      <c r="J43" s="359">
        <v>2497</v>
      </c>
      <c r="K43" s="359">
        <v>2032</v>
      </c>
      <c r="L43" s="359">
        <v>1816</v>
      </c>
      <c r="M43" s="360">
        <v>1714</v>
      </c>
    </row>
    <row r="44" spans="2:13" ht="27.75" customHeight="1" x14ac:dyDescent="0.15">
      <c r="B44" s="1191"/>
      <c r="C44" s="1192"/>
      <c r="D44" s="106"/>
      <c r="E44" s="1197" t="s">
        <v>34</v>
      </c>
      <c r="F44" s="1197"/>
      <c r="G44" s="1197"/>
      <c r="H44" s="1198"/>
      <c r="I44" s="358">
        <v>174</v>
      </c>
      <c r="J44" s="359">
        <v>118</v>
      </c>
      <c r="K44" s="359">
        <v>86</v>
      </c>
      <c r="L44" s="359">
        <v>77</v>
      </c>
      <c r="M44" s="360">
        <v>79</v>
      </c>
    </row>
    <row r="45" spans="2:13" ht="27.75" customHeight="1" x14ac:dyDescent="0.15">
      <c r="B45" s="1191"/>
      <c r="C45" s="1192"/>
      <c r="D45" s="106"/>
      <c r="E45" s="1197" t="s">
        <v>35</v>
      </c>
      <c r="F45" s="1197"/>
      <c r="G45" s="1197"/>
      <c r="H45" s="1198"/>
      <c r="I45" s="358">
        <v>854</v>
      </c>
      <c r="J45" s="359">
        <v>820</v>
      </c>
      <c r="K45" s="359">
        <v>811</v>
      </c>
      <c r="L45" s="359">
        <v>780</v>
      </c>
      <c r="M45" s="360">
        <v>652</v>
      </c>
    </row>
    <row r="46" spans="2:13" ht="27.75" customHeight="1" x14ac:dyDescent="0.15">
      <c r="B46" s="1191"/>
      <c r="C46" s="1192"/>
      <c r="D46" s="107"/>
      <c r="E46" s="1197" t="s">
        <v>36</v>
      </c>
      <c r="F46" s="1197"/>
      <c r="G46" s="1197"/>
      <c r="H46" s="1198"/>
      <c r="I46" s="358" t="s">
        <v>488</v>
      </c>
      <c r="J46" s="359" t="s">
        <v>488</v>
      </c>
      <c r="K46" s="359" t="s">
        <v>488</v>
      </c>
      <c r="L46" s="359" t="s">
        <v>488</v>
      </c>
      <c r="M46" s="360" t="s">
        <v>488</v>
      </c>
    </row>
    <row r="47" spans="2:13" ht="27.75" customHeight="1" x14ac:dyDescent="0.15">
      <c r="B47" s="1191"/>
      <c r="C47" s="1192"/>
      <c r="D47" s="108"/>
      <c r="E47" s="1199" t="s">
        <v>37</v>
      </c>
      <c r="F47" s="1200"/>
      <c r="G47" s="1200"/>
      <c r="H47" s="1201"/>
      <c r="I47" s="358" t="s">
        <v>488</v>
      </c>
      <c r="J47" s="359" t="s">
        <v>488</v>
      </c>
      <c r="K47" s="359" t="s">
        <v>488</v>
      </c>
      <c r="L47" s="359" t="s">
        <v>488</v>
      </c>
      <c r="M47" s="360" t="s">
        <v>488</v>
      </c>
    </row>
    <row r="48" spans="2:13" ht="27.75" customHeight="1" x14ac:dyDescent="0.15">
      <c r="B48" s="1191"/>
      <c r="C48" s="1192"/>
      <c r="D48" s="106"/>
      <c r="E48" s="1197" t="s">
        <v>38</v>
      </c>
      <c r="F48" s="1197"/>
      <c r="G48" s="1197"/>
      <c r="H48" s="1198"/>
      <c r="I48" s="358" t="s">
        <v>488</v>
      </c>
      <c r="J48" s="359" t="s">
        <v>488</v>
      </c>
      <c r="K48" s="359" t="s">
        <v>488</v>
      </c>
      <c r="L48" s="359" t="s">
        <v>488</v>
      </c>
      <c r="M48" s="360" t="s">
        <v>488</v>
      </c>
    </row>
    <row r="49" spans="2:13" ht="27.75" customHeight="1" x14ac:dyDescent="0.15">
      <c r="B49" s="1193"/>
      <c r="C49" s="1194"/>
      <c r="D49" s="106"/>
      <c r="E49" s="1197" t="s">
        <v>39</v>
      </c>
      <c r="F49" s="1197"/>
      <c r="G49" s="1197"/>
      <c r="H49" s="1198"/>
      <c r="I49" s="358" t="s">
        <v>488</v>
      </c>
      <c r="J49" s="359" t="s">
        <v>488</v>
      </c>
      <c r="K49" s="359" t="s">
        <v>488</v>
      </c>
      <c r="L49" s="359" t="s">
        <v>488</v>
      </c>
      <c r="M49" s="360" t="s">
        <v>488</v>
      </c>
    </row>
    <row r="50" spans="2:13" ht="27.75" customHeight="1" x14ac:dyDescent="0.15">
      <c r="B50" s="1202" t="s">
        <v>40</v>
      </c>
      <c r="C50" s="1203"/>
      <c r="D50" s="109"/>
      <c r="E50" s="1197" t="s">
        <v>41</v>
      </c>
      <c r="F50" s="1197"/>
      <c r="G50" s="1197"/>
      <c r="H50" s="1198"/>
      <c r="I50" s="358">
        <v>3683</v>
      </c>
      <c r="J50" s="359">
        <v>3659</v>
      </c>
      <c r="K50" s="359">
        <v>3941</v>
      </c>
      <c r="L50" s="359">
        <v>4048</v>
      </c>
      <c r="M50" s="360">
        <v>4137</v>
      </c>
    </row>
    <row r="51" spans="2:13" ht="27.75" customHeight="1" x14ac:dyDescent="0.15">
      <c r="B51" s="1191"/>
      <c r="C51" s="1192"/>
      <c r="D51" s="106"/>
      <c r="E51" s="1197" t="s">
        <v>42</v>
      </c>
      <c r="F51" s="1197"/>
      <c r="G51" s="1197"/>
      <c r="H51" s="1198"/>
      <c r="I51" s="358" t="s">
        <v>488</v>
      </c>
      <c r="J51" s="359" t="s">
        <v>488</v>
      </c>
      <c r="K51" s="359" t="s">
        <v>488</v>
      </c>
      <c r="L51" s="359" t="s">
        <v>488</v>
      </c>
      <c r="M51" s="360" t="s">
        <v>488</v>
      </c>
    </row>
    <row r="52" spans="2:13" ht="27.75" customHeight="1" x14ac:dyDescent="0.15">
      <c r="B52" s="1193"/>
      <c r="C52" s="1194"/>
      <c r="D52" s="106"/>
      <c r="E52" s="1197" t="s">
        <v>43</v>
      </c>
      <c r="F52" s="1197"/>
      <c r="G52" s="1197"/>
      <c r="H52" s="1198"/>
      <c r="I52" s="358">
        <v>5037</v>
      </c>
      <c r="J52" s="359">
        <v>4943</v>
      </c>
      <c r="K52" s="359">
        <v>4847</v>
      </c>
      <c r="L52" s="359">
        <v>4645</v>
      </c>
      <c r="M52" s="360">
        <v>4383</v>
      </c>
    </row>
    <row r="53" spans="2:13" ht="27.75" customHeight="1" thickBot="1" x14ac:dyDescent="0.2">
      <c r="B53" s="1204" t="s">
        <v>19</v>
      </c>
      <c r="C53" s="1205"/>
      <c r="D53" s="110"/>
      <c r="E53" s="1206" t="s">
        <v>44</v>
      </c>
      <c r="F53" s="1206"/>
      <c r="G53" s="1206"/>
      <c r="H53" s="1207"/>
      <c r="I53" s="361">
        <v>-421</v>
      </c>
      <c r="J53" s="362">
        <v>-454</v>
      </c>
      <c r="K53" s="362">
        <v>-1151</v>
      </c>
      <c r="L53" s="362">
        <v>-1344</v>
      </c>
      <c r="M53" s="363">
        <v>-912</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JcNqa9oMywdlUZ8Lw7sMjhmKUY1ExguW64TkYsdrd9g06mweuknmCw2WRBLQF5qX4yazV3dUVGBBoXZ0ssyLFg==" saltValue="uMCtyxhVi4h4X3qezYQVW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8939B-B3E6-4D40-8E6B-951DBE0A987D}">
  <dimension ref="A1"/>
  <sheetViews>
    <sheetView workbookViewId="0"/>
  </sheetViews>
  <sheetFormatPr defaultRowHeight="13.5" x14ac:dyDescent="0.15"/>
  <sheetData/>
  <phoneticPr fontId="2"/>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election activeCell="F62" sqref="F62"/>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528</v>
      </c>
      <c r="G54" s="119" t="s">
        <v>529</v>
      </c>
      <c r="H54" s="120" t="s">
        <v>530</v>
      </c>
    </row>
    <row r="55" spans="2:8" ht="52.5" customHeight="1" x14ac:dyDescent="0.15">
      <c r="B55" s="121"/>
      <c r="C55" s="1216" t="s">
        <v>46</v>
      </c>
      <c r="D55" s="1216"/>
      <c r="E55" s="1217"/>
      <c r="F55" s="122">
        <v>1598</v>
      </c>
      <c r="G55" s="122">
        <v>1625</v>
      </c>
      <c r="H55" s="123">
        <v>1383</v>
      </c>
    </row>
    <row r="56" spans="2:8" ht="52.5" customHeight="1" x14ac:dyDescent="0.15">
      <c r="B56" s="124"/>
      <c r="C56" s="1218" t="s">
        <v>47</v>
      </c>
      <c r="D56" s="1218"/>
      <c r="E56" s="1219"/>
      <c r="F56" s="125">
        <v>308</v>
      </c>
      <c r="G56" s="125">
        <v>308</v>
      </c>
      <c r="H56" s="126">
        <v>322</v>
      </c>
    </row>
    <row r="57" spans="2:8" ht="53.25" customHeight="1" x14ac:dyDescent="0.15">
      <c r="B57" s="124"/>
      <c r="C57" s="1220" t="s">
        <v>48</v>
      </c>
      <c r="D57" s="1220"/>
      <c r="E57" s="1221"/>
      <c r="F57" s="127">
        <v>1555</v>
      </c>
      <c r="G57" s="127">
        <v>1620</v>
      </c>
      <c r="H57" s="128">
        <v>1921</v>
      </c>
    </row>
    <row r="58" spans="2:8" ht="45.75" customHeight="1" x14ac:dyDescent="0.15">
      <c r="B58" s="129"/>
      <c r="C58" s="1208" t="s">
        <v>561</v>
      </c>
      <c r="D58" s="1209"/>
      <c r="E58" s="1210"/>
      <c r="F58" s="130">
        <v>447</v>
      </c>
      <c r="G58" s="130">
        <v>483</v>
      </c>
      <c r="H58" s="131">
        <v>551</v>
      </c>
    </row>
    <row r="59" spans="2:8" ht="45.75" customHeight="1" x14ac:dyDescent="0.15">
      <c r="B59" s="129"/>
      <c r="C59" s="1208" t="s">
        <v>562</v>
      </c>
      <c r="D59" s="1209"/>
      <c r="E59" s="1210"/>
      <c r="F59" s="130">
        <v>204</v>
      </c>
      <c r="G59" s="130">
        <v>214</v>
      </c>
      <c r="H59" s="131">
        <v>481</v>
      </c>
    </row>
    <row r="60" spans="2:8" ht="45.75" customHeight="1" x14ac:dyDescent="0.15">
      <c r="B60" s="129"/>
      <c r="C60" s="1208" t="s">
        <v>563</v>
      </c>
      <c r="D60" s="1209"/>
      <c r="E60" s="1210"/>
      <c r="F60" s="130">
        <v>321</v>
      </c>
      <c r="G60" s="130">
        <v>331</v>
      </c>
      <c r="H60" s="131">
        <v>297</v>
      </c>
    </row>
    <row r="61" spans="2:8" ht="45.75" customHeight="1" x14ac:dyDescent="0.15">
      <c r="B61" s="129"/>
      <c r="C61" s="1208" t="s">
        <v>564</v>
      </c>
      <c r="D61" s="1209"/>
      <c r="E61" s="1210"/>
      <c r="F61" s="130">
        <v>201</v>
      </c>
      <c r="G61" s="130">
        <v>201</v>
      </c>
      <c r="H61" s="131">
        <v>201</v>
      </c>
    </row>
    <row r="62" spans="2:8" ht="45.75" customHeight="1" thickBot="1" x14ac:dyDescent="0.2">
      <c r="B62" s="132"/>
      <c r="C62" s="1211" t="s">
        <v>565</v>
      </c>
      <c r="D62" s="1212"/>
      <c r="E62" s="1213"/>
      <c r="F62" s="133">
        <v>181</v>
      </c>
      <c r="G62" s="133">
        <v>181</v>
      </c>
      <c r="H62" s="134">
        <v>181</v>
      </c>
    </row>
    <row r="63" spans="2:8" ht="52.5" customHeight="1" thickBot="1" x14ac:dyDescent="0.2">
      <c r="B63" s="135"/>
      <c r="C63" s="1214" t="s">
        <v>49</v>
      </c>
      <c r="D63" s="1214"/>
      <c r="E63" s="1215"/>
      <c r="F63" s="136">
        <v>3461</v>
      </c>
      <c r="G63" s="136">
        <v>3554</v>
      </c>
      <c r="H63" s="137">
        <v>3626</v>
      </c>
    </row>
    <row r="64" spans="2:8" x14ac:dyDescent="0.15"/>
  </sheetData>
  <sheetProtection algorithmName="SHA-512" hashValue="BlFPpWqbPB5qrUbmz7lKCvSjWX6920UlKTA6HXW9D7J4BiKxCELLO6+73DXw+YbR1jBfH8xFsWLDJ4Wmh7M0EQ==" saltValue="TOJMrHSs02h5jwGSmnOzY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C7E70-7BAC-41BE-A7D2-409FB776177A}">
  <sheetPr>
    <pageSetUpPr fitToPage="1"/>
  </sheetPr>
  <dimension ref="A1:DE85"/>
  <sheetViews>
    <sheetView showGridLines="0" tabSelected="1" zoomScaleNormal="100" zoomScaleSheetLayoutView="55" workbookViewId="0">
      <selection activeCell="DD32" sqref="DD32"/>
    </sheetView>
  </sheetViews>
  <sheetFormatPr defaultColWidth="0" defaultRowHeight="13.5" customHeight="1" zeroHeight="1" x14ac:dyDescent="0.15"/>
  <cols>
    <col min="1" max="1" width="6.375" style="1224" customWidth="1"/>
    <col min="2" max="107" width="2.5" style="1224" customWidth="1"/>
    <col min="108" max="108" width="6.125" style="1231" customWidth="1"/>
    <col min="109" max="109" width="5.875" style="1230" customWidth="1"/>
    <col min="110" max="16384" width="8.625" style="1224" hidden="1"/>
  </cols>
  <sheetData>
    <row r="1" spans="1:109" ht="42.75" customHeight="1" x14ac:dyDescent="0.15">
      <c r="A1" s="1222"/>
      <c r="B1" s="1223"/>
      <c r="DD1" s="1224"/>
      <c r="DE1" s="1224"/>
    </row>
    <row r="2" spans="1:109" ht="25.5" customHeight="1" x14ac:dyDescent="0.15">
      <c r="A2" s="1225"/>
      <c r="C2" s="1225"/>
      <c r="O2" s="1225"/>
      <c r="P2" s="1225"/>
      <c r="Q2" s="1225"/>
      <c r="R2" s="1225"/>
      <c r="S2" s="1225"/>
      <c r="T2" s="1225"/>
      <c r="U2" s="1225"/>
      <c r="V2" s="1225"/>
      <c r="W2" s="1225"/>
      <c r="X2" s="1225"/>
      <c r="Y2" s="1225"/>
      <c r="Z2" s="1225"/>
      <c r="AA2" s="1225"/>
      <c r="AB2" s="1225"/>
      <c r="AC2" s="1225"/>
      <c r="AD2" s="1225"/>
      <c r="AE2" s="1225"/>
      <c r="AF2" s="1225"/>
      <c r="AG2" s="1225"/>
      <c r="AH2" s="1225"/>
      <c r="AI2" s="1225"/>
      <c r="AU2" s="1225"/>
      <c r="BG2" s="1225"/>
      <c r="BS2" s="1225"/>
      <c r="CE2" s="1225"/>
      <c r="CQ2" s="1225"/>
      <c r="DD2" s="1224"/>
      <c r="DE2" s="1224"/>
    </row>
    <row r="3" spans="1:109" ht="25.5" customHeight="1" x14ac:dyDescent="0.15">
      <c r="A3" s="1225"/>
      <c r="C3" s="1225"/>
      <c r="O3" s="1225"/>
      <c r="P3" s="1225"/>
      <c r="Q3" s="1225"/>
      <c r="R3" s="1225"/>
      <c r="S3" s="1225"/>
      <c r="T3" s="1225"/>
      <c r="U3" s="1225"/>
      <c r="V3" s="1225"/>
      <c r="W3" s="1225"/>
      <c r="X3" s="1225"/>
      <c r="Y3" s="1225"/>
      <c r="Z3" s="1225"/>
      <c r="AA3" s="1225"/>
      <c r="AB3" s="1225"/>
      <c r="AC3" s="1225"/>
      <c r="AD3" s="1225"/>
      <c r="AE3" s="1225"/>
      <c r="AF3" s="1225"/>
      <c r="AG3" s="1225"/>
      <c r="AH3" s="1225"/>
      <c r="AI3" s="1225"/>
      <c r="AU3" s="1225"/>
      <c r="BG3" s="1225"/>
      <c r="BS3" s="1225"/>
      <c r="CE3" s="1225"/>
      <c r="CQ3" s="1225"/>
      <c r="DD3" s="1224"/>
      <c r="DE3" s="1224"/>
    </row>
    <row r="4" spans="1:109" s="259" customFormat="1" x14ac:dyDescent="0.15">
      <c r="A4" s="1225"/>
      <c r="B4" s="1225"/>
      <c r="C4" s="1225"/>
      <c r="D4" s="1225"/>
      <c r="E4" s="1225"/>
      <c r="F4" s="1225"/>
      <c r="G4" s="1225"/>
      <c r="H4" s="1225"/>
      <c r="I4" s="1225"/>
      <c r="J4" s="1225"/>
      <c r="K4" s="1225"/>
      <c r="L4" s="1225"/>
      <c r="M4" s="1225"/>
      <c r="N4" s="1225"/>
      <c r="O4" s="1225"/>
      <c r="P4" s="1225"/>
      <c r="Q4" s="1225"/>
      <c r="R4" s="1225"/>
      <c r="S4" s="1225"/>
      <c r="T4" s="1225"/>
      <c r="U4" s="1225"/>
      <c r="V4" s="1225"/>
      <c r="W4" s="1225"/>
      <c r="X4" s="1225"/>
      <c r="Y4" s="1225"/>
      <c r="Z4" s="1225"/>
      <c r="AA4" s="1225"/>
      <c r="AB4" s="1225"/>
      <c r="AC4" s="1225"/>
      <c r="AD4" s="1225"/>
      <c r="AE4" s="1225"/>
      <c r="AF4" s="1225"/>
      <c r="AG4" s="1225"/>
      <c r="AH4" s="1225"/>
      <c r="AI4" s="1225"/>
      <c r="AJ4" s="1225"/>
      <c r="AK4" s="1225"/>
      <c r="AL4" s="1225"/>
      <c r="AM4" s="1225"/>
      <c r="AN4" s="1225"/>
      <c r="AO4" s="1225"/>
      <c r="AP4" s="1225"/>
      <c r="AQ4" s="1225"/>
      <c r="AR4" s="1225"/>
      <c r="AS4" s="1225"/>
      <c r="AT4" s="1225"/>
      <c r="AU4" s="1225"/>
      <c r="AV4" s="1225"/>
      <c r="AW4" s="1225"/>
      <c r="AX4" s="1225"/>
      <c r="AY4" s="1225"/>
      <c r="AZ4" s="1225"/>
      <c r="BA4" s="1225"/>
      <c r="BB4" s="1225"/>
      <c r="BC4" s="1225"/>
      <c r="BD4" s="1225"/>
      <c r="BE4" s="1225"/>
      <c r="BF4" s="1225"/>
      <c r="BG4" s="1225"/>
      <c r="BH4" s="1225"/>
      <c r="BI4" s="1225"/>
      <c r="BJ4" s="1225"/>
      <c r="BK4" s="1225"/>
      <c r="BL4" s="1225"/>
      <c r="BM4" s="1225"/>
      <c r="BN4" s="1225"/>
      <c r="BO4" s="1225"/>
      <c r="BP4" s="1225"/>
      <c r="BQ4" s="1225"/>
      <c r="BR4" s="1225"/>
      <c r="BS4" s="1225"/>
      <c r="BT4" s="1225"/>
      <c r="BU4" s="1225"/>
      <c r="BV4" s="1225"/>
      <c r="BW4" s="1225"/>
      <c r="BX4" s="1225"/>
      <c r="BY4" s="1225"/>
      <c r="BZ4" s="1225"/>
      <c r="CA4" s="1225"/>
      <c r="CB4" s="1225"/>
      <c r="CC4" s="1225"/>
      <c r="CD4" s="1225"/>
      <c r="CE4" s="1225"/>
      <c r="CF4" s="1225"/>
      <c r="CG4" s="1225"/>
      <c r="CH4" s="1225"/>
      <c r="CI4" s="1225"/>
      <c r="CJ4" s="1225"/>
      <c r="CK4" s="1225"/>
      <c r="CL4" s="1225"/>
      <c r="CM4" s="1225"/>
      <c r="CN4" s="1225"/>
      <c r="CO4" s="1225"/>
      <c r="CP4" s="1225"/>
      <c r="CQ4" s="1225"/>
      <c r="CR4" s="1225"/>
      <c r="CS4" s="1225"/>
      <c r="CT4" s="1225"/>
      <c r="CU4" s="1225"/>
      <c r="CV4" s="1225"/>
      <c r="CW4" s="1225"/>
      <c r="CX4" s="1225"/>
      <c r="CY4" s="1225"/>
      <c r="CZ4" s="1225"/>
      <c r="DA4" s="1225"/>
      <c r="DB4" s="1225"/>
      <c r="DC4" s="1225"/>
      <c r="DD4" s="1225"/>
      <c r="DE4" s="1225"/>
    </row>
    <row r="5" spans="1:109" s="259" customFormat="1" x14ac:dyDescent="0.15">
      <c r="A5" s="1225"/>
      <c r="B5" s="1225"/>
      <c r="C5" s="1225"/>
      <c r="D5" s="1225"/>
      <c r="E5" s="1225"/>
      <c r="F5" s="1225"/>
      <c r="G5" s="1225"/>
      <c r="H5" s="1225"/>
      <c r="I5" s="1225"/>
      <c r="J5" s="1225"/>
      <c r="K5" s="1225"/>
      <c r="L5" s="1225"/>
      <c r="M5" s="1225"/>
      <c r="N5" s="1225"/>
      <c r="O5" s="1225"/>
      <c r="P5" s="1225"/>
      <c r="Q5" s="1225"/>
      <c r="R5" s="1225"/>
      <c r="S5" s="1225"/>
      <c r="T5" s="1225"/>
      <c r="U5" s="1225"/>
      <c r="V5" s="1225"/>
      <c r="W5" s="1225"/>
      <c r="X5" s="1225"/>
      <c r="Y5" s="1225"/>
      <c r="Z5" s="1225"/>
      <c r="AA5" s="1225"/>
      <c r="AB5" s="1225"/>
      <c r="AC5" s="1225"/>
      <c r="AD5" s="1225"/>
      <c r="AE5" s="1225"/>
      <c r="AF5" s="1225"/>
      <c r="AG5" s="1225"/>
      <c r="AH5" s="1225"/>
      <c r="AI5" s="1225"/>
      <c r="AJ5" s="1225"/>
      <c r="AK5" s="1225"/>
      <c r="AL5" s="1225"/>
      <c r="AM5" s="1225"/>
      <c r="AN5" s="1225"/>
      <c r="AO5" s="1225"/>
      <c r="AP5" s="1225"/>
      <c r="AQ5" s="1225"/>
      <c r="AR5" s="1225"/>
      <c r="AS5" s="1225"/>
      <c r="AT5" s="1225"/>
      <c r="AU5" s="1225"/>
      <c r="AV5" s="1225"/>
      <c r="AW5" s="1225"/>
      <c r="AX5" s="1225"/>
      <c r="AY5" s="1225"/>
      <c r="AZ5" s="1225"/>
      <c r="BA5" s="1225"/>
      <c r="BB5" s="1225"/>
      <c r="BC5" s="1225"/>
      <c r="BD5" s="1225"/>
      <c r="BE5" s="1225"/>
      <c r="BF5" s="1225"/>
      <c r="BG5" s="1225"/>
      <c r="BH5" s="1225"/>
      <c r="BI5" s="1225"/>
      <c r="BJ5" s="1225"/>
      <c r="BK5" s="1225"/>
      <c r="BL5" s="1225"/>
      <c r="BM5" s="1225"/>
      <c r="BN5" s="1225"/>
      <c r="BO5" s="1225"/>
      <c r="BP5" s="1225"/>
      <c r="BQ5" s="1225"/>
      <c r="BR5" s="1225"/>
      <c r="BS5" s="1225"/>
      <c r="BT5" s="1225"/>
      <c r="BU5" s="1225"/>
      <c r="BV5" s="1225"/>
      <c r="BW5" s="1225"/>
      <c r="BX5" s="1225"/>
      <c r="BY5" s="1225"/>
      <c r="BZ5" s="1225"/>
      <c r="CA5" s="1225"/>
      <c r="CB5" s="1225"/>
      <c r="CC5" s="1225"/>
      <c r="CD5" s="1225"/>
      <c r="CE5" s="1225"/>
      <c r="CF5" s="1225"/>
      <c r="CG5" s="1225"/>
      <c r="CH5" s="1225"/>
      <c r="CI5" s="1225"/>
      <c r="CJ5" s="1225"/>
      <c r="CK5" s="1225"/>
      <c r="CL5" s="1225"/>
      <c r="CM5" s="1225"/>
      <c r="CN5" s="1225"/>
      <c r="CO5" s="1225"/>
      <c r="CP5" s="1225"/>
      <c r="CQ5" s="1225"/>
      <c r="CR5" s="1225"/>
      <c r="CS5" s="1225"/>
      <c r="CT5" s="1225"/>
      <c r="CU5" s="1225"/>
      <c r="CV5" s="1225"/>
      <c r="CW5" s="1225"/>
      <c r="CX5" s="1225"/>
      <c r="CY5" s="1225"/>
      <c r="CZ5" s="1225"/>
      <c r="DA5" s="1225"/>
      <c r="DB5" s="1225"/>
      <c r="DC5" s="1225"/>
      <c r="DD5" s="1225"/>
      <c r="DE5" s="1225"/>
    </row>
    <row r="6" spans="1:109" s="259" customFormat="1" x14ac:dyDescent="0.15">
      <c r="A6" s="1225"/>
      <c r="B6" s="1225"/>
      <c r="C6" s="1225"/>
      <c r="D6" s="1225"/>
      <c r="E6" s="1225"/>
      <c r="F6" s="1225"/>
      <c r="G6" s="1225"/>
      <c r="H6" s="1225"/>
      <c r="I6" s="1225"/>
      <c r="J6" s="1225"/>
      <c r="K6" s="1225"/>
      <c r="L6" s="1225"/>
      <c r="M6" s="1225"/>
      <c r="N6" s="1225"/>
      <c r="O6" s="1225"/>
      <c r="P6" s="1225"/>
      <c r="Q6" s="1225"/>
      <c r="R6" s="1225"/>
      <c r="S6" s="1225"/>
      <c r="T6" s="1225"/>
      <c r="U6" s="1225"/>
      <c r="V6" s="1225"/>
      <c r="W6" s="1225"/>
      <c r="X6" s="1225"/>
      <c r="Y6" s="1225"/>
      <c r="Z6" s="1225"/>
      <c r="AA6" s="1225"/>
      <c r="AB6" s="1225"/>
      <c r="AC6" s="1225"/>
      <c r="AD6" s="1225"/>
      <c r="AE6" s="1225"/>
      <c r="AF6" s="1225"/>
      <c r="AG6" s="1225"/>
      <c r="AH6" s="1225"/>
      <c r="AI6" s="1225"/>
      <c r="AJ6" s="1225"/>
      <c r="AK6" s="1225"/>
      <c r="AL6" s="1225"/>
      <c r="AM6" s="1225"/>
      <c r="AN6" s="1225"/>
      <c r="AO6" s="1225"/>
      <c r="AP6" s="1225"/>
      <c r="AQ6" s="1225"/>
      <c r="AR6" s="1225"/>
      <c r="AS6" s="1225"/>
      <c r="AT6" s="1225"/>
      <c r="AU6" s="1225"/>
      <c r="AV6" s="1225"/>
      <c r="AW6" s="1225"/>
      <c r="AX6" s="1225"/>
      <c r="AY6" s="1225"/>
      <c r="AZ6" s="1225"/>
      <c r="BA6" s="1225"/>
      <c r="BB6" s="1225"/>
      <c r="BC6" s="1225"/>
      <c r="BD6" s="1225"/>
      <c r="BE6" s="1225"/>
      <c r="BF6" s="1225"/>
      <c r="BG6" s="1225"/>
      <c r="BH6" s="1225"/>
      <c r="BI6" s="1225"/>
      <c r="BJ6" s="1225"/>
      <c r="BK6" s="1225"/>
      <c r="BL6" s="1225"/>
      <c r="BM6" s="1225"/>
      <c r="BN6" s="1225"/>
      <c r="BO6" s="1225"/>
      <c r="BP6" s="1225"/>
      <c r="BQ6" s="1225"/>
      <c r="BR6" s="1225"/>
      <c r="BS6" s="1225"/>
      <c r="BT6" s="1225"/>
      <c r="BU6" s="1225"/>
      <c r="BV6" s="1225"/>
      <c r="BW6" s="1225"/>
      <c r="BX6" s="1225"/>
      <c r="BY6" s="1225"/>
      <c r="BZ6" s="1225"/>
      <c r="CA6" s="1225"/>
      <c r="CB6" s="1225"/>
      <c r="CC6" s="1225"/>
      <c r="CD6" s="1225"/>
      <c r="CE6" s="1225"/>
      <c r="CF6" s="1225"/>
      <c r="CG6" s="1225"/>
      <c r="CH6" s="1225"/>
      <c r="CI6" s="1225"/>
      <c r="CJ6" s="1225"/>
      <c r="CK6" s="1225"/>
      <c r="CL6" s="1225"/>
      <c r="CM6" s="1225"/>
      <c r="CN6" s="1225"/>
      <c r="CO6" s="1225"/>
      <c r="CP6" s="1225"/>
      <c r="CQ6" s="1225"/>
      <c r="CR6" s="1225"/>
      <c r="CS6" s="1225"/>
      <c r="CT6" s="1225"/>
      <c r="CU6" s="1225"/>
      <c r="CV6" s="1225"/>
      <c r="CW6" s="1225"/>
      <c r="CX6" s="1225"/>
      <c r="CY6" s="1225"/>
      <c r="CZ6" s="1225"/>
      <c r="DA6" s="1225"/>
      <c r="DB6" s="1225"/>
      <c r="DC6" s="1225"/>
      <c r="DD6" s="1225"/>
      <c r="DE6" s="1225"/>
    </row>
    <row r="7" spans="1:109" s="259" customFormat="1" x14ac:dyDescent="0.15">
      <c r="A7" s="1225"/>
      <c r="B7" s="1225"/>
      <c r="C7" s="1225"/>
      <c r="D7" s="1225"/>
      <c r="E7" s="1225"/>
      <c r="F7" s="1225"/>
      <c r="G7" s="1225"/>
      <c r="H7" s="1225"/>
      <c r="I7" s="1225"/>
      <c r="J7" s="1225"/>
      <c r="K7" s="1225"/>
      <c r="L7" s="1225"/>
      <c r="M7" s="1225"/>
      <c r="N7" s="1225"/>
      <c r="O7" s="1225"/>
      <c r="P7" s="1225"/>
      <c r="Q7" s="1225"/>
      <c r="R7" s="1225"/>
      <c r="S7" s="1225"/>
      <c r="T7" s="1225"/>
      <c r="U7" s="1225"/>
      <c r="V7" s="1225"/>
      <c r="W7" s="1225"/>
      <c r="X7" s="1225"/>
      <c r="Y7" s="1225"/>
      <c r="Z7" s="1225"/>
      <c r="AA7" s="1225"/>
      <c r="AB7" s="1225"/>
      <c r="AC7" s="1225"/>
      <c r="AD7" s="1225"/>
      <c r="AE7" s="1225"/>
      <c r="AF7" s="1225"/>
      <c r="AG7" s="1225"/>
      <c r="AH7" s="1225"/>
      <c r="AI7" s="1225"/>
      <c r="AJ7" s="1225"/>
      <c r="AK7" s="1225"/>
      <c r="AL7" s="1225"/>
      <c r="AM7" s="1225"/>
      <c r="AN7" s="1225"/>
      <c r="AO7" s="1225"/>
      <c r="AP7" s="1225"/>
      <c r="AQ7" s="1225"/>
      <c r="AR7" s="1225"/>
      <c r="AS7" s="1225"/>
      <c r="AT7" s="1225"/>
      <c r="AU7" s="1225"/>
      <c r="AV7" s="1225"/>
      <c r="AW7" s="1225"/>
      <c r="AX7" s="1225"/>
      <c r="AY7" s="1225"/>
      <c r="AZ7" s="1225"/>
      <c r="BA7" s="1225"/>
      <c r="BB7" s="1225"/>
      <c r="BC7" s="1225"/>
      <c r="BD7" s="1225"/>
      <c r="BE7" s="1225"/>
      <c r="BF7" s="1225"/>
      <c r="BG7" s="1225"/>
      <c r="BH7" s="1225"/>
      <c r="BI7" s="1225"/>
      <c r="BJ7" s="1225"/>
      <c r="BK7" s="1225"/>
      <c r="BL7" s="1225"/>
      <c r="BM7" s="1225"/>
      <c r="BN7" s="1225"/>
      <c r="BO7" s="1225"/>
      <c r="BP7" s="1225"/>
      <c r="BQ7" s="1225"/>
      <c r="BR7" s="1225"/>
      <c r="BS7" s="1225"/>
      <c r="BT7" s="1225"/>
      <c r="BU7" s="1225"/>
      <c r="BV7" s="1225"/>
      <c r="BW7" s="1225"/>
      <c r="BX7" s="1225"/>
      <c r="BY7" s="1225"/>
      <c r="BZ7" s="1225"/>
      <c r="CA7" s="1225"/>
      <c r="CB7" s="1225"/>
      <c r="CC7" s="1225"/>
      <c r="CD7" s="1225"/>
      <c r="CE7" s="1225"/>
      <c r="CF7" s="1225"/>
      <c r="CG7" s="1225"/>
      <c r="CH7" s="1225"/>
      <c r="CI7" s="1225"/>
      <c r="CJ7" s="1225"/>
      <c r="CK7" s="1225"/>
      <c r="CL7" s="1225"/>
      <c r="CM7" s="1225"/>
      <c r="CN7" s="1225"/>
      <c r="CO7" s="1225"/>
      <c r="CP7" s="1225"/>
      <c r="CQ7" s="1225"/>
      <c r="CR7" s="1225"/>
      <c r="CS7" s="1225"/>
      <c r="CT7" s="1225"/>
      <c r="CU7" s="1225"/>
      <c r="CV7" s="1225"/>
      <c r="CW7" s="1225"/>
      <c r="CX7" s="1225"/>
      <c r="CY7" s="1225"/>
      <c r="CZ7" s="1225"/>
      <c r="DA7" s="1225"/>
      <c r="DB7" s="1225"/>
      <c r="DC7" s="1225"/>
      <c r="DD7" s="1225"/>
      <c r="DE7" s="1225"/>
    </row>
    <row r="8" spans="1:109" s="259" customFormat="1" x14ac:dyDescent="0.15">
      <c r="A8" s="1225"/>
      <c r="B8" s="1225"/>
      <c r="C8" s="1225"/>
      <c r="D8" s="1225"/>
      <c r="E8" s="1225"/>
      <c r="F8" s="1225"/>
      <c r="G8" s="1225"/>
      <c r="H8" s="1225"/>
      <c r="I8" s="1225"/>
      <c r="J8" s="1225"/>
      <c r="K8" s="1225"/>
      <c r="L8" s="1225"/>
      <c r="M8" s="1225"/>
      <c r="N8" s="1225"/>
      <c r="O8" s="1225"/>
      <c r="P8" s="1225"/>
      <c r="Q8" s="1225"/>
      <c r="R8" s="1225"/>
      <c r="S8" s="1225"/>
      <c r="T8" s="1225"/>
      <c r="U8" s="1225"/>
      <c r="V8" s="1225"/>
      <c r="W8" s="1225"/>
      <c r="X8" s="1225"/>
      <c r="Y8" s="1225"/>
      <c r="Z8" s="1225"/>
      <c r="AA8" s="1225"/>
      <c r="AB8" s="1225"/>
      <c r="AC8" s="1225"/>
      <c r="AD8" s="1225"/>
      <c r="AE8" s="1225"/>
      <c r="AF8" s="1225"/>
      <c r="AG8" s="1225"/>
      <c r="AH8" s="1225"/>
      <c r="AI8" s="1225"/>
      <c r="AJ8" s="1225"/>
      <c r="AK8" s="1225"/>
      <c r="AL8" s="1225"/>
      <c r="AM8" s="1225"/>
      <c r="AN8" s="1225"/>
      <c r="AO8" s="1225"/>
      <c r="AP8" s="1225"/>
      <c r="AQ8" s="1225"/>
      <c r="AR8" s="1225"/>
      <c r="AS8" s="1225"/>
      <c r="AT8" s="1225"/>
      <c r="AU8" s="1225"/>
      <c r="AV8" s="1225"/>
      <c r="AW8" s="1225"/>
      <c r="AX8" s="1225"/>
      <c r="AY8" s="1225"/>
      <c r="AZ8" s="1225"/>
      <c r="BA8" s="1225"/>
      <c r="BB8" s="1225"/>
      <c r="BC8" s="1225"/>
      <c r="BD8" s="1225"/>
      <c r="BE8" s="1225"/>
      <c r="BF8" s="1225"/>
      <c r="BG8" s="1225"/>
      <c r="BH8" s="1225"/>
      <c r="BI8" s="1225"/>
      <c r="BJ8" s="1225"/>
      <c r="BK8" s="1225"/>
      <c r="BL8" s="1225"/>
      <c r="BM8" s="1225"/>
      <c r="BN8" s="1225"/>
      <c r="BO8" s="1225"/>
      <c r="BP8" s="1225"/>
      <c r="BQ8" s="1225"/>
      <c r="BR8" s="1225"/>
      <c r="BS8" s="1225"/>
      <c r="BT8" s="1225"/>
      <c r="BU8" s="1225"/>
      <c r="BV8" s="1225"/>
      <c r="BW8" s="1225"/>
      <c r="BX8" s="1225"/>
      <c r="BY8" s="1225"/>
      <c r="BZ8" s="1225"/>
      <c r="CA8" s="1225"/>
      <c r="CB8" s="1225"/>
      <c r="CC8" s="1225"/>
      <c r="CD8" s="1225"/>
      <c r="CE8" s="1225"/>
      <c r="CF8" s="1225"/>
      <c r="CG8" s="1225"/>
      <c r="CH8" s="1225"/>
      <c r="CI8" s="1225"/>
      <c r="CJ8" s="1225"/>
      <c r="CK8" s="1225"/>
      <c r="CL8" s="1225"/>
      <c r="CM8" s="1225"/>
      <c r="CN8" s="1225"/>
      <c r="CO8" s="1225"/>
      <c r="CP8" s="1225"/>
      <c r="CQ8" s="1225"/>
      <c r="CR8" s="1225"/>
      <c r="CS8" s="1225"/>
      <c r="CT8" s="1225"/>
      <c r="CU8" s="1225"/>
      <c r="CV8" s="1225"/>
      <c r="CW8" s="1225"/>
      <c r="CX8" s="1225"/>
      <c r="CY8" s="1225"/>
      <c r="CZ8" s="1225"/>
      <c r="DA8" s="1225"/>
      <c r="DB8" s="1225"/>
      <c r="DC8" s="1225"/>
      <c r="DD8" s="1225"/>
      <c r="DE8" s="1225"/>
    </row>
    <row r="9" spans="1:109" s="259" customFormat="1" x14ac:dyDescent="0.15">
      <c r="A9" s="1225"/>
      <c r="B9" s="1225"/>
      <c r="C9" s="1225"/>
      <c r="D9" s="1225"/>
      <c r="E9" s="1225"/>
      <c r="F9" s="1225"/>
      <c r="G9" s="1225"/>
      <c r="H9" s="1225"/>
      <c r="I9" s="1225"/>
      <c r="J9" s="1225"/>
      <c r="K9" s="1225"/>
      <c r="L9" s="1225"/>
      <c r="M9" s="1225"/>
      <c r="N9" s="1225"/>
      <c r="O9" s="1225"/>
      <c r="P9" s="1225"/>
      <c r="Q9" s="1225"/>
      <c r="R9" s="1225"/>
      <c r="S9" s="1225"/>
      <c r="T9" s="1225"/>
      <c r="U9" s="1225"/>
      <c r="V9" s="1225"/>
      <c r="W9" s="1225"/>
      <c r="X9" s="1225"/>
      <c r="Y9" s="1225"/>
      <c r="Z9" s="1225"/>
      <c r="AA9" s="1225"/>
      <c r="AB9" s="1225"/>
      <c r="AC9" s="1225"/>
      <c r="AD9" s="1225"/>
      <c r="AE9" s="1225"/>
      <c r="AF9" s="1225"/>
      <c r="AG9" s="1225"/>
      <c r="AH9" s="1225"/>
      <c r="AI9" s="1225"/>
      <c r="AJ9" s="1225"/>
      <c r="AK9" s="1225"/>
      <c r="AL9" s="1225"/>
      <c r="AM9" s="1225"/>
      <c r="AN9" s="1225"/>
      <c r="AO9" s="1225"/>
      <c r="AP9" s="1225"/>
      <c r="AQ9" s="1225"/>
      <c r="AR9" s="1225"/>
      <c r="AS9" s="1225"/>
      <c r="AT9" s="1225"/>
      <c r="AU9" s="1225"/>
      <c r="AV9" s="1225"/>
      <c r="AW9" s="1225"/>
      <c r="AX9" s="1225"/>
      <c r="AY9" s="1225"/>
      <c r="AZ9" s="1225"/>
      <c r="BA9" s="1225"/>
      <c r="BB9" s="1225"/>
      <c r="BC9" s="1225"/>
      <c r="BD9" s="1225"/>
      <c r="BE9" s="1225"/>
      <c r="BF9" s="1225"/>
      <c r="BG9" s="1225"/>
      <c r="BH9" s="1225"/>
      <c r="BI9" s="1225"/>
      <c r="BJ9" s="1225"/>
      <c r="BK9" s="1225"/>
      <c r="BL9" s="1225"/>
      <c r="BM9" s="1225"/>
      <c r="BN9" s="1225"/>
      <c r="BO9" s="1225"/>
      <c r="BP9" s="1225"/>
      <c r="BQ9" s="1225"/>
      <c r="BR9" s="1225"/>
      <c r="BS9" s="1225"/>
      <c r="BT9" s="1225"/>
      <c r="BU9" s="1225"/>
      <c r="BV9" s="1225"/>
      <c r="BW9" s="1225"/>
      <c r="BX9" s="1225"/>
      <c r="BY9" s="1225"/>
      <c r="BZ9" s="1225"/>
      <c r="CA9" s="1225"/>
      <c r="CB9" s="1225"/>
      <c r="CC9" s="1225"/>
      <c r="CD9" s="1225"/>
      <c r="CE9" s="1225"/>
      <c r="CF9" s="1225"/>
      <c r="CG9" s="1225"/>
      <c r="CH9" s="1225"/>
      <c r="CI9" s="1225"/>
      <c r="CJ9" s="1225"/>
      <c r="CK9" s="1225"/>
      <c r="CL9" s="1225"/>
      <c r="CM9" s="1225"/>
      <c r="CN9" s="1225"/>
      <c r="CO9" s="1225"/>
      <c r="CP9" s="1225"/>
      <c r="CQ9" s="1225"/>
      <c r="CR9" s="1225"/>
      <c r="CS9" s="1225"/>
      <c r="CT9" s="1225"/>
      <c r="CU9" s="1225"/>
      <c r="CV9" s="1225"/>
      <c r="CW9" s="1225"/>
      <c r="CX9" s="1225"/>
      <c r="CY9" s="1225"/>
      <c r="CZ9" s="1225"/>
      <c r="DA9" s="1225"/>
      <c r="DB9" s="1225"/>
      <c r="DC9" s="1225"/>
      <c r="DD9" s="1225"/>
      <c r="DE9" s="1225"/>
    </row>
    <row r="10" spans="1:109" s="259" customFormat="1" x14ac:dyDescent="0.15">
      <c r="A10" s="1225"/>
      <c r="B10" s="1225"/>
      <c r="C10" s="1225"/>
      <c r="D10" s="1225"/>
      <c r="E10" s="1225"/>
      <c r="F10" s="1225"/>
      <c r="G10" s="1225"/>
      <c r="H10" s="1225"/>
      <c r="I10" s="1225"/>
      <c r="J10" s="1225"/>
      <c r="K10" s="1225"/>
      <c r="L10" s="1225"/>
      <c r="M10" s="1225"/>
      <c r="N10" s="1225"/>
      <c r="O10" s="1225"/>
      <c r="P10" s="1225"/>
      <c r="Q10" s="1225"/>
      <c r="R10" s="1225"/>
      <c r="S10" s="1225"/>
      <c r="T10" s="1225"/>
      <c r="U10" s="1225"/>
      <c r="V10" s="1225"/>
      <c r="W10" s="1225"/>
      <c r="X10" s="1225"/>
      <c r="Y10" s="1225"/>
      <c r="Z10" s="1225"/>
      <c r="AA10" s="1225"/>
      <c r="AB10" s="1225"/>
      <c r="AC10" s="1225"/>
      <c r="AD10" s="1225"/>
      <c r="AE10" s="1225"/>
      <c r="AF10" s="1225"/>
      <c r="AG10" s="1225"/>
      <c r="AH10" s="1225"/>
      <c r="AI10" s="1225"/>
      <c r="AJ10" s="1225"/>
      <c r="AK10" s="1225"/>
      <c r="AL10" s="1225"/>
      <c r="AM10" s="1225"/>
      <c r="AN10" s="1225"/>
      <c r="AO10" s="1225"/>
      <c r="AP10" s="1225"/>
      <c r="AQ10" s="1225"/>
      <c r="AR10" s="1225"/>
      <c r="AS10" s="1225"/>
      <c r="AT10" s="1225"/>
      <c r="AU10" s="1225"/>
      <c r="AV10" s="1225"/>
      <c r="AW10" s="1225"/>
      <c r="AX10" s="1225"/>
      <c r="AY10" s="1225"/>
      <c r="AZ10" s="1225"/>
      <c r="BA10" s="1225"/>
      <c r="BB10" s="1225"/>
      <c r="BC10" s="1225"/>
      <c r="BD10" s="1225"/>
      <c r="BE10" s="1225"/>
      <c r="BF10" s="1225"/>
      <c r="BG10" s="1225"/>
      <c r="BH10" s="1225"/>
      <c r="BI10" s="1225"/>
      <c r="BJ10" s="1225"/>
      <c r="BK10" s="1225"/>
      <c r="BL10" s="1225"/>
      <c r="BM10" s="1225"/>
      <c r="BN10" s="1225"/>
      <c r="BO10" s="1225"/>
      <c r="BP10" s="1225"/>
      <c r="BQ10" s="1225"/>
      <c r="BR10" s="1225"/>
      <c r="BS10" s="1225"/>
      <c r="BT10" s="1225"/>
      <c r="BU10" s="1225"/>
      <c r="BV10" s="1225"/>
      <c r="BW10" s="1225"/>
      <c r="BX10" s="1225"/>
      <c r="BY10" s="1225"/>
      <c r="BZ10" s="1225"/>
      <c r="CA10" s="1225"/>
      <c r="CB10" s="1225"/>
      <c r="CC10" s="1225"/>
      <c r="CD10" s="1225"/>
      <c r="CE10" s="1225"/>
      <c r="CF10" s="1225"/>
      <c r="CG10" s="1225"/>
      <c r="CH10" s="1225"/>
      <c r="CI10" s="1225"/>
      <c r="CJ10" s="1225"/>
      <c r="CK10" s="1225"/>
      <c r="CL10" s="1225"/>
      <c r="CM10" s="1225"/>
      <c r="CN10" s="1225"/>
      <c r="CO10" s="1225"/>
      <c r="CP10" s="1225"/>
      <c r="CQ10" s="1225"/>
      <c r="CR10" s="1225"/>
      <c r="CS10" s="1225"/>
      <c r="CT10" s="1225"/>
      <c r="CU10" s="1225"/>
      <c r="CV10" s="1225"/>
      <c r="CW10" s="1225"/>
      <c r="CX10" s="1225"/>
      <c r="CY10" s="1225"/>
      <c r="CZ10" s="1225"/>
      <c r="DA10" s="1225"/>
      <c r="DB10" s="1225"/>
      <c r="DC10" s="1225"/>
      <c r="DD10" s="1225"/>
      <c r="DE10" s="1225"/>
    </row>
    <row r="11" spans="1:109" s="259" customFormat="1" x14ac:dyDescent="0.15">
      <c r="A11" s="1225"/>
      <c r="B11" s="1225"/>
      <c r="C11" s="1225"/>
      <c r="D11" s="1225"/>
      <c r="E11" s="1225"/>
      <c r="F11" s="1225"/>
      <c r="G11" s="1225"/>
      <c r="H11" s="1225"/>
      <c r="I11" s="1225"/>
      <c r="J11" s="1225"/>
      <c r="K11" s="1225"/>
      <c r="L11" s="1225"/>
      <c r="M11" s="1225"/>
      <c r="N11" s="1225"/>
      <c r="O11" s="1225"/>
      <c r="P11" s="1225"/>
      <c r="Q11" s="1225"/>
      <c r="R11" s="1225"/>
      <c r="S11" s="1225"/>
      <c r="T11" s="1225"/>
      <c r="U11" s="1225"/>
      <c r="V11" s="1225"/>
      <c r="W11" s="1225"/>
      <c r="X11" s="1225"/>
      <c r="Y11" s="1225"/>
      <c r="Z11" s="1225"/>
      <c r="AA11" s="1225"/>
      <c r="AB11" s="1225"/>
      <c r="AC11" s="1225"/>
      <c r="AD11" s="1225"/>
      <c r="AE11" s="1225"/>
      <c r="AF11" s="1225"/>
      <c r="AG11" s="1225"/>
      <c r="AH11" s="1225"/>
      <c r="AI11" s="1225"/>
      <c r="AJ11" s="1225"/>
      <c r="AK11" s="1225"/>
      <c r="AL11" s="1225"/>
      <c r="AM11" s="1225"/>
      <c r="AN11" s="1225"/>
      <c r="AO11" s="1225"/>
      <c r="AP11" s="1225"/>
      <c r="AQ11" s="1225"/>
      <c r="AR11" s="1225"/>
      <c r="AS11" s="1225"/>
      <c r="AT11" s="1225"/>
      <c r="AU11" s="1225"/>
      <c r="AV11" s="1225"/>
      <c r="AW11" s="1225"/>
      <c r="AX11" s="1225"/>
      <c r="AY11" s="1225"/>
      <c r="AZ11" s="1225"/>
      <c r="BA11" s="1225"/>
      <c r="BB11" s="1225"/>
      <c r="BC11" s="1225"/>
      <c r="BD11" s="1225"/>
      <c r="BE11" s="1225"/>
      <c r="BF11" s="1225"/>
      <c r="BG11" s="1225"/>
      <c r="BH11" s="1225"/>
      <c r="BI11" s="1225"/>
      <c r="BJ11" s="1225"/>
      <c r="BK11" s="1225"/>
      <c r="BL11" s="1225"/>
      <c r="BM11" s="1225"/>
      <c r="BN11" s="1225"/>
      <c r="BO11" s="1225"/>
      <c r="BP11" s="1225"/>
      <c r="BQ11" s="1225"/>
      <c r="BR11" s="1225"/>
      <c r="BS11" s="1225"/>
      <c r="BT11" s="1225"/>
      <c r="BU11" s="1225"/>
      <c r="BV11" s="1225"/>
      <c r="BW11" s="1225"/>
      <c r="BX11" s="1225"/>
      <c r="BY11" s="1225"/>
      <c r="BZ11" s="1225"/>
      <c r="CA11" s="1225"/>
      <c r="CB11" s="1225"/>
      <c r="CC11" s="1225"/>
      <c r="CD11" s="1225"/>
      <c r="CE11" s="1225"/>
      <c r="CF11" s="1225"/>
      <c r="CG11" s="1225"/>
      <c r="CH11" s="1225"/>
      <c r="CI11" s="1225"/>
      <c r="CJ11" s="1225"/>
      <c r="CK11" s="1225"/>
      <c r="CL11" s="1225"/>
      <c r="CM11" s="1225"/>
      <c r="CN11" s="1225"/>
      <c r="CO11" s="1225"/>
      <c r="CP11" s="1225"/>
      <c r="CQ11" s="1225"/>
      <c r="CR11" s="1225"/>
      <c r="CS11" s="1225"/>
      <c r="CT11" s="1225"/>
      <c r="CU11" s="1225"/>
      <c r="CV11" s="1225"/>
      <c r="CW11" s="1225"/>
      <c r="CX11" s="1225"/>
      <c r="CY11" s="1225"/>
      <c r="CZ11" s="1225"/>
      <c r="DA11" s="1225"/>
      <c r="DB11" s="1225"/>
      <c r="DC11" s="1225"/>
      <c r="DD11" s="1225"/>
      <c r="DE11" s="1225"/>
    </row>
    <row r="12" spans="1:109" s="259" customFormat="1" x14ac:dyDescent="0.15">
      <c r="A12" s="1225"/>
      <c r="B12" s="1225"/>
      <c r="C12" s="1225"/>
      <c r="D12" s="1225"/>
      <c r="E12" s="1225"/>
      <c r="F12" s="1225"/>
      <c r="G12" s="1225"/>
      <c r="H12" s="1225"/>
      <c r="I12" s="1225"/>
      <c r="J12" s="1225"/>
      <c r="K12" s="1225"/>
      <c r="L12" s="1225"/>
      <c r="M12" s="1225"/>
      <c r="N12" s="1225"/>
      <c r="O12" s="1225"/>
      <c r="P12" s="1225"/>
      <c r="Q12" s="1225"/>
      <c r="R12" s="1225"/>
      <c r="S12" s="1225"/>
      <c r="T12" s="1225"/>
      <c r="U12" s="1225"/>
      <c r="V12" s="1225"/>
      <c r="W12" s="1225"/>
      <c r="X12" s="1225"/>
      <c r="Y12" s="1225"/>
      <c r="Z12" s="1225"/>
      <c r="AA12" s="1225"/>
      <c r="AB12" s="1225"/>
      <c r="AC12" s="1225"/>
      <c r="AD12" s="1225"/>
      <c r="AE12" s="1225"/>
      <c r="AF12" s="1225"/>
      <c r="AG12" s="1225"/>
      <c r="AH12" s="1225"/>
      <c r="AI12" s="1225"/>
      <c r="AJ12" s="1225"/>
      <c r="AK12" s="1225"/>
      <c r="AL12" s="1225"/>
      <c r="AM12" s="1225"/>
      <c r="AN12" s="1225"/>
      <c r="AO12" s="1225"/>
      <c r="AP12" s="1225"/>
      <c r="AQ12" s="1225"/>
      <c r="AR12" s="1225"/>
      <c r="AS12" s="1225"/>
      <c r="AT12" s="1225"/>
      <c r="AU12" s="1225"/>
      <c r="AV12" s="1225"/>
      <c r="AW12" s="1225"/>
      <c r="AX12" s="1225"/>
      <c r="AY12" s="1225"/>
      <c r="AZ12" s="1225"/>
      <c r="BA12" s="1225"/>
      <c r="BB12" s="1225"/>
      <c r="BC12" s="1225"/>
      <c r="BD12" s="1225"/>
      <c r="BE12" s="1225"/>
      <c r="BF12" s="1225"/>
      <c r="BG12" s="1225"/>
      <c r="BH12" s="1225"/>
      <c r="BI12" s="1225"/>
      <c r="BJ12" s="1225"/>
      <c r="BK12" s="1225"/>
      <c r="BL12" s="1225"/>
      <c r="BM12" s="1225"/>
      <c r="BN12" s="1225"/>
      <c r="BO12" s="1225"/>
      <c r="BP12" s="1225"/>
      <c r="BQ12" s="1225"/>
      <c r="BR12" s="1225"/>
      <c r="BS12" s="1225"/>
      <c r="BT12" s="1225"/>
      <c r="BU12" s="1225"/>
      <c r="BV12" s="1225"/>
      <c r="BW12" s="1225"/>
      <c r="BX12" s="1225"/>
      <c r="BY12" s="1225"/>
      <c r="BZ12" s="1225"/>
      <c r="CA12" s="1225"/>
      <c r="CB12" s="1225"/>
      <c r="CC12" s="1225"/>
      <c r="CD12" s="1225"/>
      <c r="CE12" s="1225"/>
      <c r="CF12" s="1225"/>
      <c r="CG12" s="1225"/>
      <c r="CH12" s="1225"/>
      <c r="CI12" s="1225"/>
      <c r="CJ12" s="1225"/>
      <c r="CK12" s="1225"/>
      <c r="CL12" s="1225"/>
      <c r="CM12" s="1225"/>
      <c r="CN12" s="1225"/>
      <c r="CO12" s="1225"/>
      <c r="CP12" s="1225"/>
      <c r="CQ12" s="1225"/>
      <c r="CR12" s="1225"/>
      <c r="CS12" s="1225"/>
      <c r="CT12" s="1225"/>
      <c r="CU12" s="1225"/>
      <c r="CV12" s="1225"/>
      <c r="CW12" s="1225"/>
      <c r="CX12" s="1225"/>
      <c r="CY12" s="1225"/>
      <c r="CZ12" s="1225"/>
      <c r="DA12" s="1225"/>
      <c r="DB12" s="1225"/>
      <c r="DC12" s="1225"/>
      <c r="DD12" s="1225"/>
      <c r="DE12" s="1225"/>
    </row>
    <row r="13" spans="1:109" s="259" customFormat="1" x14ac:dyDescent="0.15">
      <c r="A13" s="1225"/>
      <c r="B13" s="1225"/>
      <c r="C13" s="1225"/>
      <c r="D13" s="1225"/>
      <c r="E13" s="1225"/>
      <c r="F13" s="1225"/>
      <c r="G13" s="1225"/>
      <c r="H13" s="1225"/>
      <c r="I13" s="1225"/>
      <c r="J13" s="1225"/>
      <c r="K13" s="1225"/>
      <c r="L13" s="1225"/>
      <c r="M13" s="1225"/>
      <c r="N13" s="1225"/>
      <c r="O13" s="1225"/>
      <c r="P13" s="1225"/>
      <c r="Q13" s="1225"/>
      <c r="R13" s="1225"/>
      <c r="S13" s="1225"/>
      <c r="T13" s="1225"/>
      <c r="U13" s="1225"/>
      <c r="V13" s="1225"/>
      <c r="W13" s="1225"/>
      <c r="X13" s="1225"/>
      <c r="Y13" s="1225"/>
      <c r="Z13" s="1225"/>
      <c r="AA13" s="1225"/>
      <c r="AB13" s="1225"/>
      <c r="AC13" s="1225"/>
      <c r="AD13" s="1225"/>
      <c r="AE13" s="1225"/>
      <c r="AF13" s="1225"/>
      <c r="AG13" s="1225"/>
      <c r="AH13" s="1225"/>
      <c r="AI13" s="1225"/>
      <c r="AJ13" s="1225"/>
      <c r="AK13" s="1225"/>
      <c r="AL13" s="1225"/>
      <c r="AM13" s="1225"/>
      <c r="AN13" s="1225"/>
      <c r="AO13" s="1225"/>
      <c r="AP13" s="1225"/>
      <c r="AQ13" s="1225"/>
      <c r="AR13" s="1225"/>
      <c r="AS13" s="1225"/>
      <c r="AT13" s="1225"/>
      <c r="AU13" s="1225"/>
      <c r="AV13" s="1225"/>
      <c r="AW13" s="1225"/>
      <c r="AX13" s="1225"/>
      <c r="AY13" s="1225"/>
      <c r="AZ13" s="1225"/>
      <c r="BA13" s="1225"/>
      <c r="BB13" s="1225"/>
      <c r="BC13" s="1225"/>
      <c r="BD13" s="1225"/>
      <c r="BE13" s="1225"/>
      <c r="BF13" s="1225"/>
      <c r="BG13" s="1225"/>
      <c r="BH13" s="1225"/>
      <c r="BI13" s="1225"/>
      <c r="BJ13" s="1225"/>
      <c r="BK13" s="1225"/>
      <c r="BL13" s="1225"/>
      <c r="BM13" s="1225"/>
      <c r="BN13" s="1225"/>
      <c r="BO13" s="1225"/>
      <c r="BP13" s="1225"/>
      <c r="BQ13" s="1225"/>
      <c r="BR13" s="1225"/>
      <c r="BS13" s="1225"/>
      <c r="BT13" s="1225"/>
      <c r="BU13" s="1225"/>
      <c r="BV13" s="1225"/>
      <c r="BW13" s="1225"/>
      <c r="BX13" s="1225"/>
      <c r="BY13" s="1225"/>
      <c r="BZ13" s="1225"/>
      <c r="CA13" s="1225"/>
      <c r="CB13" s="1225"/>
      <c r="CC13" s="1225"/>
      <c r="CD13" s="1225"/>
      <c r="CE13" s="1225"/>
      <c r="CF13" s="1225"/>
      <c r="CG13" s="1225"/>
      <c r="CH13" s="1225"/>
      <c r="CI13" s="1225"/>
      <c r="CJ13" s="1225"/>
      <c r="CK13" s="1225"/>
      <c r="CL13" s="1225"/>
      <c r="CM13" s="1225"/>
      <c r="CN13" s="1225"/>
      <c r="CO13" s="1225"/>
      <c r="CP13" s="1225"/>
      <c r="CQ13" s="1225"/>
      <c r="CR13" s="1225"/>
      <c r="CS13" s="1225"/>
      <c r="CT13" s="1225"/>
      <c r="CU13" s="1225"/>
      <c r="CV13" s="1225"/>
      <c r="CW13" s="1225"/>
      <c r="CX13" s="1225"/>
      <c r="CY13" s="1225"/>
      <c r="CZ13" s="1225"/>
      <c r="DA13" s="1225"/>
      <c r="DB13" s="1225"/>
      <c r="DC13" s="1225"/>
      <c r="DD13" s="1225"/>
      <c r="DE13" s="1225"/>
    </row>
    <row r="14" spans="1:109" s="259" customFormat="1" x14ac:dyDescent="0.15">
      <c r="A14" s="1225"/>
      <c r="B14" s="1225"/>
      <c r="C14" s="1225"/>
      <c r="D14" s="1225"/>
      <c r="E14" s="1225"/>
      <c r="F14" s="1225"/>
      <c r="G14" s="1225"/>
      <c r="H14" s="1225"/>
      <c r="I14" s="1225"/>
      <c r="J14" s="1225"/>
      <c r="K14" s="1225"/>
      <c r="L14" s="1225"/>
      <c r="M14" s="1225"/>
      <c r="N14" s="1225"/>
      <c r="O14" s="1225"/>
      <c r="P14" s="1225"/>
      <c r="Q14" s="1225"/>
      <c r="R14" s="1225"/>
      <c r="S14" s="1225"/>
      <c r="T14" s="1225"/>
      <c r="U14" s="1225"/>
      <c r="V14" s="1225"/>
      <c r="W14" s="1225"/>
      <c r="X14" s="1225"/>
      <c r="Y14" s="1225"/>
      <c r="Z14" s="1225"/>
      <c r="AA14" s="1225"/>
      <c r="AB14" s="1225"/>
      <c r="AC14" s="1225"/>
      <c r="AD14" s="1225"/>
      <c r="AE14" s="1225"/>
      <c r="AF14" s="1225"/>
      <c r="AG14" s="1225"/>
      <c r="AH14" s="1225"/>
      <c r="AI14" s="1225"/>
      <c r="AJ14" s="1225"/>
      <c r="AK14" s="1225"/>
      <c r="AL14" s="1225"/>
      <c r="AM14" s="1225"/>
      <c r="AN14" s="1225"/>
      <c r="AO14" s="1225"/>
      <c r="AP14" s="1225"/>
      <c r="AQ14" s="1225"/>
      <c r="AR14" s="1225"/>
      <c r="AS14" s="1225"/>
      <c r="AT14" s="1225"/>
      <c r="AU14" s="1225"/>
      <c r="AV14" s="1225"/>
      <c r="AW14" s="1225"/>
      <c r="AX14" s="1225"/>
      <c r="AY14" s="1225"/>
      <c r="AZ14" s="1225"/>
      <c r="BA14" s="1225"/>
      <c r="BB14" s="1225"/>
      <c r="BC14" s="1225"/>
      <c r="BD14" s="1225"/>
      <c r="BE14" s="1225"/>
      <c r="BF14" s="1225"/>
      <c r="BG14" s="1225"/>
      <c r="BH14" s="1225"/>
      <c r="BI14" s="1225"/>
      <c r="BJ14" s="1225"/>
      <c r="BK14" s="1225"/>
      <c r="BL14" s="1225"/>
      <c r="BM14" s="1225"/>
      <c r="BN14" s="1225"/>
      <c r="BO14" s="1225"/>
      <c r="BP14" s="1225"/>
      <c r="BQ14" s="1225"/>
      <c r="BR14" s="1225"/>
      <c r="BS14" s="1225"/>
      <c r="BT14" s="1225"/>
      <c r="BU14" s="1225"/>
      <c r="BV14" s="1225"/>
      <c r="BW14" s="1225"/>
      <c r="BX14" s="1225"/>
      <c r="BY14" s="1225"/>
      <c r="BZ14" s="1225"/>
      <c r="CA14" s="1225"/>
      <c r="CB14" s="1225"/>
      <c r="CC14" s="1225"/>
      <c r="CD14" s="1225"/>
      <c r="CE14" s="1225"/>
      <c r="CF14" s="1225"/>
      <c r="CG14" s="1225"/>
      <c r="CH14" s="1225"/>
      <c r="CI14" s="1225"/>
      <c r="CJ14" s="1225"/>
      <c r="CK14" s="1225"/>
      <c r="CL14" s="1225"/>
      <c r="CM14" s="1225"/>
      <c r="CN14" s="1225"/>
      <c r="CO14" s="1225"/>
      <c r="CP14" s="1225"/>
      <c r="CQ14" s="1225"/>
      <c r="CR14" s="1225"/>
      <c r="CS14" s="1225"/>
      <c r="CT14" s="1225"/>
      <c r="CU14" s="1225"/>
      <c r="CV14" s="1225"/>
      <c r="CW14" s="1225"/>
      <c r="CX14" s="1225"/>
      <c r="CY14" s="1225"/>
      <c r="CZ14" s="1225"/>
      <c r="DA14" s="1225"/>
      <c r="DB14" s="1225"/>
      <c r="DC14" s="1225"/>
      <c r="DD14" s="1225"/>
      <c r="DE14" s="1225"/>
    </row>
    <row r="15" spans="1:109" s="259" customFormat="1" x14ac:dyDescent="0.15">
      <c r="A15" s="1224"/>
      <c r="B15" s="1225"/>
      <c r="C15" s="1225"/>
      <c r="D15" s="1225"/>
      <c r="E15" s="1225"/>
      <c r="F15" s="1225"/>
      <c r="G15" s="1225"/>
      <c r="H15" s="1225"/>
      <c r="I15" s="1225"/>
      <c r="J15" s="1225"/>
      <c r="K15" s="1225"/>
      <c r="L15" s="1225"/>
      <c r="M15" s="1225"/>
      <c r="N15" s="1225"/>
      <c r="O15" s="1225"/>
      <c r="P15" s="1225"/>
      <c r="Q15" s="1225"/>
      <c r="R15" s="1225"/>
      <c r="S15" s="1225"/>
      <c r="T15" s="1225"/>
      <c r="U15" s="1225"/>
      <c r="V15" s="1225"/>
      <c r="W15" s="1225"/>
      <c r="X15" s="1225"/>
      <c r="Y15" s="1225"/>
      <c r="Z15" s="1225"/>
      <c r="AA15" s="1225"/>
      <c r="AB15" s="1225"/>
      <c r="AC15" s="1225"/>
      <c r="AD15" s="1225"/>
      <c r="AE15" s="1225"/>
      <c r="AF15" s="1225"/>
      <c r="AG15" s="1225"/>
      <c r="AH15" s="1225"/>
      <c r="AI15" s="1225"/>
      <c r="AJ15" s="1225"/>
      <c r="AK15" s="1225"/>
      <c r="AL15" s="1225"/>
      <c r="AM15" s="1225"/>
      <c r="AN15" s="1225"/>
      <c r="AO15" s="1225"/>
      <c r="AP15" s="1225"/>
      <c r="AQ15" s="1225"/>
      <c r="AR15" s="1225"/>
      <c r="AS15" s="1225"/>
      <c r="AT15" s="1225"/>
      <c r="AU15" s="1225"/>
      <c r="AV15" s="1225"/>
      <c r="AW15" s="1225"/>
      <c r="AX15" s="1225"/>
      <c r="AY15" s="1225"/>
      <c r="AZ15" s="1225"/>
      <c r="BA15" s="1225"/>
      <c r="BB15" s="1225"/>
      <c r="BC15" s="1225"/>
      <c r="BD15" s="1225"/>
      <c r="BE15" s="1225"/>
      <c r="BF15" s="1225"/>
      <c r="BG15" s="1225"/>
      <c r="BH15" s="1225"/>
      <c r="BI15" s="1225"/>
      <c r="BJ15" s="1225"/>
      <c r="BK15" s="1225"/>
      <c r="BL15" s="1225"/>
      <c r="BM15" s="1225"/>
      <c r="BN15" s="1225"/>
      <c r="BO15" s="1225"/>
      <c r="BP15" s="1225"/>
      <c r="BQ15" s="1225"/>
      <c r="BR15" s="1225"/>
      <c r="BS15" s="1225"/>
      <c r="BT15" s="1225"/>
      <c r="BU15" s="1225"/>
      <c r="BV15" s="1225"/>
      <c r="BW15" s="1225"/>
      <c r="BX15" s="1225"/>
      <c r="BY15" s="1225"/>
      <c r="BZ15" s="1225"/>
      <c r="CA15" s="1225"/>
      <c r="CB15" s="1225"/>
      <c r="CC15" s="1225"/>
      <c r="CD15" s="1225"/>
      <c r="CE15" s="1225"/>
      <c r="CF15" s="1225"/>
      <c r="CG15" s="1225"/>
      <c r="CH15" s="1225"/>
      <c r="CI15" s="1225"/>
      <c r="CJ15" s="1225"/>
      <c r="CK15" s="1225"/>
      <c r="CL15" s="1225"/>
      <c r="CM15" s="1225"/>
      <c r="CN15" s="1225"/>
      <c r="CO15" s="1225"/>
      <c r="CP15" s="1225"/>
      <c r="CQ15" s="1225"/>
      <c r="CR15" s="1225"/>
      <c r="CS15" s="1225"/>
      <c r="CT15" s="1225"/>
      <c r="CU15" s="1225"/>
      <c r="CV15" s="1225"/>
      <c r="CW15" s="1225"/>
      <c r="CX15" s="1225"/>
      <c r="CY15" s="1225"/>
      <c r="CZ15" s="1225"/>
      <c r="DA15" s="1225"/>
      <c r="DB15" s="1225"/>
      <c r="DC15" s="1225"/>
      <c r="DD15" s="1225"/>
      <c r="DE15" s="1225"/>
    </row>
    <row r="16" spans="1:109" s="259" customFormat="1" x14ac:dyDescent="0.15">
      <c r="A16" s="1224"/>
      <c r="B16" s="1225"/>
      <c r="C16" s="1225"/>
      <c r="D16" s="1225"/>
      <c r="E16" s="1225"/>
      <c r="F16" s="1225"/>
      <c r="G16" s="1225"/>
      <c r="H16" s="1225"/>
      <c r="I16" s="1225"/>
      <c r="J16" s="1225"/>
      <c r="K16" s="1225"/>
      <c r="L16" s="1225"/>
      <c r="M16" s="1225"/>
      <c r="N16" s="1225"/>
      <c r="O16" s="1225"/>
      <c r="P16" s="1225"/>
      <c r="Q16" s="1225"/>
      <c r="R16" s="1225"/>
      <c r="S16" s="1225"/>
      <c r="T16" s="1225"/>
      <c r="U16" s="1225"/>
      <c r="V16" s="1225"/>
      <c r="W16" s="1225"/>
      <c r="X16" s="1225"/>
      <c r="Y16" s="1225"/>
      <c r="Z16" s="1225"/>
      <c r="AA16" s="1225"/>
      <c r="AB16" s="1225"/>
      <c r="AC16" s="1225"/>
      <c r="AD16" s="1225"/>
      <c r="AE16" s="1225"/>
      <c r="AF16" s="1225"/>
      <c r="AG16" s="1225"/>
      <c r="AH16" s="1225"/>
      <c r="AI16" s="1225"/>
      <c r="AJ16" s="1225"/>
      <c r="AK16" s="1225"/>
      <c r="AL16" s="1225"/>
      <c r="AM16" s="1225"/>
      <c r="AN16" s="1225"/>
      <c r="AO16" s="1225"/>
      <c r="AP16" s="1225"/>
      <c r="AQ16" s="1225"/>
      <c r="AR16" s="1225"/>
      <c r="AS16" s="1225"/>
      <c r="AT16" s="1225"/>
      <c r="AU16" s="1225"/>
      <c r="AV16" s="1225"/>
      <c r="AW16" s="1225"/>
      <c r="AX16" s="1225"/>
      <c r="AY16" s="1225"/>
      <c r="AZ16" s="1225"/>
      <c r="BA16" s="1225"/>
      <c r="BB16" s="1225"/>
      <c r="BC16" s="1225"/>
      <c r="BD16" s="1225"/>
      <c r="BE16" s="1225"/>
      <c r="BF16" s="1225"/>
      <c r="BG16" s="1225"/>
      <c r="BH16" s="1225"/>
      <c r="BI16" s="1225"/>
      <c r="BJ16" s="1225"/>
      <c r="BK16" s="1225"/>
      <c r="BL16" s="1225"/>
      <c r="BM16" s="1225"/>
      <c r="BN16" s="1225"/>
      <c r="BO16" s="1225"/>
      <c r="BP16" s="1225"/>
      <c r="BQ16" s="1225"/>
      <c r="BR16" s="1225"/>
      <c r="BS16" s="1225"/>
      <c r="BT16" s="1225"/>
      <c r="BU16" s="1225"/>
      <c r="BV16" s="1225"/>
      <c r="BW16" s="1225"/>
      <c r="BX16" s="1225"/>
      <c r="BY16" s="1225"/>
      <c r="BZ16" s="1225"/>
      <c r="CA16" s="1225"/>
      <c r="CB16" s="1225"/>
      <c r="CC16" s="1225"/>
      <c r="CD16" s="1225"/>
      <c r="CE16" s="1225"/>
      <c r="CF16" s="1225"/>
      <c r="CG16" s="1225"/>
      <c r="CH16" s="1225"/>
      <c r="CI16" s="1225"/>
      <c r="CJ16" s="1225"/>
      <c r="CK16" s="1225"/>
      <c r="CL16" s="1225"/>
      <c r="CM16" s="1225"/>
      <c r="CN16" s="1225"/>
      <c r="CO16" s="1225"/>
      <c r="CP16" s="1225"/>
      <c r="CQ16" s="1225"/>
      <c r="CR16" s="1225"/>
      <c r="CS16" s="1225"/>
      <c r="CT16" s="1225"/>
      <c r="CU16" s="1225"/>
      <c r="CV16" s="1225"/>
      <c r="CW16" s="1225"/>
      <c r="CX16" s="1225"/>
      <c r="CY16" s="1225"/>
      <c r="CZ16" s="1225"/>
      <c r="DA16" s="1225"/>
      <c r="DB16" s="1225"/>
      <c r="DC16" s="1225"/>
      <c r="DD16" s="1225"/>
      <c r="DE16" s="1225"/>
    </row>
    <row r="17" spans="1:109" s="259" customFormat="1" x14ac:dyDescent="0.15">
      <c r="A17" s="1224"/>
      <c r="B17" s="1225"/>
      <c r="C17" s="1225"/>
      <c r="D17" s="1225"/>
      <c r="E17" s="1225"/>
      <c r="F17" s="1225"/>
      <c r="G17" s="1225"/>
      <c r="H17" s="1225"/>
      <c r="I17" s="1225"/>
      <c r="J17" s="1225"/>
      <c r="K17" s="1225"/>
      <c r="L17" s="1225"/>
      <c r="M17" s="1225"/>
      <c r="N17" s="1225"/>
      <c r="O17" s="1225"/>
      <c r="P17" s="1225"/>
      <c r="Q17" s="1225"/>
      <c r="R17" s="1225"/>
      <c r="S17" s="1225"/>
      <c r="T17" s="1225"/>
      <c r="U17" s="1225"/>
      <c r="V17" s="1225"/>
      <c r="W17" s="1225"/>
      <c r="X17" s="1225"/>
      <c r="Y17" s="1225"/>
      <c r="Z17" s="1225"/>
      <c r="AA17" s="1225"/>
      <c r="AB17" s="1225"/>
      <c r="AC17" s="1225"/>
      <c r="AD17" s="1225"/>
      <c r="AE17" s="1225"/>
      <c r="AF17" s="1225"/>
      <c r="AG17" s="1225"/>
      <c r="AH17" s="1225"/>
      <c r="AI17" s="1225"/>
      <c r="AJ17" s="1225"/>
      <c r="AK17" s="1225"/>
      <c r="AL17" s="1225"/>
      <c r="AM17" s="1225"/>
      <c r="AN17" s="1225"/>
      <c r="AO17" s="1225"/>
      <c r="AP17" s="1225"/>
      <c r="AQ17" s="1225"/>
      <c r="AR17" s="1225"/>
      <c r="AS17" s="1225"/>
      <c r="AT17" s="1225"/>
      <c r="AU17" s="1225"/>
      <c r="AV17" s="1225"/>
      <c r="AW17" s="1225"/>
      <c r="AX17" s="1225"/>
      <c r="AY17" s="1225"/>
      <c r="AZ17" s="1225"/>
      <c r="BA17" s="1225"/>
      <c r="BB17" s="1225"/>
      <c r="BC17" s="1225"/>
      <c r="BD17" s="1225"/>
      <c r="BE17" s="1225"/>
      <c r="BF17" s="1225"/>
      <c r="BG17" s="1225"/>
      <c r="BH17" s="1225"/>
      <c r="BI17" s="1225"/>
      <c r="BJ17" s="1225"/>
      <c r="BK17" s="1225"/>
      <c r="BL17" s="1225"/>
      <c r="BM17" s="1225"/>
      <c r="BN17" s="1225"/>
      <c r="BO17" s="1225"/>
      <c r="BP17" s="1225"/>
      <c r="BQ17" s="1225"/>
      <c r="BR17" s="1225"/>
      <c r="BS17" s="1225"/>
      <c r="BT17" s="1225"/>
      <c r="BU17" s="1225"/>
      <c r="BV17" s="1225"/>
      <c r="BW17" s="1225"/>
      <c r="BX17" s="1225"/>
      <c r="BY17" s="1225"/>
      <c r="BZ17" s="1225"/>
      <c r="CA17" s="1225"/>
      <c r="CB17" s="1225"/>
      <c r="CC17" s="1225"/>
      <c r="CD17" s="1225"/>
      <c r="CE17" s="1225"/>
      <c r="CF17" s="1225"/>
      <c r="CG17" s="1225"/>
      <c r="CH17" s="1225"/>
      <c r="CI17" s="1225"/>
      <c r="CJ17" s="1225"/>
      <c r="CK17" s="1225"/>
      <c r="CL17" s="1225"/>
      <c r="CM17" s="1225"/>
      <c r="CN17" s="1225"/>
      <c r="CO17" s="1225"/>
      <c r="CP17" s="1225"/>
      <c r="CQ17" s="1225"/>
      <c r="CR17" s="1225"/>
      <c r="CS17" s="1225"/>
      <c r="CT17" s="1225"/>
      <c r="CU17" s="1225"/>
      <c r="CV17" s="1225"/>
      <c r="CW17" s="1225"/>
      <c r="CX17" s="1225"/>
      <c r="CY17" s="1225"/>
      <c r="CZ17" s="1225"/>
      <c r="DA17" s="1225"/>
      <c r="DB17" s="1225"/>
      <c r="DC17" s="1225"/>
      <c r="DD17" s="1225"/>
      <c r="DE17" s="1225"/>
    </row>
    <row r="18" spans="1:109" s="259" customFormat="1" x14ac:dyDescent="0.15">
      <c r="A18" s="1224"/>
      <c r="B18" s="1225"/>
      <c r="C18" s="1225"/>
      <c r="D18" s="1225"/>
      <c r="E18" s="1225"/>
      <c r="F18" s="1225"/>
      <c r="G18" s="1225"/>
      <c r="H18" s="1225"/>
      <c r="I18" s="1225"/>
      <c r="J18" s="1225"/>
      <c r="K18" s="1225"/>
      <c r="L18" s="1225"/>
      <c r="M18" s="1225"/>
      <c r="N18" s="1225"/>
      <c r="O18" s="1225"/>
      <c r="P18" s="1225"/>
      <c r="Q18" s="1225"/>
      <c r="R18" s="1225"/>
      <c r="S18" s="1225"/>
      <c r="T18" s="1225"/>
      <c r="U18" s="1225"/>
      <c r="V18" s="1225"/>
      <c r="W18" s="1225"/>
      <c r="X18" s="1225"/>
      <c r="Y18" s="1225"/>
      <c r="Z18" s="1225"/>
      <c r="AA18" s="1225"/>
      <c r="AB18" s="1225"/>
      <c r="AC18" s="1225"/>
      <c r="AD18" s="1225"/>
      <c r="AE18" s="1225"/>
      <c r="AF18" s="1225"/>
      <c r="AG18" s="1225"/>
      <c r="AH18" s="1225"/>
      <c r="AI18" s="1225"/>
      <c r="AJ18" s="1225"/>
      <c r="AK18" s="1225"/>
      <c r="AL18" s="1225"/>
      <c r="AM18" s="1225"/>
      <c r="AN18" s="1225"/>
      <c r="AO18" s="1225"/>
      <c r="AP18" s="1225"/>
      <c r="AQ18" s="1225"/>
      <c r="AR18" s="1225"/>
      <c r="AS18" s="1225"/>
      <c r="AT18" s="1225"/>
      <c r="AU18" s="1225"/>
      <c r="AV18" s="1225"/>
      <c r="AW18" s="1225"/>
      <c r="AX18" s="1225"/>
      <c r="AY18" s="1225"/>
      <c r="AZ18" s="1225"/>
      <c r="BA18" s="1225"/>
      <c r="BB18" s="1225"/>
      <c r="BC18" s="1225"/>
      <c r="BD18" s="1225"/>
      <c r="BE18" s="1225"/>
      <c r="BF18" s="1225"/>
      <c r="BG18" s="1225"/>
      <c r="BH18" s="1225"/>
      <c r="BI18" s="1225"/>
      <c r="BJ18" s="1225"/>
      <c r="BK18" s="1225"/>
      <c r="BL18" s="1225"/>
      <c r="BM18" s="1225"/>
      <c r="BN18" s="1225"/>
      <c r="BO18" s="1225"/>
      <c r="BP18" s="1225"/>
      <c r="BQ18" s="1225"/>
      <c r="BR18" s="1225"/>
      <c r="BS18" s="1225"/>
      <c r="BT18" s="1225"/>
      <c r="BU18" s="1225"/>
      <c r="BV18" s="1225"/>
      <c r="BW18" s="1225"/>
      <c r="BX18" s="1225"/>
      <c r="BY18" s="1225"/>
      <c r="BZ18" s="1225"/>
      <c r="CA18" s="1225"/>
      <c r="CB18" s="1225"/>
      <c r="CC18" s="1225"/>
      <c r="CD18" s="1225"/>
      <c r="CE18" s="1225"/>
      <c r="CF18" s="1225"/>
      <c r="CG18" s="1225"/>
      <c r="CH18" s="1225"/>
      <c r="CI18" s="1225"/>
      <c r="CJ18" s="1225"/>
      <c r="CK18" s="1225"/>
      <c r="CL18" s="1225"/>
      <c r="CM18" s="1225"/>
      <c r="CN18" s="1225"/>
      <c r="CO18" s="1225"/>
      <c r="CP18" s="1225"/>
      <c r="CQ18" s="1225"/>
      <c r="CR18" s="1225"/>
      <c r="CS18" s="1225"/>
      <c r="CT18" s="1225"/>
      <c r="CU18" s="1225"/>
      <c r="CV18" s="1225"/>
      <c r="CW18" s="1225"/>
      <c r="CX18" s="1225"/>
      <c r="CY18" s="1225"/>
      <c r="CZ18" s="1225"/>
      <c r="DA18" s="1225"/>
      <c r="DB18" s="1225"/>
      <c r="DC18" s="1225"/>
      <c r="DD18" s="1225"/>
      <c r="DE18" s="1225"/>
    </row>
    <row r="19" spans="1:109" x14ac:dyDescent="0.15">
      <c r="DD19" s="1224"/>
      <c r="DE19" s="1224"/>
    </row>
    <row r="20" spans="1:109" x14ac:dyDescent="0.15">
      <c r="DD20" s="1224"/>
      <c r="DE20" s="1224"/>
    </row>
    <row r="21" spans="1:109" ht="17.25" customHeight="1" x14ac:dyDescent="0.15">
      <c r="B21" s="1226"/>
      <c r="C21" s="1227"/>
      <c r="D21" s="1227"/>
      <c r="E21" s="1227"/>
      <c r="F21" s="1227"/>
      <c r="G21" s="1227"/>
      <c r="H21" s="1227"/>
      <c r="I21" s="1227"/>
      <c r="J21" s="1227"/>
      <c r="K21" s="1227"/>
      <c r="L21" s="1227"/>
      <c r="M21" s="1227"/>
      <c r="N21" s="1228"/>
      <c r="O21" s="1227"/>
      <c r="P21" s="1227"/>
      <c r="Q21" s="1227"/>
      <c r="R21" s="1227"/>
      <c r="S21" s="1227"/>
      <c r="T21" s="1227"/>
      <c r="U21" s="1227"/>
      <c r="V21" s="1227"/>
      <c r="W21" s="1227"/>
      <c r="X21" s="1227"/>
      <c r="Y21" s="1227"/>
      <c r="Z21" s="1227"/>
      <c r="AA21" s="1227"/>
      <c r="AB21" s="1227"/>
      <c r="AC21" s="1227"/>
      <c r="AD21" s="1227"/>
      <c r="AE21" s="1227"/>
      <c r="AF21" s="1227"/>
      <c r="AG21" s="1227"/>
      <c r="AH21" s="1227"/>
      <c r="AI21" s="1227"/>
      <c r="AJ21" s="1227"/>
      <c r="AK21" s="1227"/>
      <c r="AL21" s="1227"/>
      <c r="AM21" s="1227"/>
      <c r="AN21" s="1227"/>
      <c r="AO21" s="1227"/>
      <c r="AP21" s="1227"/>
      <c r="AQ21" s="1227"/>
      <c r="AR21" s="1227"/>
      <c r="AS21" s="1227"/>
      <c r="AT21" s="1228"/>
      <c r="AU21" s="1227"/>
      <c r="AV21" s="1227"/>
      <c r="AW21" s="1227"/>
      <c r="AX21" s="1227"/>
      <c r="AY21" s="1227"/>
      <c r="AZ21" s="1227"/>
      <c r="BA21" s="1227"/>
      <c r="BB21" s="1227"/>
      <c r="BC21" s="1227"/>
      <c r="BD21" s="1227"/>
      <c r="BE21" s="1227"/>
      <c r="BF21" s="1228"/>
      <c r="BG21" s="1227"/>
      <c r="BH21" s="1227"/>
      <c r="BI21" s="1227"/>
      <c r="BJ21" s="1227"/>
      <c r="BK21" s="1227"/>
      <c r="BL21" s="1227"/>
      <c r="BM21" s="1227"/>
      <c r="BN21" s="1227"/>
      <c r="BO21" s="1227"/>
      <c r="BP21" s="1227"/>
      <c r="BQ21" s="1227"/>
      <c r="BR21" s="1228"/>
      <c r="BS21" s="1227"/>
      <c r="BT21" s="1227"/>
      <c r="BU21" s="1227"/>
      <c r="BV21" s="1227"/>
      <c r="BW21" s="1227"/>
      <c r="BX21" s="1227"/>
      <c r="BY21" s="1227"/>
      <c r="BZ21" s="1227"/>
      <c r="CA21" s="1227"/>
      <c r="CB21" s="1227"/>
      <c r="CC21" s="1227"/>
      <c r="CD21" s="1228"/>
      <c r="CE21" s="1227"/>
      <c r="CF21" s="1227"/>
      <c r="CG21" s="1227"/>
      <c r="CH21" s="1227"/>
      <c r="CI21" s="1227"/>
      <c r="CJ21" s="1227"/>
      <c r="CK21" s="1227"/>
      <c r="CL21" s="1227"/>
      <c r="CM21" s="1227"/>
      <c r="CN21" s="1227"/>
      <c r="CO21" s="1227"/>
      <c r="CP21" s="1228"/>
      <c r="CQ21" s="1227"/>
      <c r="CR21" s="1227"/>
      <c r="CS21" s="1227"/>
      <c r="CT21" s="1227"/>
      <c r="CU21" s="1227"/>
      <c r="CV21" s="1227"/>
      <c r="CW21" s="1227"/>
      <c r="CX21" s="1227"/>
      <c r="CY21" s="1227"/>
      <c r="CZ21" s="1227"/>
      <c r="DA21" s="1227"/>
      <c r="DB21" s="1228"/>
      <c r="DC21" s="1227"/>
      <c r="DD21" s="1229"/>
      <c r="DE21" s="1224"/>
    </row>
    <row r="22" spans="1:109" ht="17.25" customHeight="1" x14ac:dyDescent="0.15">
      <c r="B22" s="1230"/>
    </row>
    <row r="23" spans="1:109" x14ac:dyDescent="0.15">
      <c r="B23" s="1230"/>
    </row>
    <row r="24" spans="1:109" x14ac:dyDescent="0.15">
      <c r="B24" s="1230"/>
    </row>
    <row r="25" spans="1:109" x14ac:dyDescent="0.15">
      <c r="B25" s="1230"/>
    </row>
    <row r="26" spans="1:109" x14ac:dyDescent="0.15">
      <c r="B26" s="1230"/>
    </row>
    <row r="27" spans="1:109" x14ac:dyDescent="0.15">
      <c r="B27" s="1230"/>
    </row>
    <row r="28" spans="1:109" x14ac:dyDescent="0.15">
      <c r="B28" s="1230"/>
    </row>
    <row r="29" spans="1:109" x14ac:dyDescent="0.15">
      <c r="B29" s="1230"/>
    </row>
    <row r="30" spans="1:109" x14ac:dyDescent="0.15">
      <c r="B30" s="1230"/>
    </row>
    <row r="31" spans="1:109" x14ac:dyDescent="0.15">
      <c r="B31" s="1230"/>
    </row>
    <row r="32" spans="1:109" x14ac:dyDescent="0.15">
      <c r="B32" s="1230"/>
    </row>
    <row r="33" spans="2:109" x14ac:dyDescent="0.15">
      <c r="B33" s="1230"/>
    </row>
    <row r="34" spans="2:109" x14ac:dyDescent="0.15">
      <c r="B34" s="1230"/>
    </row>
    <row r="35" spans="2:109" x14ac:dyDescent="0.15">
      <c r="B35" s="1230"/>
    </row>
    <row r="36" spans="2:109" x14ac:dyDescent="0.15">
      <c r="B36" s="1230"/>
    </row>
    <row r="37" spans="2:109" x14ac:dyDescent="0.15">
      <c r="B37" s="1230"/>
    </row>
    <row r="38" spans="2:109" x14ac:dyDescent="0.15">
      <c r="B38" s="1230"/>
    </row>
    <row r="39" spans="2:109" x14ac:dyDescent="0.15">
      <c r="B39" s="1232"/>
      <c r="C39" s="1233"/>
      <c r="D39" s="1233"/>
      <c r="E39" s="1233"/>
      <c r="F39" s="1233"/>
      <c r="G39" s="1233"/>
      <c r="H39" s="1233"/>
      <c r="I39" s="1233"/>
      <c r="J39" s="1233"/>
      <c r="K39" s="1233"/>
      <c r="L39" s="1233"/>
      <c r="M39" s="1233"/>
      <c r="N39" s="1233"/>
      <c r="O39" s="1233"/>
      <c r="P39" s="1233"/>
      <c r="Q39" s="1233"/>
      <c r="R39" s="1233"/>
      <c r="S39" s="1233"/>
      <c r="T39" s="1233"/>
      <c r="U39" s="1233"/>
      <c r="V39" s="1233"/>
      <c r="W39" s="1233"/>
      <c r="X39" s="1233"/>
      <c r="Y39" s="1233"/>
      <c r="Z39" s="1233"/>
      <c r="AA39" s="1233"/>
      <c r="AB39" s="1233"/>
      <c r="AC39" s="1233"/>
      <c r="AD39" s="1233"/>
      <c r="AE39" s="1233"/>
      <c r="AF39" s="1233"/>
      <c r="AG39" s="1233"/>
      <c r="AH39" s="1233"/>
      <c r="AI39" s="1233"/>
      <c r="AJ39" s="1233"/>
      <c r="AK39" s="1233"/>
      <c r="AL39" s="1233"/>
      <c r="AM39" s="1233"/>
      <c r="AN39" s="1233"/>
      <c r="AO39" s="1233"/>
      <c r="AP39" s="1233"/>
      <c r="AQ39" s="1233"/>
      <c r="AR39" s="1233"/>
      <c r="AS39" s="1233"/>
      <c r="AT39" s="1233"/>
      <c r="AU39" s="1233"/>
      <c r="AV39" s="1233"/>
      <c r="AW39" s="1233"/>
      <c r="AX39" s="1233"/>
      <c r="AY39" s="1233"/>
      <c r="AZ39" s="1233"/>
      <c r="BA39" s="1233"/>
      <c r="BB39" s="1233"/>
      <c r="BC39" s="1233"/>
      <c r="BD39" s="1233"/>
      <c r="BE39" s="1233"/>
      <c r="BF39" s="1233"/>
      <c r="BG39" s="1233"/>
      <c r="BH39" s="1233"/>
      <c r="BI39" s="1233"/>
      <c r="BJ39" s="1233"/>
      <c r="BK39" s="1233"/>
      <c r="BL39" s="1233"/>
      <c r="BM39" s="1233"/>
      <c r="BN39" s="1233"/>
      <c r="BO39" s="1233"/>
      <c r="BP39" s="1233"/>
      <c r="BQ39" s="1233"/>
      <c r="BR39" s="1233"/>
      <c r="BS39" s="1233"/>
      <c r="BT39" s="1233"/>
      <c r="BU39" s="1233"/>
      <c r="BV39" s="1233"/>
      <c r="BW39" s="1233"/>
      <c r="BX39" s="1233"/>
      <c r="BY39" s="1233"/>
      <c r="BZ39" s="1233"/>
      <c r="CA39" s="1233"/>
      <c r="CB39" s="1233"/>
      <c r="CC39" s="1233"/>
      <c r="CD39" s="1233"/>
      <c r="CE39" s="1233"/>
      <c r="CF39" s="1233"/>
      <c r="CG39" s="1233"/>
      <c r="CH39" s="1233"/>
      <c r="CI39" s="1233"/>
      <c r="CJ39" s="1233"/>
      <c r="CK39" s="1233"/>
      <c r="CL39" s="1233"/>
      <c r="CM39" s="1233"/>
      <c r="CN39" s="1233"/>
      <c r="CO39" s="1233"/>
      <c r="CP39" s="1233"/>
      <c r="CQ39" s="1233"/>
      <c r="CR39" s="1233"/>
      <c r="CS39" s="1233"/>
      <c r="CT39" s="1233"/>
      <c r="CU39" s="1233"/>
      <c r="CV39" s="1233"/>
      <c r="CW39" s="1233"/>
      <c r="CX39" s="1233"/>
      <c r="CY39" s="1233"/>
      <c r="CZ39" s="1233"/>
      <c r="DA39" s="1233"/>
      <c r="DB39" s="1233"/>
      <c r="DC39" s="1233"/>
      <c r="DD39" s="1234"/>
    </row>
    <row r="40" spans="2:109" x14ac:dyDescent="0.15">
      <c r="B40" s="1235"/>
      <c r="DD40" s="1235"/>
      <c r="DE40" s="1224"/>
    </row>
    <row r="41" spans="2:109" ht="17.25" x14ac:dyDescent="0.15">
      <c r="B41" s="1236" t="s">
        <v>566</v>
      </c>
      <c r="C41" s="1227"/>
      <c r="D41" s="1227"/>
      <c r="E41" s="1227"/>
      <c r="F41" s="1227"/>
      <c r="G41" s="1227"/>
      <c r="H41" s="1227"/>
      <c r="I41" s="1227"/>
      <c r="J41" s="1227"/>
      <c r="K41" s="1227"/>
      <c r="L41" s="1227"/>
      <c r="M41" s="1227"/>
      <c r="N41" s="1227"/>
      <c r="O41" s="1227"/>
      <c r="P41" s="1227"/>
      <c r="Q41" s="1227"/>
      <c r="R41" s="1227"/>
      <c r="S41" s="1227"/>
      <c r="T41" s="1227"/>
      <c r="U41" s="1227"/>
      <c r="V41" s="1227"/>
      <c r="W41" s="1227"/>
      <c r="X41" s="1227"/>
      <c r="Y41" s="1227"/>
      <c r="Z41" s="1227"/>
      <c r="AA41" s="1227"/>
      <c r="AB41" s="1227"/>
      <c r="AC41" s="1227"/>
      <c r="AD41" s="1227"/>
      <c r="AE41" s="1227"/>
      <c r="AF41" s="1227"/>
      <c r="AG41" s="1227"/>
      <c r="AH41" s="1227"/>
      <c r="AI41" s="1227"/>
      <c r="AJ41" s="1227"/>
      <c r="AK41" s="1227"/>
      <c r="AL41" s="1227"/>
      <c r="AM41" s="1227"/>
      <c r="AN41" s="1227"/>
      <c r="AO41" s="1227"/>
      <c r="AP41" s="1227"/>
      <c r="AQ41" s="1227"/>
      <c r="AR41" s="1227"/>
      <c r="AS41" s="1227"/>
      <c r="AT41" s="1227"/>
      <c r="AU41" s="1227"/>
      <c r="AV41" s="1227"/>
      <c r="AW41" s="1227"/>
      <c r="AX41" s="1227"/>
      <c r="AY41" s="1227"/>
      <c r="AZ41" s="1227"/>
      <c r="BA41" s="1227"/>
      <c r="BB41" s="1227"/>
      <c r="BC41" s="1227"/>
      <c r="BD41" s="1227"/>
      <c r="BE41" s="1227"/>
      <c r="BF41" s="1227"/>
      <c r="BG41" s="1227"/>
      <c r="BH41" s="1227"/>
      <c r="BI41" s="1227"/>
      <c r="BJ41" s="1227"/>
      <c r="BK41" s="1227"/>
      <c r="BL41" s="1227"/>
      <c r="BM41" s="1227"/>
      <c r="BN41" s="1227"/>
      <c r="BO41" s="1227"/>
      <c r="BP41" s="1227"/>
      <c r="BQ41" s="1227"/>
      <c r="BR41" s="1227"/>
      <c r="BS41" s="1227"/>
      <c r="BT41" s="1227"/>
      <c r="BU41" s="1227"/>
      <c r="BV41" s="1227"/>
      <c r="BW41" s="1227"/>
      <c r="BX41" s="1227"/>
      <c r="BY41" s="1227"/>
      <c r="BZ41" s="1227"/>
      <c r="CA41" s="1227"/>
      <c r="CB41" s="1227"/>
      <c r="CC41" s="1227"/>
      <c r="CD41" s="1227"/>
      <c r="CE41" s="1227"/>
      <c r="CF41" s="1227"/>
      <c r="CG41" s="1227"/>
      <c r="CH41" s="1227"/>
      <c r="CI41" s="1227"/>
      <c r="CJ41" s="1227"/>
      <c r="CK41" s="1227"/>
      <c r="CL41" s="1227"/>
      <c r="CM41" s="1227"/>
      <c r="CN41" s="1227"/>
      <c r="CO41" s="1227"/>
      <c r="CP41" s="1227"/>
      <c r="CQ41" s="1227"/>
      <c r="CR41" s="1227"/>
      <c r="CS41" s="1227"/>
      <c r="CT41" s="1227"/>
      <c r="CU41" s="1227"/>
      <c r="CV41" s="1227"/>
      <c r="CW41" s="1227"/>
      <c r="CX41" s="1227"/>
      <c r="CY41" s="1227"/>
      <c r="CZ41" s="1227"/>
      <c r="DA41" s="1227"/>
      <c r="DB41" s="1227"/>
      <c r="DC41" s="1227"/>
      <c r="DD41" s="1229"/>
    </row>
    <row r="42" spans="2:109" x14ac:dyDescent="0.15">
      <c r="B42" s="1230"/>
      <c r="G42" s="1237"/>
      <c r="I42" s="1238"/>
      <c r="J42" s="1238"/>
      <c r="K42" s="1238"/>
      <c r="AM42" s="1237"/>
      <c r="AN42" s="1237" t="s">
        <v>567</v>
      </c>
      <c r="AP42" s="1238"/>
      <c r="AQ42" s="1238"/>
      <c r="AR42" s="1238"/>
      <c r="AY42" s="1237"/>
      <c r="BA42" s="1238"/>
      <c r="BB42" s="1238"/>
      <c r="BC42" s="1238"/>
      <c r="BK42" s="1237"/>
      <c r="BM42" s="1238"/>
      <c r="BN42" s="1238"/>
      <c r="BO42" s="1238"/>
      <c r="BW42" s="1237"/>
      <c r="BY42" s="1238"/>
      <c r="BZ42" s="1238"/>
      <c r="CA42" s="1238"/>
      <c r="CI42" s="1237"/>
      <c r="CK42" s="1238"/>
      <c r="CL42" s="1238"/>
      <c r="CM42" s="1238"/>
      <c r="CU42" s="1237"/>
      <c r="CW42" s="1238"/>
      <c r="CX42" s="1238"/>
      <c r="CY42" s="1238"/>
    </row>
    <row r="43" spans="2:109" ht="13.5" customHeight="1" x14ac:dyDescent="0.15">
      <c r="B43" s="1230"/>
      <c r="AN43" s="1239" t="s">
        <v>568</v>
      </c>
      <c r="AO43" s="1240"/>
      <c r="AP43" s="1240"/>
      <c r="AQ43" s="1240"/>
      <c r="AR43" s="1240"/>
      <c r="AS43" s="1240"/>
      <c r="AT43" s="1240"/>
      <c r="AU43" s="1240"/>
      <c r="AV43" s="1240"/>
      <c r="AW43" s="1240"/>
      <c r="AX43" s="1240"/>
      <c r="AY43" s="1240"/>
      <c r="AZ43" s="1240"/>
      <c r="BA43" s="1240"/>
      <c r="BB43" s="1240"/>
      <c r="BC43" s="1240"/>
      <c r="BD43" s="1240"/>
      <c r="BE43" s="1240"/>
      <c r="BF43" s="1240"/>
      <c r="BG43" s="1240"/>
      <c r="BH43" s="1240"/>
      <c r="BI43" s="1240"/>
      <c r="BJ43" s="1240"/>
      <c r="BK43" s="1240"/>
      <c r="BL43" s="1240"/>
      <c r="BM43" s="1240"/>
      <c r="BN43" s="1240"/>
      <c r="BO43" s="1240"/>
      <c r="BP43" s="1240"/>
      <c r="BQ43" s="1240"/>
      <c r="BR43" s="1240"/>
      <c r="BS43" s="1240"/>
      <c r="BT43" s="1240"/>
      <c r="BU43" s="1240"/>
      <c r="BV43" s="1240"/>
      <c r="BW43" s="1240"/>
      <c r="BX43" s="1240"/>
      <c r="BY43" s="1240"/>
      <c r="BZ43" s="1240"/>
      <c r="CA43" s="1240"/>
      <c r="CB43" s="1240"/>
      <c r="CC43" s="1240"/>
      <c r="CD43" s="1240"/>
      <c r="CE43" s="1240"/>
      <c r="CF43" s="1240"/>
      <c r="CG43" s="1240"/>
      <c r="CH43" s="1240"/>
      <c r="CI43" s="1240"/>
      <c r="CJ43" s="1240"/>
      <c r="CK43" s="1240"/>
      <c r="CL43" s="1240"/>
      <c r="CM43" s="1240"/>
      <c r="CN43" s="1240"/>
      <c r="CO43" s="1240"/>
      <c r="CP43" s="1240"/>
      <c r="CQ43" s="1240"/>
      <c r="CR43" s="1240"/>
      <c r="CS43" s="1240"/>
      <c r="CT43" s="1240"/>
      <c r="CU43" s="1240"/>
      <c r="CV43" s="1240"/>
      <c r="CW43" s="1240"/>
      <c r="CX43" s="1240"/>
      <c r="CY43" s="1240"/>
      <c r="CZ43" s="1240"/>
      <c r="DA43" s="1240"/>
      <c r="DB43" s="1240"/>
      <c r="DC43" s="1241"/>
    </row>
    <row r="44" spans="2:109" x14ac:dyDescent="0.15">
      <c r="B44" s="1230"/>
      <c r="AN44" s="1242"/>
      <c r="AO44" s="1243"/>
      <c r="AP44" s="1243"/>
      <c r="AQ44" s="1243"/>
      <c r="AR44" s="1243"/>
      <c r="AS44" s="1243"/>
      <c r="AT44" s="1243"/>
      <c r="AU44" s="1243"/>
      <c r="AV44" s="1243"/>
      <c r="AW44" s="1243"/>
      <c r="AX44" s="1243"/>
      <c r="AY44" s="1243"/>
      <c r="AZ44" s="1243"/>
      <c r="BA44" s="1243"/>
      <c r="BB44" s="1243"/>
      <c r="BC44" s="1243"/>
      <c r="BD44" s="1243"/>
      <c r="BE44" s="1243"/>
      <c r="BF44" s="1243"/>
      <c r="BG44" s="1243"/>
      <c r="BH44" s="1243"/>
      <c r="BI44" s="1243"/>
      <c r="BJ44" s="1243"/>
      <c r="BK44" s="1243"/>
      <c r="BL44" s="1243"/>
      <c r="BM44" s="1243"/>
      <c r="BN44" s="1243"/>
      <c r="BO44" s="1243"/>
      <c r="BP44" s="1243"/>
      <c r="BQ44" s="1243"/>
      <c r="BR44" s="1243"/>
      <c r="BS44" s="1243"/>
      <c r="BT44" s="1243"/>
      <c r="BU44" s="1243"/>
      <c r="BV44" s="1243"/>
      <c r="BW44" s="1243"/>
      <c r="BX44" s="1243"/>
      <c r="BY44" s="1243"/>
      <c r="BZ44" s="1243"/>
      <c r="CA44" s="1243"/>
      <c r="CB44" s="1243"/>
      <c r="CC44" s="1243"/>
      <c r="CD44" s="1243"/>
      <c r="CE44" s="1243"/>
      <c r="CF44" s="1243"/>
      <c r="CG44" s="1243"/>
      <c r="CH44" s="1243"/>
      <c r="CI44" s="1243"/>
      <c r="CJ44" s="1243"/>
      <c r="CK44" s="1243"/>
      <c r="CL44" s="1243"/>
      <c r="CM44" s="1243"/>
      <c r="CN44" s="1243"/>
      <c r="CO44" s="1243"/>
      <c r="CP44" s="1243"/>
      <c r="CQ44" s="1243"/>
      <c r="CR44" s="1243"/>
      <c r="CS44" s="1243"/>
      <c r="CT44" s="1243"/>
      <c r="CU44" s="1243"/>
      <c r="CV44" s="1243"/>
      <c r="CW44" s="1243"/>
      <c r="CX44" s="1243"/>
      <c r="CY44" s="1243"/>
      <c r="CZ44" s="1243"/>
      <c r="DA44" s="1243"/>
      <c r="DB44" s="1243"/>
      <c r="DC44" s="1244"/>
    </row>
    <row r="45" spans="2:109" x14ac:dyDescent="0.15">
      <c r="B45" s="1230"/>
      <c r="AN45" s="1242"/>
      <c r="AO45" s="1243"/>
      <c r="AP45" s="1243"/>
      <c r="AQ45" s="1243"/>
      <c r="AR45" s="1243"/>
      <c r="AS45" s="1243"/>
      <c r="AT45" s="1243"/>
      <c r="AU45" s="1243"/>
      <c r="AV45" s="1243"/>
      <c r="AW45" s="1243"/>
      <c r="AX45" s="1243"/>
      <c r="AY45" s="1243"/>
      <c r="AZ45" s="1243"/>
      <c r="BA45" s="1243"/>
      <c r="BB45" s="1243"/>
      <c r="BC45" s="1243"/>
      <c r="BD45" s="1243"/>
      <c r="BE45" s="1243"/>
      <c r="BF45" s="1243"/>
      <c r="BG45" s="1243"/>
      <c r="BH45" s="1243"/>
      <c r="BI45" s="1243"/>
      <c r="BJ45" s="1243"/>
      <c r="BK45" s="1243"/>
      <c r="BL45" s="1243"/>
      <c r="BM45" s="1243"/>
      <c r="BN45" s="1243"/>
      <c r="BO45" s="1243"/>
      <c r="BP45" s="1243"/>
      <c r="BQ45" s="1243"/>
      <c r="BR45" s="1243"/>
      <c r="BS45" s="1243"/>
      <c r="BT45" s="1243"/>
      <c r="BU45" s="1243"/>
      <c r="BV45" s="1243"/>
      <c r="BW45" s="1243"/>
      <c r="BX45" s="1243"/>
      <c r="BY45" s="1243"/>
      <c r="BZ45" s="1243"/>
      <c r="CA45" s="1243"/>
      <c r="CB45" s="1243"/>
      <c r="CC45" s="1243"/>
      <c r="CD45" s="1243"/>
      <c r="CE45" s="1243"/>
      <c r="CF45" s="1243"/>
      <c r="CG45" s="1243"/>
      <c r="CH45" s="1243"/>
      <c r="CI45" s="1243"/>
      <c r="CJ45" s="1243"/>
      <c r="CK45" s="1243"/>
      <c r="CL45" s="1243"/>
      <c r="CM45" s="1243"/>
      <c r="CN45" s="1243"/>
      <c r="CO45" s="1243"/>
      <c r="CP45" s="1243"/>
      <c r="CQ45" s="1243"/>
      <c r="CR45" s="1243"/>
      <c r="CS45" s="1243"/>
      <c r="CT45" s="1243"/>
      <c r="CU45" s="1243"/>
      <c r="CV45" s="1243"/>
      <c r="CW45" s="1243"/>
      <c r="CX45" s="1243"/>
      <c r="CY45" s="1243"/>
      <c r="CZ45" s="1243"/>
      <c r="DA45" s="1243"/>
      <c r="DB45" s="1243"/>
      <c r="DC45" s="1244"/>
    </row>
    <row r="46" spans="2:109" x14ac:dyDescent="0.15">
      <c r="B46" s="1230"/>
      <c r="AN46" s="1242"/>
      <c r="AO46" s="1243"/>
      <c r="AP46" s="1243"/>
      <c r="AQ46" s="1243"/>
      <c r="AR46" s="1243"/>
      <c r="AS46" s="1243"/>
      <c r="AT46" s="1243"/>
      <c r="AU46" s="1243"/>
      <c r="AV46" s="1243"/>
      <c r="AW46" s="1243"/>
      <c r="AX46" s="1243"/>
      <c r="AY46" s="1243"/>
      <c r="AZ46" s="1243"/>
      <c r="BA46" s="1243"/>
      <c r="BB46" s="1243"/>
      <c r="BC46" s="1243"/>
      <c r="BD46" s="1243"/>
      <c r="BE46" s="1243"/>
      <c r="BF46" s="1243"/>
      <c r="BG46" s="1243"/>
      <c r="BH46" s="1243"/>
      <c r="BI46" s="1243"/>
      <c r="BJ46" s="1243"/>
      <c r="BK46" s="1243"/>
      <c r="BL46" s="1243"/>
      <c r="BM46" s="1243"/>
      <c r="BN46" s="1243"/>
      <c r="BO46" s="1243"/>
      <c r="BP46" s="1243"/>
      <c r="BQ46" s="1243"/>
      <c r="BR46" s="1243"/>
      <c r="BS46" s="1243"/>
      <c r="BT46" s="1243"/>
      <c r="BU46" s="1243"/>
      <c r="BV46" s="1243"/>
      <c r="BW46" s="1243"/>
      <c r="BX46" s="1243"/>
      <c r="BY46" s="1243"/>
      <c r="BZ46" s="1243"/>
      <c r="CA46" s="1243"/>
      <c r="CB46" s="1243"/>
      <c r="CC46" s="1243"/>
      <c r="CD46" s="1243"/>
      <c r="CE46" s="1243"/>
      <c r="CF46" s="1243"/>
      <c r="CG46" s="1243"/>
      <c r="CH46" s="1243"/>
      <c r="CI46" s="1243"/>
      <c r="CJ46" s="1243"/>
      <c r="CK46" s="1243"/>
      <c r="CL46" s="1243"/>
      <c r="CM46" s="1243"/>
      <c r="CN46" s="1243"/>
      <c r="CO46" s="1243"/>
      <c r="CP46" s="1243"/>
      <c r="CQ46" s="1243"/>
      <c r="CR46" s="1243"/>
      <c r="CS46" s="1243"/>
      <c r="CT46" s="1243"/>
      <c r="CU46" s="1243"/>
      <c r="CV46" s="1243"/>
      <c r="CW46" s="1243"/>
      <c r="CX46" s="1243"/>
      <c r="CY46" s="1243"/>
      <c r="CZ46" s="1243"/>
      <c r="DA46" s="1243"/>
      <c r="DB46" s="1243"/>
      <c r="DC46" s="1244"/>
    </row>
    <row r="47" spans="2:109" x14ac:dyDescent="0.15">
      <c r="B47" s="1230"/>
      <c r="AN47" s="1245"/>
      <c r="AO47" s="1246"/>
      <c r="AP47" s="1246"/>
      <c r="AQ47" s="1246"/>
      <c r="AR47" s="1246"/>
      <c r="AS47" s="1246"/>
      <c r="AT47" s="1246"/>
      <c r="AU47" s="1246"/>
      <c r="AV47" s="1246"/>
      <c r="AW47" s="1246"/>
      <c r="AX47" s="1246"/>
      <c r="AY47" s="1246"/>
      <c r="AZ47" s="1246"/>
      <c r="BA47" s="1246"/>
      <c r="BB47" s="1246"/>
      <c r="BC47" s="1246"/>
      <c r="BD47" s="1246"/>
      <c r="BE47" s="1246"/>
      <c r="BF47" s="1246"/>
      <c r="BG47" s="1246"/>
      <c r="BH47" s="1246"/>
      <c r="BI47" s="1246"/>
      <c r="BJ47" s="1246"/>
      <c r="BK47" s="1246"/>
      <c r="BL47" s="1246"/>
      <c r="BM47" s="1246"/>
      <c r="BN47" s="1246"/>
      <c r="BO47" s="1246"/>
      <c r="BP47" s="1246"/>
      <c r="BQ47" s="1246"/>
      <c r="BR47" s="1246"/>
      <c r="BS47" s="1246"/>
      <c r="BT47" s="1246"/>
      <c r="BU47" s="1246"/>
      <c r="BV47" s="1246"/>
      <c r="BW47" s="1246"/>
      <c r="BX47" s="1246"/>
      <c r="BY47" s="1246"/>
      <c r="BZ47" s="1246"/>
      <c r="CA47" s="1246"/>
      <c r="CB47" s="1246"/>
      <c r="CC47" s="1246"/>
      <c r="CD47" s="1246"/>
      <c r="CE47" s="1246"/>
      <c r="CF47" s="1246"/>
      <c r="CG47" s="1246"/>
      <c r="CH47" s="1246"/>
      <c r="CI47" s="1246"/>
      <c r="CJ47" s="1246"/>
      <c r="CK47" s="1246"/>
      <c r="CL47" s="1246"/>
      <c r="CM47" s="1246"/>
      <c r="CN47" s="1246"/>
      <c r="CO47" s="1246"/>
      <c r="CP47" s="1246"/>
      <c r="CQ47" s="1246"/>
      <c r="CR47" s="1246"/>
      <c r="CS47" s="1246"/>
      <c r="CT47" s="1246"/>
      <c r="CU47" s="1246"/>
      <c r="CV47" s="1246"/>
      <c r="CW47" s="1246"/>
      <c r="CX47" s="1246"/>
      <c r="CY47" s="1246"/>
      <c r="CZ47" s="1246"/>
      <c r="DA47" s="1246"/>
      <c r="DB47" s="1246"/>
      <c r="DC47" s="1247"/>
    </row>
    <row r="48" spans="2:109" x14ac:dyDescent="0.15">
      <c r="B48" s="1230"/>
      <c r="H48" s="1248"/>
      <c r="I48" s="1248"/>
      <c r="J48" s="1248"/>
      <c r="AN48" s="1248"/>
      <c r="AO48" s="1248"/>
      <c r="AP48" s="1248"/>
      <c r="AZ48" s="1248"/>
      <c r="BA48" s="1248"/>
      <c r="BB48" s="1248"/>
      <c r="BL48" s="1248"/>
      <c r="BM48" s="1248"/>
      <c r="BN48" s="1248"/>
      <c r="BX48" s="1248"/>
      <c r="BY48" s="1248"/>
      <c r="BZ48" s="1248"/>
      <c r="CJ48" s="1248"/>
      <c r="CK48" s="1248"/>
      <c r="CL48" s="1248"/>
      <c r="CV48" s="1248"/>
      <c r="CW48" s="1248"/>
      <c r="CX48" s="1248"/>
    </row>
    <row r="49" spans="1:109" x14ac:dyDescent="0.15">
      <c r="B49" s="1230"/>
      <c r="AN49" s="1224" t="s">
        <v>569</v>
      </c>
    </row>
    <row r="50" spans="1:109" x14ac:dyDescent="0.15">
      <c r="B50" s="1230"/>
      <c r="G50" s="1249"/>
      <c r="H50" s="1249"/>
      <c r="I50" s="1249"/>
      <c r="J50" s="1249"/>
      <c r="K50" s="1250"/>
      <c r="L50" s="1250"/>
      <c r="M50" s="1251"/>
      <c r="N50" s="1251"/>
      <c r="AN50" s="1252"/>
      <c r="AO50" s="1253"/>
      <c r="AP50" s="1253"/>
      <c r="AQ50" s="1253"/>
      <c r="AR50" s="1253"/>
      <c r="AS50" s="1253"/>
      <c r="AT50" s="1253"/>
      <c r="AU50" s="1253"/>
      <c r="AV50" s="1253"/>
      <c r="AW50" s="1253"/>
      <c r="AX50" s="1253"/>
      <c r="AY50" s="1253"/>
      <c r="AZ50" s="1253"/>
      <c r="BA50" s="1253"/>
      <c r="BB50" s="1253"/>
      <c r="BC50" s="1253"/>
      <c r="BD50" s="1253"/>
      <c r="BE50" s="1253"/>
      <c r="BF50" s="1253"/>
      <c r="BG50" s="1253"/>
      <c r="BH50" s="1253"/>
      <c r="BI50" s="1253"/>
      <c r="BJ50" s="1253"/>
      <c r="BK50" s="1253"/>
      <c r="BL50" s="1253"/>
      <c r="BM50" s="1253"/>
      <c r="BN50" s="1253"/>
      <c r="BO50" s="1254"/>
      <c r="BP50" s="1255" t="s">
        <v>526</v>
      </c>
      <c r="BQ50" s="1255"/>
      <c r="BR50" s="1255"/>
      <c r="BS50" s="1255"/>
      <c r="BT50" s="1255"/>
      <c r="BU50" s="1255"/>
      <c r="BV50" s="1255"/>
      <c r="BW50" s="1255"/>
      <c r="BX50" s="1255" t="s">
        <v>527</v>
      </c>
      <c r="BY50" s="1255"/>
      <c r="BZ50" s="1255"/>
      <c r="CA50" s="1255"/>
      <c r="CB50" s="1255"/>
      <c r="CC50" s="1255"/>
      <c r="CD50" s="1255"/>
      <c r="CE50" s="1255"/>
      <c r="CF50" s="1255" t="s">
        <v>528</v>
      </c>
      <c r="CG50" s="1255"/>
      <c r="CH50" s="1255"/>
      <c r="CI50" s="1255"/>
      <c r="CJ50" s="1255"/>
      <c r="CK50" s="1255"/>
      <c r="CL50" s="1255"/>
      <c r="CM50" s="1255"/>
      <c r="CN50" s="1255" t="s">
        <v>529</v>
      </c>
      <c r="CO50" s="1255"/>
      <c r="CP50" s="1255"/>
      <c r="CQ50" s="1255"/>
      <c r="CR50" s="1255"/>
      <c r="CS50" s="1255"/>
      <c r="CT50" s="1255"/>
      <c r="CU50" s="1255"/>
      <c r="CV50" s="1255" t="s">
        <v>530</v>
      </c>
      <c r="CW50" s="1255"/>
      <c r="CX50" s="1255"/>
      <c r="CY50" s="1255"/>
      <c r="CZ50" s="1255"/>
      <c r="DA50" s="1255"/>
      <c r="DB50" s="1255"/>
      <c r="DC50" s="1255"/>
    </row>
    <row r="51" spans="1:109" ht="13.5" customHeight="1" x14ac:dyDescent="0.15">
      <c r="B51" s="1230"/>
      <c r="G51" s="1256"/>
      <c r="H51" s="1256"/>
      <c r="I51" s="1257"/>
      <c r="J51" s="1257"/>
      <c r="K51" s="1258"/>
      <c r="L51" s="1258"/>
      <c r="M51" s="1258"/>
      <c r="N51" s="1258"/>
      <c r="AM51" s="1248"/>
      <c r="AN51" s="1259" t="s">
        <v>570</v>
      </c>
      <c r="AO51" s="1259"/>
      <c r="AP51" s="1259"/>
      <c r="AQ51" s="1259"/>
      <c r="AR51" s="1259"/>
      <c r="AS51" s="1259"/>
      <c r="AT51" s="1259"/>
      <c r="AU51" s="1259"/>
      <c r="AV51" s="1259"/>
      <c r="AW51" s="1259"/>
      <c r="AX51" s="1259"/>
      <c r="AY51" s="1259"/>
      <c r="AZ51" s="1259"/>
      <c r="BA51" s="1259"/>
      <c r="BB51" s="1259" t="s">
        <v>571</v>
      </c>
      <c r="BC51" s="1259"/>
      <c r="BD51" s="1259"/>
      <c r="BE51" s="1259"/>
      <c r="BF51" s="1259"/>
      <c r="BG51" s="1259"/>
      <c r="BH51" s="1259"/>
      <c r="BI51" s="1259"/>
      <c r="BJ51" s="1259"/>
      <c r="BK51" s="1259"/>
      <c r="BL51" s="1259"/>
      <c r="BM51" s="1259"/>
      <c r="BN51" s="1259"/>
      <c r="BO51" s="1259"/>
      <c r="BP51" s="1260"/>
      <c r="BQ51" s="1260"/>
      <c r="BR51" s="1260"/>
      <c r="BS51" s="1260"/>
      <c r="BT51" s="1260"/>
      <c r="BU51" s="1260"/>
      <c r="BV51" s="1260"/>
      <c r="BW51" s="1260"/>
      <c r="BX51" s="1260"/>
      <c r="BY51" s="1260"/>
      <c r="BZ51" s="1260"/>
      <c r="CA51" s="1260"/>
      <c r="CB51" s="1260"/>
      <c r="CC51" s="1260"/>
      <c r="CD51" s="1260"/>
      <c r="CE51" s="1260"/>
      <c r="CF51" s="1260"/>
      <c r="CG51" s="1260"/>
      <c r="CH51" s="1260"/>
      <c r="CI51" s="1260"/>
      <c r="CJ51" s="1260"/>
      <c r="CK51" s="1260"/>
      <c r="CL51" s="1260"/>
      <c r="CM51" s="1260"/>
      <c r="CN51" s="1260"/>
      <c r="CO51" s="1260"/>
      <c r="CP51" s="1260"/>
      <c r="CQ51" s="1260"/>
      <c r="CR51" s="1260"/>
      <c r="CS51" s="1260"/>
      <c r="CT51" s="1260"/>
      <c r="CU51" s="1260"/>
      <c r="CV51" s="1260"/>
      <c r="CW51" s="1260"/>
      <c r="CX51" s="1260"/>
      <c r="CY51" s="1260"/>
      <c r="CZ51" s="1260"/>
      <c r="DA51" s="1260"/>
      <c r="DB51" s="1260"/>
      <c r="DC51" s="1260"/>
    </row>
    <row r="52" spans="1:109" x14ac:dyDescent="0.15">
      <c r="B52" s="1230"/>
      <c r="G52" s="1256"/>
      <c r="H52" s="1256"/>
      <c r="I52" s="1257"/>
      <c r="J52" s="1257"/>
      <c r="K52" s="1258"/>
      <c r="L52" s="1258"/>
      <c r="M52" s="1258"/>
      <c r="N52" s="1258"/>
      <c r="AM52" s="1248"/>
      <c r="AN52" s="1259"/>
      <c r="AO52" s="1259"/>
      <c r="AP52" s="1259"/>
      <c r="AQ52" s="1259"/>
      <c r="AR52" s="1259"/>
      <c r="AS52" s="1259"/>
      <c r="AT52" s="1259"/>
      <c r="AU52" s="1259"/>
      <c r="AV52" s="1259"/>
      <c r="AW52" s="1259"/>
      <c r="AX52" s="1259"/>
      <c r="AY52" s="1259"/>
      <c r="AZ52" s="1259"/>
      <c r="BA52" s="1259"/>
      <c r="BB52" s="1259"/>
      <c r="BC52" s="1259"/>
      <c r="BD52" s="1259"/>
      <c r="BE52" s="1259"/>
      <c r="BF52" s="1259"/>
      <c r="BG52" s="1259"/>
      <c r="BH52" s="1259"/>
      <c r="BI52" s="1259"/>
      <c r="BJ52" s="1259"/>
      <c r="BK52" s="1259"/>
      <c r="BL52" s="1259"/>
      <c r="BM52" s="1259"/>
      <c r="BN52" s="1259"/>
      <c r="BO52" s="1259"/>
      <c r="BP52" s="1260"/>
      <c r="BQ52" s="1260"/>
      <c r="BR52" s="1260"/>
      <c r="BS52" s="1260"/>
      <c r="BT52" s="1260"/>
      <c r="BU52" s="1260"/>
      <c r="BV52" s="1260"/>
      <c r="BW52" s="1260"/>
      <c r="BX52" s="1260"/>
      <c r="BY52" s="1260"/>
      <c r="BZ52" s="1260"/>
      <c r="CA52" s="1260"/>
      <c r="CB52" s="1260"/>
      <c r="CC52" s="1260"/>
      <c r="CD52" s="1260"/>
      <c r="CE52" s="1260"/>
      <c r="CF52" s="1260"/>
      <c r="CG52" s="1260"/>
      <c r="CH52" s="1260"/>
      <c r="CI52" s="1260"/>
      <c r="CJ52" s="1260"/>
      <c r="CK52" s="1260"/>
      <c r="CL52" s="1260"/>
      <c r="CM52" s="1260"/>
      <c r="CN52" s="1260"/>
      <c r="CO52" s="1260"/>
      <c r="CP52" s="1260"/>
      <c r="CQ52" s="1260"/>
      <c r="CR52" s="1260"/>
      <c r="CS52" s="1260"/>
      <c r="CT52" s="1260"/>
      <c r="CU52" s="1260"/>
      <c r="CV52" s="1260"/>
      <c r="CW52" s="1260"/>
      <c r="CX52" s="1260"/>
      <c r="CY52" s="1260"/>
      <c r="CZ52" s="1260"/>
      <c r="DA52" s="1260"/>
      <c r="DB52" s="1260"/>
      <c r="DC52" s="1260"/>
    </row>
    <row r="53" spans="1:109" x14ac:dyDescent="0.15">
      <c r="A53" s="1238"/>
      <c r="B53" s="1230"/>
      <c r="G53" s="1256"/>
      <c r="H53" s="1256"/>
      <c r="I53" s="1249"/>
      <c r="J53" s="1249"/>
      <c r="K53" s="1258"/>
      <c r="L53" s="1258"/>
      <c r="M53" s="1258"/>
      <c r="N53" s="1258"/>
      <c r="AM53" s="1248"/>
      <c r="AN53" s="1259"/>
      <c r="AO53" s="1259"/>
      <c r="AP53" s="1259"/>
      <c r="AQ53" s="1259"/>
      <c r="AR53" s="1259"/>
      <c r="AS53" s="1259"/>
      <c r="AT53" s="1259"/>
      <c r="AU53" s="1259"/>
      <c r="AV53" s="1259"/>
      <c r="AW53" s="1259"/>
      <c r="AX53" s="1259"/>
      <c r="AY53" s="1259"/>
      <c r="AZ53" s="1259"/>
      <c r="BA53" s="1259"/>
      <c r="BB53" s="1259" t="s">
        <v>572</v>
      </c>
      <c r="BC53" s="1259"/>
      <c r="BD53" s="1259"/>
      <c r="BE53" s="1259"/>
      <c r="BF53" s="1259"/>
      <c r="BG53" s="1259"/>
      <c r="BH53" s="1259"/>
      <c r="BI53" s="1259"/>
      <c r="BJ53" s="1259"/>
      <c r="BK53" s="1259"/>
      <c r="BL53" s="1259"/>
      <c r="BM53" s="1259"/>
      <c r="BN53" s="1259"/>
      <c r="BO53" s="1259"/>
      <c r="BP53" s="1260">
        <v>67.599999999999994</v>
      </c>
      <c r="BQ53" s="1260"/>
      <c r="BR53" s="1260"/>
      <c r="BS53" s="1260"/>
      <c r="BT53" s="1260"/>
      <c r="BU53" s="1260"/>
      <c r="BV53" s="1260"/>
      <c r="BW53" s="1260"/>
      <c r="BX53" s="1260">
        <v>68.2</v>
      </c>
      <c r="BY53" s="1260"/>
      <c r="BZ53" s="1260"/>
      <c r="CA53" s="1260"/>
      <c r="CB53" s="1260"/>
      <c r="CC53" s="1260"/>
      <c r="CD53" s="1260"/>
      <c r="CE53" s="1260"/>
      <c r="CF53" s="1260">
        <v>69.599999999999994</v>
      </c>
      <c r="CG53" s="1260"/>
      <c r="CH53" s="1260"/>
      <c r="CI53" s="1260"/>
      <c r="CJ53" s="1260"/>
      <c r="CK53" s="1260"/>
      <c r="CL53" s="1260"/>
      <c r="CM53" s="1260"/>
      <c r="CN53" s="1260">
        <v>70.2</v>
      </c>
      <c r="CO53" s="1260"/>
      <c r="CP53" s="1260"/>
      <c r="CQ53" s="1260"/>
      <c r="CR53" s="1260"/>
      <c r="CS53" s="1260"/>
      <c r="CT53" s="1260"/>
      <c r="CU53" s="1260"/>
      <c r="CV53" s="1260">
        <v>70.900000000000006</v>
      </c>
      <c r="CW53" s="1260"/>
      <c r="CX53" s="1260"/>
      <c r="CY53" s="1260"/>
      <c r="CZ53" s="1260"/>
      <c r="DA53" s="1260"/>
      <c r="DB53" s="1260"/>
      <c r="DC53" s="1260"/>
    </row>
    <row r="54" spans="1:109" x14ac:dyDescent="0.15">
      <c r="A54" s="1238"/>
      <c r="B54" s="1230"/>
      <c r="G54" s="1256"/>
      <c r="H54" s="1256"/>
      <c r="I54" s="1249"/>
      <c r="J54" s="1249"/>
      <c r="K54" s="1258"/>
      <c r="L54" s="1258"/>
      <c r="M54" s="1258"/>
      <c r="N54" s="1258"/>
      <c r="AM54" s="1248"/>
      <c r="AN54" s="1259"/>
      <c r="AO54" s="1259"/>
      <c r="AP54" s="1259"/>
      <c r="AQ54" s="1259"/>
      <c r="AR54" s="1259"/>
      <c r="AS54" s="1259"/>
      <c r="AT54" s="1259"/>
      <c r="AU54" s="1259"/>
      <c r="AV54" s="1259"/>
      <c r="AW54" s="1259"/>
      <c r="AX54" s="1259"/>
      <c r="AY54" s="1259"/>
      <c r="AZ54" s="1259"/>
      <c r="BA54" s="1259"/>
      <c r="BB54" s="1259"/>
      <c r="BC54" s="1259"/>
      <c r="BD54" s="1259"/>
      <c r="BE54" s="1259"/>
      <c r="BF54" s="1259"/>
      <c r="BG54" s="1259"/>
      <c r="BH54" s="1259"/>
      <c r="BI54" s="1259"/>
      <c r="BJ54" s="1259"/>
      <c r="BK54" s="1259"/>
      <c r="BL54" s="1259"/>
      <c r="BM54" s="1259"/>
      <c r="BN54" s="1259"/>
      <c r="BO54" s="1259"/>
      <c r="BP54" s="1260"/>
      <c r="BQ54" s="1260"/>
      <c r="BR54" s="1260"/>
      <c r="BS54" s="1260"/>
      <c r="BT54" s="1260"/>
      <c r="BU54" s="1260"/>
      <c r="BV54" s="1260"/>
      <c r="BW54" s="1260"/>
      <c r="BX54" s="1260"/>
      <c r="BY54" s="1260"/>
      <c r="BZ54" s="1260"/>
      <c r="CA54" s="1260"/>
      <c r="CB54" s="1260"/>
      <c r="CC54" s="1260"/>
      <c r="CD54" s="1260"/>
      <c r="CE54" s="1260"/>
      <c r="CF54" s="1260"/>
      <c r="CG54" s="1260"/>
      <c r="CH54" s="1260"/>
      <c r="CI54" s="1260"/>
      <c r="CJ54" s="1260"/>
      <c r="CK54" s="1260"/>
      <c r="CL54" s="1260"/>
      <c r="CM54" s="1260"/>
      <c r="CN54" s="1260"/>
      <c r="CO54" s="1260"/>
      <c r="CP54" s="1260"/>
      <c r="CQ54" s="1260"/>
      <c r="CR54" s="1260"/>
      <c r="CS54" s="1260"/>
      <c r="CT54" s="1260"/>
      <c r="CU54" s="1260"/>
      <c r="CV54" s="1260"/>
      <c r="CW54" s="1260"/>
      <c r="CX54" s="1260"/>
      <c r="CY54" s="1260"/>
      <c r="CZ54" s="1260"/>
      <c r="DA54" s="1260"/>
      <c r="DB54" s="1260"/>
      <c r="DC54" s="1260"/>
    </row>
    <row r="55" spans="1:109" x14ac:dyDescent="0.15">
      <c r="A55" s="1238"/>
      <c r="B55" s="1230"/>
      <c r="G55" s="1249"/>
      <c r="H55" s="1249"/>
      <c r="I55" s="1249"/>
      <c r="J55" s="1249"/>
      <c r="K55" s="1258"/>
      <c r="L55" s="1258"/>
      <c r="M55" s="1258"/>
      <c r="N55" s="1258"/>
      <c r="AN55" s="1255" t="s">
        <v>573</v>
      </c>
      <c r="AO55" s="1255"/>
      <c r="AP55" s="1255"/>
      <c r="AQ55" s="1255"/>
      <c r="AR55" s="1255"/>
      <c r="AS55" s="1255"/>
      <c r="AT55" s="1255"/>
      <c r="AU55" s="1255"/>
      <c r="AV55" s="1255"/>
      <c r="AW55" s="1255"/>
      <c r="AX55" s="1255"/>
      <c r="AY55" s="1255"/>
      <c r="AZ55" s="1255"/>
      <c r="BA55" s="1255"/>
      <c r="BB55" s="1259" t="s">
        <v>571</v>
      </c>
      <c r="BC55" s="1259"/>
      <c r="BD55" s="1259"/>
      <c r="BE55" s="1259"/>
      <c r="BF55" s="1259"/>
      <c r="BG55" s="1259"/>
      <c r="BH55" s="1259"/>
      <c r="BI55" s="1259"/>
      <c r="BJ55" s="1259"/>
      <c r="BK55" s="1259"/>
      <c r="BL55" s="1259"/>
      <c r="BM55" s="1259"/>
      <c r="BN55" s="1259"/>
      <c r="BO55" s="1259"/>
      <c r="BP55" s="1260">
        <v>21</v>
      </c>
      <c r="BQ55" s="1260"/>
      <c r="BR55" s="1260"/>
      <c r="BS55" s="1260"/>
      <c r="BT55" s="1260"/>
      <c r="BU55" s="1260"/>
      <c r="BV55" s="1260"/>
      <c r="BW55" s="1260"/>
      <c r="BX55" s="1260">
        <v>23.5</v>
      </c>
      <c r="BY55" s="1260"/>
      <c r="BZ55" s="1260"/>
      <c r="CA55" s="1260"/>
      <c r="CB55" s="1260"/>
      <c r="CC55" s="1260"/>
      <c r="CD55" s="1260"/>
      <c r="CE55" s="1260"/>
      <c r="CF55" s="1260">
        <v>8.5</v>
      </c>
      <c r="CG55" s="1260"/>
      <c r="CH55" s="1260"/>
      <c r="CI55" s="1260"/>
      <c r="CJ55" s="1260"/>
      <c r="CK55" s="1260"/>
      <c r="CL55" s="1260"/>
      <c r="CM55" s="1260"/>
      <c r="CN55" s="1260">
        <v>0</v>
      </c>
      <c r="CO55" s="1260"/>
      <c r="CP55" s="1260"/>
      <c r="CQ55" s="1260"/>
      <c r="CR55" s="1260"/>
      <c r="CS55" s="1260"/>
      <c r="CT55" s="1260"/>
      <c r="CU55" s="1260"/>
      <c r="CV55" s="1260">
        <v>0</v>
      </c>
      <c r="CW55" s="1260"/>
      <c r="CX55" s="1260"/>
      <c r="CY55" s="1260"/>
      <c r="CZ55" s="1260"/>
      <c r="DA55" s="1260"/>
      <c r="DB55" s="1260"/>
      <c r="DC55" s="1260"/>
    </row>
    <row r="56" spans="1:109" x14ac:dyDescent="0.15">
      <c r="A56" s="1238"/>
      <c r="B56" s="1230"/>
      <c r="G56" s="1249"/>
      <c r="H56" s="1249"/>
      <c r="I56" s="1249"/>
      <c r="J56" s="1249"/>
      <c r="K56" s="1258"/>
      <c r="L56" s="1258"/>
      <c r="M56" s="1258"/>
      <c r="N56" s="1258"/>
      <c r="AN56" s="1255"/>
      <c r="AO56" s="1255"/>
      <c r="AP56" s="1255"/>
      <c r="AQ56" s="1255"/>
      <c r="AR56" s="1255"/>
      <c r="AS56" s="1255"/>
      <c r="AT56" s="1255"/>
      <c r="AU56" s="1255"/>
      <c r="AV56" s="1255"/>
      <c r="AW56" s="1255"/>
      <c r="AX56" s="1255"/>
      <c r="AY56" s="1255"/>
      <c r="AZ56" s="1255"/>
      <c r="BA56" s="1255"/>
      <c r="BB56" s="1259"/>
      <c r="BC56" s="1259"/>
      <c r="BD56" s="1259"/>
      <c r="BE56" s="1259"/>
      <c r="BF56" s="1259"/>
      <c r="BG56" s="1259"/>
      <c r="BH56" s="1259"/>
      <c r="BI56" s="1259"/>
      <c r="BJ56" s="1259"/>
      <c r="BK56" s="1259"/>
      <c r="BL56" s="1259"/>
      <c r="BM56" s="1259"/>
      <c r="BN56" s="1259"/>
      <c r="BO56" s="1259"/>
      <c r="BP56" s="1260"/>
      <c r="BQ56" s="1260"/>
      <c r="BR56" s="1260"/>
      <c r="BS56" s="1260"/>
      <c r="BT56" s="1260"/>
      <c r="BU56" s="1260"/>
      <c r="BV56" s="1260"/>
      <c r="BW56" s="1260"/>
      <c r="BX56" s="1260"/>
      <c r="BY56" s="1260"/>
      <c r="BZ56" s="1260"/>
      <c r="CA56" s="1260"/>
      <c r="CB56" s="1260"/>
      <c r="CC56" s="1260"/>
      <c r="CD56" s="1260"/>
      <c r="CE56" s="1260"/>
      <c r="CF56" s="1260"/>
      <c r="CG56" s="1260"/>
      <c r="CH56" s="1260"/>
      <c r="CI56" s="1260"/>
      <c r="CJ56" s="1260"/>
      <c r="CK56" s="1260"/>
      <c r="CL56" s="1260"/>
      <c r="CM56" s="1260"/>
      <c r="CN56" s="1260"/>
      <c r="CO56" s="1260"/>
      <c r="CP56" s="1260"/>
      <c r="CQ56" s="1260"/>
      <c r="CR56" s="1260"/>
      <c r="CS56" s="1260"/>
      <c r="CT56" s="1260"/>
      <c r="CU56" s="1260"/>
      <c r="CV56" s="1260"/>
      <c r="CW56" s="1260"/>
      <c r="CX56" s="1260"/>
      <c r="CY56" s="1260"/>
      <c r="CZ56" s="1260"/>
      <c r="DA56" s="1260"/>
      <c r="DB56" s="1260"/>
      <c r="DC56" s="1260"/>
    </row>
    <row r="57" spans="1:109" s="1238" customFormat="1" x14ac:dyDescent="0.15">
      <c r="B57" s="1261"/>
      <c r="G57" s="1249"/>
      <c r="H57" s="1249"/>
      <c r="I57" s="1262"/>
      <c r="J57" s="1262"/>
      <c r="K57" s="1258"/>
      <c r="L57" s="1258"/>
      <c r="M57" s="1258"/>
      <c r="N57" s="1258"/>
      <c r="AM57" s="1224"/>
      <c r="AN57" s="1255"/>
      <c r="AO57" s="1255"/>
      <c r="AP57" s="1255"/>
      <c r="AQ57" s="1255"/>
      <c r="AR57" s="1255"/>
      <c r="AS57" s="1255"/>
      <c r="AT57" s="1255"/>
      <c r="AU57" s="1255"/>
      <c r="AV57" s="1255"/>
      <c r="AW57" s="1255"/>
      <c r="AX57" s="1255"/>
      <c r="AY57" s="1255"/>
      <c r="AZ57" s="1255"/>
      <c r="BA57" s="1255"/>
      <c r="BB57" s="1259" t="s">
        <v>572</v>
      </c>
      <c r="BC57" s="1259"/>
      <c r="BD57" s="1259"/>
      <c r="BE57" s="1259"/>
      <c r="BF57" s="1259"/>
      <c r="BG57" s="1259"/>
      <c r="BH57" s="1259"/>
      <c r="BI57" s="1259"/>
      <c r="BJ57" s="1259"/>
      <c r="BK57" s="1259"/>
      <c r="BL57" s="1259"/>
      <c r="BM57" s="1259"/>
      <c r="BN57" s="1259"/>
      <c r="BO57" s="1259"/>
      <c r="BP57" s="1260">
        <v>61.4</v>
      </c>
      <c r="BQ57" s="1260"/>
      <c r="BR57" s="1260"/>
      <c r="BS57" s="1260"/>
      <c r="BT57" s="1260"/>
      <c r="BU57" s="1260"/>
      <c r="BV57" s="1260"/>
      <c r="BW57" s="1260"/>
      <c r="BX57" s="1260">
        <v>62</v>
      </c>
      <c r="BY57" s="1260"/>
      <c r="BZ57" s="1260"/>
      <c r="CA57" s="1260"/>
      <c r="CB57" s="1260"/>
      <c r="CC57" s="1260"/>
      <c r="CD57" s="1260"/>
      <c r="CE57" s="1260"/>
      <c r="CF57" s="1260">
        <v>62</v>
      </c>
      <c r="CG57" s="1260"/>
      <c r="CH57" s="1260"/>
      <c r="CI57" s="1260"/>
      <c r="CJ57" s="1260"/>
      <c r="CK57" s="1260"/>
      <c r="CL57" s="1260"/>
      <c r="CM57" s="1260"/>
      <c r="CN57" s="1260">
        <v>63.5</v>
      </c>
      <c r="CO57" s="1260"/>
      <c r="CP57" s="1260"/>
      <c r="CQ57" s="1260"/>
      <c r="CR57" s="1260"/>
      <c r="CS57" s="1260"/>
      <c r="CT57" s="1260"/>
      <c r="CU57" s="1260"/>
      <c r="CV57" s="1260">
        <v>63.1</v>
      </c>
      <c r="CW57" s="1260"/>
      <c r="CX57" s="1260"/>
      <c r="CY57" s="1260"/>
      <c r="CZ57" s="1260"/>
      <c r="DA57" s="1260"/>
      <c r="DB57" s="1260"/>
      <c r="DC57" s="1260"/>
      <c r="DD57" s="1263"/>
      <c r="DE57" s="1261"/>
    </row>
    <row r="58" spans="1:109" s="1238" customFormat="1" x14ac:dyDescent="0.15">
      <c r="A58" s="1224"/>
      <c r="B58" s="1261"/>
      <c r="G58" s="1249"/>
      <c r="H58" s="1249"/>
      <c r="I58" s="1262"/>
      <c r="J58" s="1262"/>
      <c r="K58" s="1258"/>
      <c r="L58" s="1258"/>
      <c r="M58" s="1258"/>
      <c r="N58" s="1258"/>
      <c r="AM58" s="1224"/>
      <c r="AN58" s="1255"/>
      <c r="AO58" s="1255"/>
      <c r="AP58" s="1255"/>
      <c r="AQ58" s="1255"/>
      <c r="AR58" s="1255"/>
      <c r="AS58" s="1255"/>
      <c r="AT58" s="1255"/>
      <c r="AU58" s="1255"/>
      <c r="AV58" s="1255"/>
      <c r="AW58" s="1255"/>
      <c r="AX58" s="1255"/>
      <c r="AY58" s="1255"/>
      <c r="AZ58" s="1255"/>
      <c r="BA58" s="1255"/>
      <c r="BB58" s="1259"/>
      <c r="BC58" s="1259"/>
      <c r="BD58" s="1259"/>
      <c r="BE58" s="1259"/>
      <c r="BF58" s="1259"/>
      <c r="BG58" s="1259"/>
      <c r="BH58" s="1259"/>
      <c r="BI58" s="1259"/>
      <c r="BJ58" s="1259"/>
      <c r="BK58" s="1259"/>
      <c r="BL58" s="1259"/>
      <c r="BM58" s="1259"/>
      <c r="BN58" s="1259"/>
      <c r="BO58" s="1259"/>
      <c r="BP58" s="1260"/>
      <c r="BQ58" s="1260"/>
      <c r="BR58" s="1260"/>
      <c r="BS58" s="1260"/>
      <c r="BT58" s="1260"/>
      <c r="BU58" s="1260"/>
      <c r="BV58" s="1260"/>
      <c r="BW58" s="1260"/>
      <c r="BX58" s="1260"/>
      <c r="BY58" s="1260"/>
      <c r="BZ58" s="1260"/>
      <c r="CA58" s="1260"/>
      <c r="CB58" s="1260"/>
      <c r="CC58" s="1260"/>
      <c r="CD58" s="1260"/>
      <c r="CE58" s="1260"/>
      <c r="CF58" s="1260"/>
      <c r="CG58" s="1260"/>
      <c r="CH58" s="1260"/>
      <c r="CI58" s="1260"/>
      <c r="CJ58" s="1260"/>
      <c r="CK58" s="1260"/>
      <c r="CL58" s="1260"/>
      <c r="CM58" s="1260"/>
      <c r="CN58" s="1260"/>
      <c r="CO58" s="1260"/>
      <c r="CP58" s="1260"/>
      <c r="CQ58" s="1260"/>
      <c r="CR58" s="1260"/>
      <c r="CS58" s="1260"/>
      <c r="CT58" s="1260"/>
      <c r="CU58" s="1260"/>
      <c r="CV58" s="1260"/>
      <c r="CW58" s="1260"/>
      <c r="CX58" s="1260"/>
      <c r="CY58" s="1260"/>
      <c r="CZ58" s="1260"/>
      <c r="DA58" s="1260"/>
      <c r="DB58" s="1260"/>
      <c r="DC58" s="1260"/>
      <c r="DD58" s="1263"/>
      <c r="DE58" s="1261"/>
    </row>
    <row r="59" spans="1:109" s="1238" customFormat="1" x14ac:dyDescent="0.15">
      <c r="A59" s="1224"/>
      <c r="B59" s="1261"/>
      <c r="K59" s="1264"/>
      <c r="L59" s="1264"/>
      <c r="M59" s="1264"/>
      <c r="N59" s="1264"/>
      <c r="AQ59" s="1264"/>
      <c r="AR59" s="1264"/>
      <c r="AS59" s="1264"/>
      <c r="AT59" s="1264"/>
      <c r="BC59" s="1264"/>
      <c r="BD59" s="1264"/>
      <c r="BE59" s="1264"/>
      <c r="BF59" s="1264"/>
      <c r="BO59" s="1264"/>
      <c r="BP59" s="1264"/>
      <c r="BQ59" s="1264"/>
      <c r="BR59" s="1264"/>
      <c r="CA59" s="1264"/>
      <c r="CB59" s="1264"/>
      <c r="CC59" s="1264"/>
      <c r="CD59" s="1264"/>
      <c r="CM59" s="1264"/>
      <c r="CN59" s="1264"/>
      <c r="CO59" s="1264"/>
      <c r="CP59" s="1264"/>
      <c r="CY59" s="1264"/>
      <c r="CZ59" s="1264"/>
      <c r="DA59" s="1264"/>
      <c r="DB59" s="1264"/>
      <c r="DC59" s="1264"/>
      <c r="DD59" s="1263"/>
      <c r="DE59" s="1261"/>
    </row>
    <row r="60" spans="1:109" s="1238" customFormat="1" x14ac:dyDescent="0.15">
      <c r="A60" s="1224"/>
      <c r="B60" s="1261"/>
      <c r="K60" s="1264"/>
      <c r="L60" s="1264"/>
      <c r="M60" s="1264"/>
      <c r="N60" s="1264"/>
      <c r="AQ60" s="1264"/>
      <c r="AR60" s="1264"/>
      <c r="AS60" s="1264"/>
      <c r="AT60" s="1264"/>
      <c r="BC60" s="1264"/>
      <c r="BD60" s="1264"/>
      <c r="BE60" s="1264"/>
      <c r="BF60" s="1264"/>
      <c r="BO60" s="1264"/>
      <c r="BP60" s="1264"/>
      <c r="BQ60" s="1264"/>
      <c r="BR60" s="1264"/>
      <c r="CA60" s="1264"/>
      <c r="CB60" s="1264"/>
      <c r="CC60" s="1264"/>
      <c r="CD60" s="1264"/>
      <c r="CM60" s="1264"/>
      <c r="CN60" s="1264"/>
      <c r="CO60" s="1264"/>
      <c r="CP60" s="1264"/>
      <c r="CY60" s="1264"/>
      <c r="CZ60" s="1264"/>
      <c r="DA60" s="1264"/>
      <c r="DB60" s="1264"/>
      <c r="DC60" s="1264"/>
      <c r="DD60" s="1263"/>
      <c r="DE60" s="1261"/>
    </row>
    <row r="61" spans="1:109" s="1238" customFormat="1" x14ac:dyDescent="0.15">
      <c r="A61" s="1224"/>
      <c r="B61" s="1265"/>
      <c r="C61" s="1266"/>
      <c r="D61" s="1266"/>
      <c r="E61" s="1266"/>
      <c r="F61" s="1266"/>
      <c r="G61" s="1266"/>
      <c r="H61" s="1266"/>
      <c r="I61" s="1266"/>
      <c r="J61" s="1266"/>
      <c r="K61" s="1266"/>
      <c r="L61" s="1266"/>
      <c r="M61" s="1267"/>
      <c r="N61" s="1267"/>
      <c r="O61" s="1266"/>
      <c r="P61" s="1266"/>
      <c r="Q61" s="1266"/>
      <c r="R61" s="1266"/>
      <c r="S61" s="1266"/>
      <c r="T61" s="1266"/>
      <c r="U61" s="1266"/>
      <c r="V61" s="1266"/>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6"/>
      <c r="AR61" s="1266"/>
      <c r="AS61" s="1267"/>
      <c r="AT61" s="1267"/>
      <c r="AU61" s="1266"/>
      <c r="AV61" s="1266"/>
      <c r="AW61" s="1266"/>
      <c r="AX61" s="1266"/>
      <c r="AY61" s="1266"/>
      <c r="AZ61" s="1266"/>
      <c r="BA61" s="1266"/>
      <c r="BB61" s="1266"/>
      <c r="BC61" s="1266"/>
      <c r="BD61" s="1266"/>
      <c r="BE61" s="1267"/>
      <c r="BF61" s="1267"/>
      <c r="BG61" s="1266"/>
      <c r="BH61" s="1266"/>
      <c r="BI61" s="1266"/>
      <c r="BJ61" s="1266"/>
      <c r="BK61" s="1266"/>
      <c r="BL61" s="1266"/>
      <c r="BM61" s="1266"/>
      <c r="BN61" s="1266"/>
      <c r="BO61" s="1266"/>
      <c r="BP61" s="1266"/>
      <c r="BQ61" s="1267"/>
      <c r="BR61" s="1267"/>
      <c r="BS61" s="1266"/>
      <c r="BT61" s="1266"/>
      <c r="BU61" s="1266"/>
      <c r="BV61" s="1266"/>
      <c r="BW61" s="1266"/>
      <c r="BX61" s="1266"/>
      <c r="BY61" s="1266"/>
      <c r="BZ61" s="1266"/>
      <c r="CA61" s="1266"/>
      <c r="CB61" s="1266"/>
      <c r="CC61" s="1267"/>
      <c r="CD61" s="1267"/>
      <c r="CE61" s="1266"/>
      <c r="CF61" s="1266"/>
      <c r="CG61" s="1266"/>
      <c r="CH61" s="1266"/>
      <c r="CI61" s="1266"/>
      <c r="CJ61" s="1266"/>
      <c r="CK61" s="1266"/>
      <c r="CL61" s="1266"/>
      <c r="CM61" s="1266"/>
      <c r="CN61" s="1266"/>
      <c r="CO61" s="1267"/>
      <c r="CP61" s="1267"/>
      <c r="CQ61" s="1266"/>
      <c r="CR61" s="1266"/>
      <c r="CS61" s="1266"/>
      <c r="CT61" s="1266"/>
      <c r="CU61" s="1266"/>
      <c r="CV61" s="1266"/>
      <c r="CW61" s="1266"/>
      <c r="CX61" s="1266"/>
      <c r="CY61" s="1266"/>
      <c r="CZ61" s="1266"/>
      <c r="DA61" s="1267"/>
      <c r="DB61" s="1267"/>
      <c r="DC61" s="1267"/>
      <c r="DD61" s="1268"/>
      <c r="DE61" s="1261"/>
    </row>
    <row r="62" spans="1:109" x14ac:dyDescent="0.15">
      <c r="B62" s="1235"/>
      <c r="C62" s="1235"/>
      <c r="D62" s="1235"/>
      <c r="E62" s="1235"/>
      <c r="F62" s="1235"/>
      <c r="G62" s="1235"/>
      <c r="H62" s="1235"/>
      <c r="I62" s="1235"/>
      <c r="J62" s="1235"/>
      <c r="K62" s="1235"/>
      <c r="L62" s="1235"/>
      <c r="M62" s="1235"/>
      <c r="N62" s="1235"/>
      <c r="O62" s="1235"/>
      <c r="P62" s="1235"/>
      <c r="Q62" s="1235"/>
      <c r="R62" s="1235"/>
      <c r="S62" s="1235"/>
      <c r="T62" s="1235"/>
      <c r="U62" s="1235"/>
      <c r="V62" s="1235"/>
      <c r="W62" s="1235"/>
      <c r="X62" s="1235"/>
      <c r="Y62" s="1235"/>
      <c r="Z62" s="1235"/>
      <c r="AA62" s="1235"/>
      <c r="AB62" s="1235"/>
      <c r="AC62" s="1235"/>
      <c r="AD62" s="1235"/>
      <c r="AE62" s="1235"/>
      <c r="AF62" s="1235"/>
      <c r="AG62" s="1235"/>
      <c r="AH62" s="1235"/>
      <c r="AI62" s="1235"/>
      <c r="AJ62" s="1235"/>
      <c r="AK62" s="1235"/>
      <c r="AL62" s="1235"/>
      <c r="AM62" s="1235"/>
      <c r="AN62" s="1235"/>
      <c r="AO62" s="1235"/>
      <c r="AP62" s="1235"/>
      <c r="AQ62" s="1235"/>
      <c r="AR62" s="1235"/>
      <c r="AS62" s="1235"/>
      <c r="AT62" s="1235"/>
      <c r="AU62" s="1235"/>
      <c r="AV62" s="1235"/>
      <c r="AW62" s="1235"/>
      <c r="AX62" s="1235"/>
      <c r="AY62" s="1235"/>
      <c r="AZ62" s="1235"/>
      <c r="BA62" s="1235"/>
      <c r="BB62" s="1235"/>
      <c r="BC62" s="1235"/>
      <c r="BD62" s="1235"/>
      <c r="BE62" s="1235"/>
      <c r="BF62" s="1235"/>
      <c r="BG62" s="1235"/>
      <c r="BH62" s="1235"/>
      <c r="BI62" s="1235"/>
      <c r="BJ62" s="1235"/>
      <c r="BK62" s="1235"/>
      <c r="BL62" s="1235"/>
      <c r="BM62" s="1235"/>
      <c r="BN62" s="1235"/>
      <c r="BO62" s="1235"/>
      <c r="BP62" s="1235"/>
      <c r="BQ62" s="1235"/>
      <c r="BR62" s="1235"/>
      <c r="BS62" s="1235"/>
      <c r="BT62" s="1235"/>
      <c r="BU62" s="1235"/>
      <c r="BV62" s="1235"/>
      <c r="BW62" s="1235"/>
      <c r="BX62" s="1235"/>
      <c r="BY62" s="1235"/>
      <c r="BZ62" s="1235"/>
      <c r="CA62" s="1235"/>
      <c r="CB62" s="1235"/>
      <c r="CC62" s="1235"/>
      <c r="CD62" s="1235"/>
      <c r="CE62" s="1235"/>
      <c r="CF62" s="1235"/>
      <c r="CG62" s="1235"/>
      <c r="CH62" s="1235"/>
      <c r="CI62" s="1235"/>
      <c r="CJ62" s="1235"/>
      <c r="CK62" s="1235"/>
      <c r="CL62" s="1235"/>
      <c r="CM62" s="1235"/>
      <c r="CN62" s="1235"/>
      <c r="CO62" s="1235"/>
      <c r="CP62" s="1235"/>
      <c r="CQ62" s="1235"/>
      <c r="CR62" s="1235"/>
      <c r="CS62" s="1235"/>
      <c r="CT62" s="1235"/>
      <c r="CU62" s="1235"/>
      <c r="CV62" s="1235"/>
      <c r="CW62" s="1235"/>
      <c r="CX62" s="1235"/>
      <c r="CY62" s="1235"/>
      <c r="CZ62" s="1235"/>
      <c r="DA62" s="1235"/>
      <c r="DB62" s="1235"/>
      <c r="DC62" s="1235"/>
      <c r="DD62" s="1235"/>
      <c r="DE62" s="1224"/>
    </row>
    <row r="63" spans="1:109" ht="17.25" x14ac:dyDescent="0.15">
      <c r="B63" s="1269" t="s">
        <v>574</v>
      </c>
    </row>
    <row r="64" spans="1:109" x14ac:dyDescent="0.15">
      <c r="B64" s="1230"/>
      <c r="G64" s="1237"/>
      <c r="I64" s="1270"/>
      <c r="J64" s="1270"/>
      <c r="K64" s="1270"/>
      <c r="L64" s="1270"/>
      <c r="M64" s="1270"/>
      <c r="N64" s="1271"/>
      <c r="AM64" s="1237"/>
      <c r="AN64" s="1237" t="s">
        <v>567</v>
      </c>
      <c r="AP64" s="1238"/>
      <c r="AQ64" s="1238"/>
      <c r="AR64" s="1238"/>
      <c r="AY64" s="1237"/>
      <c r="BA64" s="1238"/>
      <c r="BB64" s="1238"/>
      <c r="BC64" s="1238"/>
      <c r="BK64" s="1237"/>
      <c r="BM64" s="1238"/>
      <c r="BN64" s="1238"/>
      <c r="BO64" s="1238"/>
      <c r="BW64" s="1237"/>
      <c r="BY64" s="1238"/>
      <c r="BZ64" s="1238"/>
      <c r="CA64" s="1238"/>
      <c r="CI64" s="1237"/>
      <c r="CK64" s="1238"/>
      <c r="CL64" s="1238"/>
      <c r="CM64" s="1238"/>
      <c r="CU64" s="1237"/>
      <c r="CW64" s="1238"/>
      <c r="CX64" s="1238"/>
      <c r="CY64" s="1238"/>
    </row>
    <row r="65" spans="2:107" x14ac:dyDescent="0.15">
      <c r="B65" s="1230"/>
      <c r="AN65" s="1239" t="s">
        <v>575</v>
      </c>
      <c r="AO65" s="1240"/>
      <c r="AP65" s="1240"/>
      <c r="AQ65" s="1240"/>
      <c r="AR65" s="1240"/>
      <c r="AS65" s="1240"/>
      <c r="AT65" s="1240"/>
      <c r="AU65" s="1240"/>
      <c r="AV65" s="1240"/>
      <c r="AW65" s="1240"/>
      <c r="AX65" s="1240"/>
      <c r="AY65" s="1240"/>
      <c r="AZ65" s="1240"/>
      <c r="BA65" s="1240"/>
      <c r="BB65" s="1240"/>
      <c r="BC65" s="1240"/>
      <c r="BD65" s="1240"/>
      <c r="BE65" s="1240"/>
      <c r="BF65" s="1240"/>
      <c r="BG65" s="1240"/>
      <c r="BH65" s="1240"/>
      <c r="BI65" s="1240"/>
      <c r="BJ65" s="1240"/>
      <c r="BK65" s="1240"/>
      <c r="BL65" s="1240"/>
      <c r="BM65" s="1240"/>
      <c r="BN65" s="1240"/>
      <c r="BO65" s="1240"/>
      <c r="BP65" s="1240"/>
      <c r="BQ65" s="1240"/>
      <c r="BR65" s="1240"/>
      <c r="BS65" s="1240"/>
      <c r="BT65" s="1240"/>
      <c r="BU65" s="1240"/>
      <c r="BV65" s="1240"/>
      <c r="BW65" s="1240"/>
      <c r="BX65" s="1240"/>
      <c r="BY65" s="1240"/>
      <c r="BZ65" s="1240"/>
      <c r="CA65" s="1240"/>
      <c r="CB65" s="1240"/>
      <c r="CC65" s="1240"/>
      <c r="CD65" s="1240"/>
      <c r="CE65" s="1240"/>
      <c r="CF65" s="1240"/>
      <c r="CG65" s="1240"/>
      <c r="CH65" s="1240"/>
      <c r="CI65" s="1240"/>
      <c r="CJ65" s="1240"/>
      <c r="CK65" s="1240"/>
      <c r="CL65" s="1240"/>
      <c r="CM65" s="1240"/>
      <c r="CN65" s="1240"/>
      <c r="CO65" s="1240"/>
      <c r="CP65" s="1240"/>
      <c r="CQ65" s="1240"/>
      <c r="CR65" s="1240"/>
      <c r="CS65" s="1240"/>
      <c r="CT65" s="1240"/>
      <c r="CU65" s="1240"/>
      <c r="CV65" s="1240"/>
      <c r="CW65" s="1240"/>
      <c r="CX65" s="1240"/>
      <c r="CY65" s="1240"/>
      <c r="CZ65" s="1240"/>
      <c r="DA65" s="1240"/>
      <c r="DB65" s="1240"/>
      <c r="DC65" s="1241"/>
    </row>
    <row r="66" spans="2:107" x14ac:dyDescent="0.15">
      <c r="B66" s="1230"/>
      <c r="AN66" s="1242"/>
      <c r="AO66" s="1243"/>
      <c r="AP66" s="1243"/>
      <c r="AQ66" s="1243"/>
      <c r="AR66" s="1243"/>
      <c r="AS66" s="1243"/>
      <c r="AT66" s="1243"/>
      <c r="AU66" s="1243"/>
      <c r="AV66" s="1243"/>
      <c r="AW66" s="1243"/>
      <c r="AX66" s="1243"/>
      <c r="AY66" s="1243"/>
      <c r="AZ66" s="1243"/>
      <c r="BA66" s="1243"/>
      <c r="BB66" s="1243"/>
      <c r="BC66" s="1243"/>
      <c r="BD66" s="1243"/>
      <c r="BE66" s="1243"/>
      <c r="BF66" s="1243"/>
      <c r="BG66" s="1243"/>
      <c r="BH66" s="1243"/>
      <c r="BI66" s="1243"/>
      <c r="BJ66" s="1243"/>
      <c r="BK66" s="1243"/>
      <c r="BL66" s="1243"/>
      <c r="BM66" s="1243"/>
      <c r="BN66" s="1243"/>
      <c r="BO66" s="1243"/>
      <c r="BP66" s="1243"/>
      <c r="BQ66" s="1243"/>
      <c r="BR66" s="1243"/>
      <c r="BS66" s="1243"/>
      <c r="BT66" s="1243"/>
      <c r="BU66" s="1243"/>
      <c r="BV66" s="1243"/>
      <c r="BW66" s="1243"/>
      <c r="BX66" s="1243"/>
      <c r="BY66" s="1243"/>
      <c r="BZ66" s="1243"/>
      <c r="CA66" s="1243"/>
      <c r="CB66" s="1243"/>
      <c r="CC66" s="1243"/>
      <c r="CD66" s="1243"/>
      <c r="CE66" s="1243"/>
      <c r="CF66" s="1243"/>
      <c r="CG66" s="1243"/>
      <c r="CH66" s="1243"/>
      <c r="CI66" s="1243"/>
      <c r="CJ66" s="1243"/>
      <c r="CK66" s="1243"/>
      <c r="CL66" s="1243"/>
      <c r="CM66" s="1243"/>
      <c r="CN66" s="1243"/>
      <c r="CO66" s="1243"/>
      <c r="CP66" s="1243"/>
      <c r="CQ66" s="1243"/>
      <c r="CR66" s="1243"/>
      <c r="CS66" s="1243"/>
      <c r="CT66" s="1243"/>
      <c r="CU66" s="1243"/>
      <c r="CV66" s="1243"/>
      <c r="CW66" s="1243"/>
      <c r="CX66" s="1243"/>
      <c r="CY66" s="1243"/>
      <c r="CZ66" s="1243"/>
      <c r="DA66" s="1243"/>
      <c r="DB66" s="1243"/>
      <c r="DC66" s="1244"/>
    </row>
    <row r="67" spans="2:107" x14ac:dyDescent="0.15">
      <c r="B67" s="1230"/>
      <c r="AN67" s="1242"/>
      <c r="AO67" s="1243"/>
      <c r="AP67" s="1243"/>
      <c r="AQ67" s="1243"/>
      <c r="AR67" s="1243"/>
      <c r="AS67" s="1243"/>
      <c r="AT67" s="1243"/>
      <c r="AU67" s="1243"/>
      <c r="AV67" s="1243"/>
      <c r="AW67" s="1243"/>
      <c r="AX67" s="1243"/>
      <c r="AY67" s="1243"/>
      <c r="AZ67" s="1243"/>
      <c r="BA67" s="1243"/>
      <c r="BB67" s="1243"/>
      <c r="BC67" s="1243"/>
      <c r="BD67" s="1243"/>
      <c r="BE67" s="1243"/>
      <c r="BF67" s="1243"/>
      <c r="BG67" s="1243"/>
      <c r="BH67" s="1243"/>
      <c r="BI67" s="1243"/>
      <c r="BJ67" s="1243"/>
      <c r="BK67" s="1243"/>
      <c r="BL67" s="1243"/>
      <c r="BM67" s="1243"/>
      <c r="BN67" s="1243"/>
      <c r="BO67" s="1243"/>
      <c r="BP67" s="1243"/>
      <c r="BQ67" s="1243"/>
      <c r="BR67" s="1243"/>
      <c r="BS67" s="1243"/>
      <c r="BT67" s="1243"/>
      <c r="BU67" s="1243"/>
      <c r="BV67" s="1243"/>
      <c r="BW67" s="1243"/>
      <c r="BX67" s="1243"/>
      <c r="BY67" s="1243"/>
      <c r="BZ67" s="1243"/>
      <c r="CA67" s="1243"/>
      <c r="CB67" s="1243"/>
      <c r="CC67" s="1243"/>
      <c r="CD67" s="1243"/>
      <c r="CE67" s="1243"/>
      <c r="CF67" s="1243"/>
      <c r="CG67" s="1243"/>
      <c r="CH67" s="1243"/>
      <c r="CI67" s="1243"/>
      <c r="CJ67" s="1243"/>
      <c r="CK67" s="1243"/>
      <c r="CL67" s="1243"/>
      <c r="CM67" s="1243"/>
      <c r="CN67" s="1243"/>
      <c r="CO67" s="1243"/>
      <c r="CP67" s="1243"/>
      <c r="CQ67" s="1243"/>
      <c r="CR67" s="1243"/>
      <c r="CS67" s="1243"/>
      <c r="CT67" s="1243"/>
      <c r="CU67" s="1243"/>
      <c r="CV67" s="1243"/>
      <c r="CW67" s="1243"/>
      <c r="CX67" s="1243"/>
      <c r="CY67" s="1243"/>
      <c r="CZ67" s="1243"/>
      <c r="DA67" s="1243"/>
      <c r="DB67" s="1243"/>
      <c r="DC67" s="1244"/>
    </row>
    <row r="68" spans="2:107" x14ac:dyDescent="0.15">
      <c r="B68" s="1230"/>
      <c r="AN68" s="1242"/>
      <c r="AO68" s="1243"/>
      <c r="AP68" s="1243"/>
      <c r="AQ68" s="1243"/>
      <c r="AR68" s="1243"/>
      <c r="AS68" s="1243"/>
      <c r="AT68" s="1243"/>
      <c r="AU68" s="1243"/>
      <c r="AV68" s="1243"/>
      <c r="AW68" s="1243"/>
      <c r="AX68" s="1243"/>
      <c r="AY68" s="1243"/>
      <c r="AZ68" s="1243"/>
      <c r="BA68" s="1243"/>
      <c r="BB68" s="1243"/>
      <c r="BC68" s="1243"/>
      <c r="BD68" s="1243"/>
      <c r="BE68" s="1243"/>
      <c r="BF68" s="1243"/>
      <c r="BG68" s="1243"/>
      <c r="BH68" s="1243"/>
      <c r="BI68" s="1243"/>
      <c r="BJ68" s="1243"/>
      <c r="BK68" s="1243"/>
      <c r="BL68" s="1243"/>
      <c r="BM68" s="1243"/>
      <c r="BN68" s="1243"/>
      <c r="BO68" s="1243"/>
      <c r="BP68" s="1243"/>
      <c r="BQ68" s="1243"/>
      <c r="BR68" s="1243"/>
      <c r="BS68" s="1243"/>
      <c r="BT68" s="1243"/>
      <c r="BU68" s="1243"/>
      <c r="BV68" s="1243"/>
      <c r="BW68" s="1243"/>
      <c r="BX68" s="1243"/>
      <c r="BY68" s="1243"/>
      <c r="BZ68" s="1243"/>
      <c r="CA68" s="1243"/>
      <c r="CB68" s="1243"/>
      <c r="CC68" s="1243"/>
      <c r="CD68" s="1243"/>
      <c r="CE68" s="1243"/>
      <c r="CF68" s="1243"/>
      <c r="CG68" s="1243"/>
      <c r="CH68" s="1243"/>
      <c r="CI68" s="1243"/>
      <c r="CJ68" s="1243"/>
      <c r="CK68" s="1243"/>
      <c r="CL68" s="1243"/>
      <c r="CM68" s="1243"/>
      <c r="CN68" s="1243"/>
      <c r="CO68" s="1243"/>
      <c r="CP68" s="1243"/>
      <c r="CQ68" s="1243"/>
      <c r="CR68" s="1243"/>
      <c r="CS68" s="1243"/>
      <c r="CT68" s="1243"/>
      <c r="CU68" s="1243"/>
      <c r="CV68" s="1243"/>
      <c r="CW68" s="1243"/>
      <c r="CX68" s="1243"/>
      <c r="CY68" s="1243"/>
      <c r="CZ68" s="1243"/>
      <c r="DA68" s="1243"/>
      <c r="DB68" s="1243"/>
      <c r="DC68" s="1244"/>
    </row>
    <row r="69" spans="2:107" x14ac:dyDescent="0.15">
      <c r="B69" s="1230"/>
      <c r="AN69" s="1245"/>
      <c r="AO69" s="1246"/>
      <c r="AP69" s="1246"/>
      <c r="AQ69" s="1246"/>
      <c r="AR69" s="1246"/>
      <c r="AS69" s="1246"/>
      <c r="AT69" s="1246"/>
      <c r="AU69" s="1246"/>
      <c r="AV69" s="1246"/>
      <c r="AW69" s="1246"/>
      <c r="AX69" s="1246"/>
      <c r="AY69" s="1246"/>
      <c r="AZ69" s="1246"/>
      <c r="BA69" s="1246"/>
      <c r="BB69" s="1246"/>
      <c r="BC69" s="1246"/>
      <c r="BD69" s="1246"/>
      <c r="BE69" s="1246"/>
      <c r="BF69" s="1246"/>
      <c r="BG69" s="1246"/>
      <c r="BH69" s="1246"/>
      <c r="BI69" s="1246"/>
      <c r="BJ69" s="1246"/>
      <c r="BK69" s="1246"/>
      <c r="BL69" s="1246"/>
      <c r="BM69" s="1246"/>
      <c r="BN69" s="1246"/>
      <c r="BO69" s="1246"/>
      <c r="BP69" s="1246"/>
      <c r="BQ69" s="1246"/>
      <c r="BR69" s="1246"/>
      <c r="BS69" s="1246"/>
      <c r="BT69" s="1246"/>
      <c r="BU69" s="1246"/>
      <c r="BV69" s="1246"/>
      <c r="BW69" s="1246"/>
      <c r="BX69" s="1246"/>
      <c r="BY69" s="1246"/>
      <c r="BZ69" s="1246"/>
      <c r="CA69" s="1246"/>
      <c r="CB69" s="1246"/>
      <c r="CC69" s="1246"/>
      <c r="CD69" s="1246"/>
      <c r="CE69" s="1246"/>
      <c r="CF69" s="1246"/>
      <c r="CG69" s="1246"/>
      <c r="CH69" s="1246"/>
      <c r="CI69" s="1246"/>
      <c r="CJ69" s="1246"/>
      <c r="CK69" s="1246"/>
      <c r="CL69" s="1246"/>
      <c r="CM69" s="1246"/>
      <c r="CN69" s="1246"/>
      <c r="CO69" s="1246"/>
      <c r="CP69" s="1246"/>
      <c r="CQ69" s="1246"/>
      <c r="CR69" s="1246"/>
      <c r="CS69" s="1246"/>
      <c r="CT69" s="1246"/>
      <c r="CU69" s="1246"/>
      <c r="CV69" s="1246"/>
      <c r="CW69" s="1246"/>
      <c r="CX69" s="1246"/>
      <c r="CY69" s="1246"/>
      <c r="CZ69" s="1246"/>
      <c r="DA69" s="1246"/>
      <c r="DB69" s="1246"/>
      <c r="DC69" s="1247"/>
    </row>
    <row r="70" spans="2:107" x14ac:dyDescent="0.15">
      <c r="B70" s="1230"/>
      <c r="H70" s="1272"/>
      <c r="I70" s="1272"/>
      <c r="J70" s="1273"/>
      <c r="K70" s="1273"/>
      <c r="L70" s="1274"/>
      <c r="M70" s="1273"/>
      <c r="N70" s="1274"/>
      <c r="AN70" s="1248"/>
      <c r="AO70" s="1248"/>
      <c r="AP70" s="1248"/>
      <c r="AZ70" s="1248"/>
      <c r="BA70" s="1248"/>
      <c r="BB70" s="1248"/>
      <c r="BL70" s="1248"/>
      <c r="BM70" s="1248"/>
      <c r="BN70" s="1248"/>
      <c r="BX70" s="1248"/>
      <c r="BY70" s="1248"/>
      <c r="BZ70" s="1248"/>
      <c r="CJ70" s="1248"/>
      <c r="CK70" s="1248"/>
      <c r="CL70" s="1248"/>
      <c r="CV70" s="1248"/>
      <c r="CW70" s="1248"/>
      <c r="CX70" s="1248"/>
    </row>
    <row r="71" spans="2:107" x14ac:dyDescent="0.15">
      <c r="B71" s="1230"/>
      <c r="G71" s="1275"/>
      <c r="I71" s="1276"/>
      <c r="J71" s="1273"/>
      <c r="K71" s="1273"/>
      <c r="L71" s="1274"/>
      <c r="M71" s="1273"/>
      <c r="N71" s="1274"/>
      <c r="AM71" s="1275"/>
      <c r="AN71" s="1224" t="s">
        <v>569</v>
      </c>
    </row>
    <row r="72" spans="2:107" x14ac:dyDescent="0.15">
      <c r="B72" s="1230"/>
      <c r="G72" s="1249"/>
      <c r="H72" s="1249"/>
      <c r="I72" s="1249"/>
      <c r="J72" s="1249"/>
      <c r="K72" s="1250"/>
      <c r="L72" s="1250"/>
      <c r="M72" s="1251"/>
      <c r="N72" s="1251"/>
      <c r="AN72" s="1252"/>
      <c r="AO72" s="1253"/>
      <c r="AP72" s="1253"/>
      <c r="AQ72" s="1253"/>
      <c r="AR72" s="1253"/>
      <c r="AS72" s="1253"/>
      <c r="AT72" s="1253"/>
      <c r="AU72" s="1253"/>
      <c r="AV72" s="1253"/>
      <c r="AW72" s="1253"/>
      <c r="AX72" s="1253"/>
      <c r="AY72" s="1253"/>
      <c r="AZ72" s="1253"/>
      <c r="BA72" s="1253"/>
      <c r="BB72" s="1253"/>
      <c r="BC72" s="1253"/>
      <c r="BD72" s="1253"/>
      <c r="BE72" s="1253"/>
      <c r="BF72" s="1253"/>
      <c r="BG72" s="1253"/>
      <c r="BH72" s="1253"/>
      <c r="BI72" s="1253"/>
      <c r="BJ72" s="1253"/>
      <c r="BK72" s="1253"/>
      <c r="BL72" s="1253"/>
      <c r="BM72" s="1253"/>
      <c r="BN72" s="1253"/>
      <c r="BO72" s="1254"/>
      <c r="BP72" s="1255" t="s">
        <v>526</v>
      </c>
      <c r="BQ72" s="1255"/>
      <c r="BR72" s="1255"/>
      <c r="BS72" s="1255"/>
      <c r="BT72" s="1255"/>
      <c r="BU72" s="1255"/>
      <c r="BV72" s="1255"/>
      <c r="BW72" s="1255"/>
      <c r="BX72" s="1255" t="s">
        <v>527</v>
      </c>
      <c r="BY72" s="1255"/>
      <c r="BZ72" s="1255"/>
      <c r="CA72" s="1255"/>
      <c r="CB72" s="1255"/>
      <c r="CC72" s="1255"/>
      <c r="CD72" s="1255"/>
      <c r="CE72" s="1255"/>
      <c r="CF72" s="1255" t="s">
        <v>528</v>
      </c>
      <c r="CG72" s="1255"/>
      <c r="CH72" s="1255"/>
      <c r="CI72" s="1255"/>
      <c r="CJ72" s="1255"/>
      <c r="CK72" s="1255"/>
      <c r="CL72" s="1255"/>
      <c r="CM72" s="1255"/>
      <c r="CN72" s="1255" t="s">
        <v>529</v>
      </c>
      <c r="CO72" s="1255"/>
      <c r="CP72" s="1255"/>
      <c r="CQ72" s="1255"/>
      <c r="CR72" s="1255"/>
      <c r="CS72" s="1255"/>
      <c r="CT72" s="1255"/>
      <c r="CU72" s="1255"/>
      <c r="CV72" s="1255" t="s">
        <v>530</v>
      </c>
      <c r="CW72" s="1255"/>
      <c r="CX72" s="1255"/>
      <c r="CY72" s="1255"/>
      <c r="CZ72" s="1255"/>
      <c r="DA72" s="1255"/>
      <c r="DB72" s="1255"/>
      <c r="DC72" s="1255"/>
    </row>
    <row r="73" spans="2:107" x14ac:dyDescent="0.15">
      <c r="B73" s="1230"/>
      <c r="G73" s="1256"/>
      <c r="H73" s="1256"/>
      <c r="I73" s="1256"/>
      <c r="J73" s="1256"/>
      <c r="K73" s="1277"/>
      <c r="L73" s="1277"/>
      <c r="M73" s="1277"/>
      <c r="N73" s="1277"/>
      <c r="AM73" s="1248"/>
      <c r="AN73" s="1259" t="s">
        <v>570</v>
      </c>
      <c r="AO73" s="1259"/>
      <c r="AP73" s="1259"/>
      <c r="AQ73" s="1259"/>
      <c r="AR73" s="1259"/>
      <c r="AS73" s="1259"/>
      <c r="AT73" s="1259"/>
      <c r="AU73" s="1259"/>
      <c r="AV73" s="1259"/>
      <c r="AW73" s="1259"/>
      <c r="AX73" s="1259"/>
      <c r="AY73" s="1259"/>
      <c r="AZ73" s="1259"/>
      <c r="BA73" s="1259"/>
      <c r="BB73" s="1259" t="s">
        <v>571</v>
      </c>
      <c r="BC73" s="1259"/>
      <c r="BD73" s="1259"/>
      <c r="BE73" s="1259"/>
      <c r="BF73" s="1259"/>
      <c r="BG73" s="1259"/>
      <c r="BH73" s="1259"/>
      <c r="BI73" s="1259"/>
      <c r="BJ73" s="1259"/>
      <c r="BK73" s="1259"/>
      <c r="BL73" s="1259"/>
      <c r="BM73" s="1259"/>
      <c r="BN73" s="1259"/>
      <c r="BO73" s="1259"/>
      <c r="BP73" s="1260"/>
      <c r="BQ73" s="1260"/>
      <c r="BR73" s="1260"/>
      <c r="BS73" s="1260"/>
      <c r="BT73" s="1260"/>
      <c r="BU73" s="1260"/>
      <c r="BV73" s="1260"/>
      <c r="BW73" s="1260"/>
      <c r="BX73" s="1260"/>
      <c r="BY73" s="1260"/>
      <c r="BZ73" s="1260"/>
      <c r="CA73" s="1260"/>
      <c r="CB73" s="1260"/>
      <c r="CC73" s="1260"/>
      <c r="CD73" s="1260"/>
      <c r="CE73" s="1260"/>
      <c r="CF73" s="1260"/>
      <c r="CG73" s="1260"/>
      <c r="CH73" s="1260"/>
      <c r="CI73" s="1260"/>
      <c r="CJ73" s="1260"/>
      <c r="CK73" s="1260"/>
      <c r="CL73" s="1260"/>
      <c r="CM73" s="1260"/>
      <c r="CN73" s="1260"/>
      <c r="CO73" s="1260"/>
      <c r="CP73" s="1260"/>
      <c r="CQ73" s="1260"/>
      <c r="CR73" s="1260"/>
      <c r="CS73" s="1260"/>
      <c r="CT73" s="1260"/>
      <c r="CU73" s="1260"/>
      <c r="CV73" s="1260"/>
      <c r="CW73" s="1260"/>
      <c r="CX73" s="1260"/>
      <c r="CY73" s="1260"/>
      <c r="CZ73" s="1260"/>
      <c r="DA73" s="1260"/>
      <c r="DB73" s="1260"/>
      <c r="DC73" s="1260"/>
    </row>
    <row r="74" spans="2:107" x14ac:dyDescent="0.15">
      <c r="B74" s="1230"/>
      <c r="G74" s="1256"/>
      <c r="H74" s="1256"/>
      <c r="I74" s="1256"/>
      <c r="J74" s="1256"/>
      <c r="K74" s="1277"/>
      <c r="L74" s="1277"/>
      <c r="M74" s="1277"/>
      <c r="N74" s="1277"/>
      <c r="AM74" s="1248"/>
      <c r="AN74" s="1259"/>
      <c r="AO74" s="1259"/>
      <c r="AP74" s="1259"/>
      <c r="AQ74" s="1259"/>
      <c r="AR74" s="1259"/>
      <c r="AS74" s="1259"/>
      <c r="AT74" s="1259"/>
      <c r="AU74" s="1259"/>
      <c r="AV74" s="1259"/>
      <c r="AW74" s="1259"/>
      <c r="AX74" s="1259"/>
      <c r="AY74" s="1259"/>
      <c r="AZ74" s="1259"/>
      <c r="BA74" s="1259"/>
      <c r="BB74" s="1259"/>
      <c r="BC74" s="1259"/>
      <c r="BD74" s="1259"/>
      <c r="BE74" s="1259"/>
      <c r="BF74" s="1259"/>
      <c r="BG74" s="1259"/>
      <c r="BH74" s="1259"/>
      <c r="BI74" s="1259"/>
      <c r="BJ74" s="1259"/>
      <c r="BK74" s="1259"/>
      <c r="BL74" s="1259"/>
      <c r="BM74" s="1259"/>
      <c r="BN74" s="1259"/>
      <c r="BO74" s="1259"/>
      <c r="BP74" s="1260"/>
      <c r="BQ74" s="1260"/>
      <c r="BR74" s="1260"/>
      <c r="BS74" s="1260"/>
      <c r="BT74" s="1260"/>
      <c r="BU74" s="1260"/>
      <c r="BV74" s="1260"/>
      <c r="BW74" s="1260"/>
      <c r="BX74" s="1260"/>
      <c r="BY74" s="1260"/>
      <c r="BZ74" s="1260"/>
      <c r="CA74" s="1260"/>
      <c r="CB74" s="1260"/>
      <c r="CC74" s="1260"/>
      <c r="CD74" s="1260"/>
      <c r="CE74" s="1260"/>
      <c r="CF74" s="1260"/>
      <c r="CG74" s="1260"/>
      <c r="CH74" s="1260"/>
      <c r="CI74" s="1260"/>
      <c r="CJ74" s="1260"/>
      <c r="CK74" s="1260"/>
      <c r="CL74" s="1260"/>
      <c r="CM74" s="1260"/>
      <c r="CN74" s="1260"/>
      <c r="CO74" s="1260"/>
      <c r="CP74" s="1260"/>
      <c r="CQ74" s="1260"/>
      <c r="CR74" s="1260"/>
      <c r="CS74" s="1260"/>
      <c r="CT74" s="1260"/>
      <c r="CU74" s="1260"/>
      <c r="CV74" s="1260"/>
      <c r="CW74" s="1260"/>
      <c r="CX74" s="1260"/>
      <c r="CY74" s="1260"/>
      <c r="CZ74" s="1260"/>
      <c r="DA74" s="1260"/>
      <c r="DB74" s="1260"/>
      <c r="DC74" s="1260"/>
    </row>
    <row r="75" spans="2:107" x14ac:dyDescent="0.15">
      <c r="B75" s="1230"/>
      <c r="G75" s="1256"/>
      <c r="H75" s="1256"/>
      <c r="I75" s="1249"/>
      <c r="J75" s="1249"/>
      <c r="K75" s="1258"/>
      <c r="L75" s="1258"/>
      <c r="M75" s="1258"/>
      <c r="N75" s="1258"/>
      <c r="AM75" s="1248"/>
      <c r="AN75" s="1259"/>
      <c r="AO75" s="1259"/>
      <c r="AP75" s="1259"/>
      <c r="AQ75" s="1259"/>
      <c r="AR75" s="1259"/>
      <c r="AS75" s="1259"/>
      <c r="AT75" s="1259"/>
      <c r="AU75" s="1259"/>
      <c r="AV75" s="1259"/>
      <c r="AW75" s="1259"/>
      <c r="AX75" s="1259"/>
      <c r="AY75" s="1259"/>
      <c r="AZ75" s="1259"/>
      <c r="BA75" s="1259"/>
      <c r="BB75" s="1259" t="s">
        <v>576</v>
      </c>
      <c r="BC75" s="1259"/>
      <c r="BD75" s="1259"/>
      <c r="BE75" s="1259"/>
      <c r="BF75" s="1259"/>
      <c r="BG75" s="1259"/>
      <c r="BH75" s="1259"/>
      <c r="BI75" s="1259"/>
      <c r="BJ75" s="1259"/>
      <c r="BK75" s="1259"/>
      <c r="BL75" s="1259"/>
      <c r="BM75" s="1259"/>
      <c r="BN75" s="1259"/>
      <c r="BO75" s="1259"/>
      <c r="BP75" s="1260">
        <v>9.6999999999999993</v>
      </c>
      <c r="BQ75" s="1260"/>
      <c r="BR75" s="1260"/>
      <c r="BS75" s="1260"/>
      <c r="BT75" s="1260"/>
      <c r="BU75" s="1260"/>
      <c r="BV75" s="1260"/>
      <c r="BW75" s="1260"/>
      <c r="BX75" s="1260">
        <v>7.7</v>
      </c>
      <c r="BY75" s="1260"/>
      <c r="BZ75" s="1260"/>
      <c r="CA75" s="1260"/>
      <c r="CB75" s="1260"/>
      <c r="CC75" s="1260"/>
      <c r="CD75" s="1260"/>
      <c r="CE75" s="1260"/>
      <c r="CF75" s="1260">
        <v>6.3</v>
      </c>
      <c r="CG75" s="1260"/>
      <c r="CH75" s="1260"/>
      <c r="CI75" s="1260"/>
      <c r="CJ75" s="1260"/>
      <c r="CK75" s="1260"/>
      <c r="CL75" s="1260"/>
      <c r="CM75" s="1260"/>
      <c r="CN75" s="1260">
        <v>5.3</v>
      </c>
      <c r="CO75" s="1260"/>
      <c r="CP75" s="1260"/>
      <c r="CQ75" s="1260"/>
      <c r="CR75" s="1260"/>
      <c r="CS75" s="1260"/>
      <c r="CT75" s="1260"/>
      <c r="CU75" s="1260"/>
      <c r="CV75" s="1260">
        <v>4.5</v>
      </c>
      <c r="CW75" s="1260"/>
      <c r="CX75" s="1260"/>
      <c r="CY75" s="1260"/>
      <c r="CZ75" s="1260"/>
      <c r="DA75" s="1260"/>
      <c r="DB75" s="1260"/>
      <c r="DC75" s="1260"/>
    </row>
    <row r="76" spans="2:107" x14ac:dyDescent="0.15">
      <c r="B76" s="1230"/>
      <c r="G76" s="1256"/>
      <c r="H76" s="1256"/>
      <c r="I76" s="1249"/>
      <c r="J76" s="1249"/>
      <c r="K76" s="1258"/>
      <c r="L76" s="1258"/>
      <c r="M76" s="1258"/>
      <c r="N76" s="1258"/>
      <c r="AM76" s="1248"/>
      <c r="AN76" s="1259"/>
      <c r="AO76" s="1259"/>
      <c r="AP76" s="1259"/>
      <c r="AQ76" s="1259"/>
      <c r="AR76" s="1259"/>
      <c r="AS76" s="1259"/>
      <c r="AT76" s="1259"/>
      <c r="AU76" s="1259"/>
      <c r="AV76" s="1259"/>
      <c r="AW76" s="1259"/>
      <c r="AX76" s="1259"/>
      <c r="AY76" s="1259"/>
      <c r="AZ76" s="1259"/>
      <c r="BA76" s="1259"/>
      <c r="BB76" s="1259"/>
      <c r="BC76" s="1259"/>
      <c r="BD76" s="1259"/>
      <c r="BE76" s="1259"/>
      <c r="BF76" s="1259"/>
      <c r="BG76" s="1259"/>
      <c r="BH76" s="1259"/>
      <c r="BI76" s="1259"/>
      <c r="BJ76" s="1259"/>
      <c r="BK76" s="1259"/>
      <c r="BL76" s="1259"/>
      <c r="BM76" s="1259"/>
      <c r="BN76" s="1259"/>
      <c r="BO76" s="1259"/>
      <c r="BP76" s="1260"/>
      <c r="BQ76" s="1260"/>
      <c r="BR76" s="1260"/>
      <c r="BS76" s="1260"/>
      <c r="BT76" s="1260"/>
      <c r="BU76" s="1260"/>
      <c r="BV76" s="1260"/>
      <c r="BW76" s="1260"/>
      <c r="BX76" s="1260"/>
      <c r="BY76" s="1260"/>
      <c r="BZ76" s="1260"/>
      <c r="CA76" s="1260"/>
      <c r="CB76" s="1260"/>
      <c r="CC76" s="1260"/>
      <c r="CD76" s="1260"/>
      <c r="CE76" s="1260"/>
      <c r="CF76" s="1260"/>
      <c r="CG76" s="1260"/>
      <c r="CH76" s="1260"/>
      <c r="CI76" s="1260"/>
      <c r="CJ76" s="1260"/>
      <c r="CK76" s="1260"/>
      <c r="CL76" s="1260"/>
      <c r="CM76" s="1260"/>
      <c r="CN76" s="1260"/>
      <c r="CO76" s="1260"/>
      <c r="CP76" s="1260"/>
      <c r="CQ76" s="1260"/>
      <c r="CR76" s="1260"/>
      <c r="CS76" s="1260"/>
      <c r="CT76" s="1260"/>
      <c r="CU76" s="1260"/>
      <c r="CV76" s="1260"/>
      <c r="CW76" s="1260"/>
      <c r="CX76" s="1260"/>
      <c r="CY76" s="1260"/>
      <c r="CZ76" s="1260"/>
      <c r="DA76" s="1260"/>
      <c r="DB76" s="1260"/>
      <c r="DC76" s="1260"/>
    </row>
    <row r="77" spans="2:107" x14ac:dyDescent="0.15">
      <c r="B77" s="1230"/>
      <c r="G77" s="1249"/>
      <c r="H77" s="1249"/>
      <c r="I77" s="1249"/>
      <c r="J77" s="1249"/>
      <c r="K77" s="1277"/>
      <c r="L77" s="1277"/>
      <c r="M77" s="1277"/>
      <c r="N77" s="1277"/>
      <c r="AN77" s="1255" t="s">
        <v>573</v>
      </c>
      <c r="AO77" s="1255"/>
      <c r="AP77" s="1255"/>
      <c r="AQ77" s="1255"/>
      <c r="AR77" s="1255"/>
      <c r="AS77" s="1255"/>
      <c r="AT77" s="1255"/>
      <c r="AU77" s="1255"/>
      <c r="AV77" s="1255"/>
      <c r="AW77" s="1255"/>
      <c r="AX77" s="1255"/>
      <c r="AY77" s="1255"/>
      <c r="AZ77" s="1255"/>
      <c r="BA77" s="1255"/>
      <c r="BB77" s="1259" t="s">
        <v>571</v>
      </c>
      <c r="BC77" s="1259"/>
      <c r="BD77" s="1259"/>
      <c r="BE77" s="1259"/>
      <c r="BF77" s="1259"/>
      <c r="BG77" s="1259"/>
      <c r="BH77" s="1259"/>
      <c r="BI77" s="1259"/>
      <c r="BJ77" s="1259"/>
      <c r="BK77" s="1259"/>
      <c r="BL77" s="1259"/>
      <c r="BM77" s="1259"/>
      <c r="BN77" s="1259"/>
      <c r="BO77" s="1259"/>
      <c r="BP77" s="1260">
        <v>21</v>
      </c>
      <c r="BQ77" s="1260"/>
      <c r="BR77" s="1260"/>
      <c r="BS77" s="1260"/>
      <c r="BT77" s="1260"/>
      <c r="BU77" s="1260"/>
      <c r="BV77" s="1260"/>
      <c r="BW77" s="1260"/>
      <c r="BX77" s="1260">
        <v>23.5</v>
      </c>
      <c r="BY77" s="1260"/>
      <c r="BZ77" s="1260"/>
      <c r="CA77" s="1260"/>
      <c r="CB77" s="1260"/>
      <c r="CC77" s="1260"/>
      <c r="CD77" s="1260"/>
      <c r="CE77" s="1260"/>
      <c r="CF77" s="1260">
        <v>8.5</v>
      </c>
      <c r="CG77" s="1260"/>
      <c r="CH77" s="1260"/>
      <c r="CI77" s="1260"/>
      <c r="CJ77" s="1260"/>
      <c r="CK77" s="1260"/>
      <c r="CL77" s="1260"/>
      <c r="CM77" s="1260"/>
      <c r="CN77" s="1260">
        <v>0</v>
      </c>
      <c r="CO77" s="1260"/>
      <c r="CP77" s="1260"/>
      <c r="CQ77" s="1260"/>
      <c r="CR77" s="1260"/>
      <c r="CS77" s="1260"/>
      <c r="CT77" s="1260"/>
      <c r="CU77" s="1260"/>
      <c r="CV77" s="1260">
        <v>0</v>
      </c>
      <c r="CW77" s="1260"/>
      <c r="CX77" s="1260"/>
      <c r="CY77" s="1260"/>
      <c r="CZ77" s="1260"/>
      <c r="DA77" s="1260"/>
      <c r="DB77" s="1260"/>
      <c r="DC77" s="1260"/>
    </row>
    <row r="78" spans="2:107" x14ac:dyDescent="0.15">
      <c r="B78" s="1230"/>
      <c r="G78" s="1249"/>
      <c r="H78" s="1249"/>
      <c r="I78" s="1249"/>
      <c r="J78" s="1249"/>
      <c r="K78" s="1277"/>
      <c r="L78" s="1277"/>
      <c r="M78" s="1277"/>
      <c r="N78" s="1277"/>
      <c r="AN78" s="1255"/>
      <c r="AO78" s="1255"/>
      <c r="AP78" s="1255"/>
      <c r="AQ78" s="1255"/>
      <c r="AR78" s="1255"/>
      <c r="AS78" s="1255"/>
      <c r="AT78" s="1255"/>
      <c r="AU78" s="1255"/>
      <c r="AV78" s="1255"/>
      <c r="AW78" s="1255"/>
      <c r="AX78" s="1255"/>
      <c r="AY78" s="1255"/>
      <c r="AZ78" s="1255"/>
      <c r="BA78" s="1255"/>
      <c r="BB78" s="1259"/>
      <c r="BC78" s="1259"/>
      <c r="BD78" s="1259"/>
      <c r="BE78" s="1259"/>
      <c r="BF78" s="1259"/>
      <c r="BG78" s="1259"/>
      <c r="BH78" s="1259"/>
      <c r="BI78" s="1259"/>
      <c r="BJ78" s="1259"/>
      <c r="BK78" s="1259"/>
      <c r="BL78" s="1259"/>
      <c r="BM78" s="1259"/>
      <c r="BN78" s="1259"/>
      <c r="BO78" s="1259"/>
      <c r="BP78" s="1260"/>
      <c r="BQ78" s="1260"/>
      <c r="BR78" s="1260"/>
      <c r="BS78" s="1260"/>
      <c r="BT78" s="1260"/>
      <c r="BU78" s="1260"/>
      <c r="BV78" s="1260"/>
      <c r="BW78" s="1260"/>
      <c r="BX78" s="1260"/>
      <c r="BY78" s="1260"/>
      <c r="BZ78" s="1260"/>
      <c r="CA78" s="1260"/>
      <c r="CB78" s="1260"/>
      <c r="CC78" s="1260"/>
      <c r="CD78" s="1260"/>
      <c r="CE78" s="1260"/>
      <c r="CF78" s="1260"/>
      <c r="CG78" s="1260"/>
      <c r="CH78" s="1260"/>
      <c r="CI78" s="1260"/>
      <c r="CJ78" s="1260"/>
      <c r="CK78" s="1260"/>
      <c r="CL78" s="1260"/>
      <c r="CM78" s="1260"/>
      <c r="CN78" s="1260"/>
      <c r="CO78" s="1260"/>
      <c r="CP78" s="1260"/>
      <c r="CQ78" s="1260"/>
      <c r="CR78" s="1260"/>
      <c r="CS78" s="1260"/>
      <c r="CT78" s="1260"/>
      <c r="CU78" s="1260"/>
      <c r="CV78" s="1260"/>
      <c r="CW78" s="1260"/>
      <c r="CX78" s="1260"/>
      <c r="CY78" s="1260"/>
      <c r="CZ78" s="1260"/>
      <c r="DA78" s="1260"/>
      <c r="DB78" s="1260"/>
      <c r="DC78" s="1260"/>
    </row>
    <row r="79" spans="2:107" x14ac:dyDescent="0.15">
      <c r="B79" s="1230"/>
      <c r="G79" s="1249"/>
      <c r="H79" s="1249"/>
      <c r="I79" s="1262"/>
      <c r="J79" s="1262"/>
      <c r="K79" s="1278"/>
      <c r="L79" s="1278"/>
      <c r="M79" s="1278"/>
      <c r="N79" s="1278"/>
      <c r="AN79" s="1255"/>
      <c r="AO79" s="1255"/>
      <c r="AP79" s="1255"/>
      <c r="AQ79" s="1255"/>
      <c r="AR79" s="1255"/>
      <c r="AS79" s="1255"/>
      <c r="AT79" s="1255"/>
      <c r="AU79" s="1255"/>
      <c r="AV79" s="1255"/>
      <c r="AW79" s="1255"/>
      <c r="AX79" s="1255"/>
      <c r="AY79" s="1255"/>
      <c r="AZ79" s="1255"/>
      <c r="BA79" s="1255"/>
      <c r="BB79" s="1259" t="s">
        <v>576</v>
      </c>
      <c r="BC79" s="1259"/>
      <c r="BD79" s="1259"/>
      <c r="BE79" s="1259"/>
      <c r="BF79" s="1259"/>
      <c r="BG79" s="1259"/>
      <c r="BH79" s="1259"/>
      <c r="BI79" s="1259"/>
      <c r="BJ79" s="1259"/>
      <c r="BK79" s="1259"/>
      <c r="BL79" s="1259"/>
      <c r="BM79" s="1259"/>
      <c r="BN79" s="1259"/>
      <c r="BO79" s="1259"/>
      <c r="BP79" s="1260">
        <v>9.1999999999999993</v>
      </c>
      <c r="BQ79" s="1260"/>
      <c r="BR79" s="1260"/>
      <c r="BS79" s="1260"/>
      <c r="BT79" s="1260"/>
      <c r="BU79" s="1260"/>
      <c r="BV79" s="1260"/>
      <c r="BW79" s="1260"/>
      <c r="BX79" s="1260">
        <v>8.6</v>
      </c>
      <c r="BY79" s="1260"/>
      <c r="BZ79" s="1260"/>
      <c r="CA79" s="1260"/>
      <c r="CB79" s="1260"/>
      <c r="CC79" s="1260"/>
      <c r="CD79" s="1260"/>
      <c r="CE79" s="1260"/>
      <c r="CF79" s="1260">
        <v>8.1999999999999993</v>
      </c>
      <c r="CG79" s="1260"/>
      <c r="CH79" s="1260"/>
      <c r="CI79" s="1260"/>
      <c r="CJ79" s="1260"/>
      <c r="CK79" s="1260"/>
      <c r="CL79" s="1260"/>
      <c r="CM79" s="1260"/>
      <c r="CN79" s="1260">
        <v>8.4</v>
      </c>
      <c r="CO79" s="1260"/>
      <c r="CP79" s="1260"/>
      <c r="CQ79" s="1260"/>
      <c r="CR79" s="1260"/>
      <c r="CS79" s="1260"/>
      <c r="CT79" s="1260"/>
      <c r="CU79" s="1260"/>
      <c r="CV79" s="1260">
        <v>8.5</v>
      </c>
      <c r="CW79" s="1260"/>
      <c r="CX79" s="1260"/>
      <c r="CY79" s="1260"/>
      <c r="CZ79" s="1260"/>
      <c r="DA79" s="1260"/>
      <c r="DB79" s="1260"/>
      <c r="DC79" s="1260"/>
    </row>
    <row r="80" spans="2:107" x14ac:dyDescent="0.15">
      <c r="B80" s="1230"/>
      <c r="G80" s="1249"/>
      <c r="H80" s="1249"/>
      <c r="I80" s="1262"/>
      <c r="J80" s="1262"/>
      <c r="K80" s="1278"/>
      <c r="L80" s="1278"/>
      <c r="M80" s="1278"/>
      <c r="N80" s="1278"/>
      <c r="AN80" s="1255"/>
      <c r="AO80" s="1255"/>
      <c r="AP80" s="1255"/>
      <c r="AQ80" s="1255"/>
      <c r="AR80" s="1255"/>
      <c r="AS80" s="1255"/>
      <c r="AT80" s="1255"/>
      <c r="AU80" s="1255"/>
      <c r="AV80" s="1255"/>
      <c r="AW80" s="1255"/>
      <c r="AX80" s="1255"/>
      <c r="AY80" s="1255"/>
      <c r="AZ80" s="1255"/>
      <c r="BA80" s="1255"/>
      <c r="BB80" s="1259"/>
      <c r="BC80" s="1259"/>
      <c r="BD80" s="1259"/>
      <c r="BE80" s="1259"/>
      <c r="BF80" s="1259"/>
      <c r="BG80" s="1259"/>
      <c r="BH80" s="1259"/>
      <c r="BI80" s="1259"/>
      <c r="BJ80" s="1259"/>
      <c r="BK80" s="1259"/>
      <c r="BL80" s="1259"/>
      <c r="BM80" s="1259"/>
      <c r="BN80" s="1259"/>
      <c r="BO80" s="1259"/>
      <c r="BP80" s="1260"/>
      <c r="BQ80" s="1260"/>
      <c r="BR80" s="1260"/>
      <c r="BS80" s="1260"/>
      <c r="BT80" s="1260"/>
      <c r="BU80" s="1260"/>
      <c r="BV80" s="1260"/>
      <c r="BW80" s="1260"/>
      <c r="BX80" s="1260"/>
      <c r="BY80" s="1260"/>
      <c r="BZ80" s="1260"/>
      <c r="CA80" s="1260"/>
      <c r="CB80" s="1260"/>
      <c r="CC80" s="1260"/>
      <c r="CD80" s="1260"/>
      <c r="CE80" s="1260"/>
      <c r="CF80" s="1260"/>
      <c r="CG80" s="1260"/>
      <c r="CH80" s="1260"/>
      <c r="CI80" s="1260"/>
      <c r="CJ80" s="1260"/>
      <c r="CK80" s="1260"/>
      <c r="CL80" s="1260"/>
      <c r="CM80" s="1260"/>
      <c r="CN80" s="1260"/>
      <c r="CO80" s="1260"/>
      <c r="CP80" s="1260"/>
      <c r="CQ80" s="1260"/>
      <c r="CR80" s="1260"/>
      <c r="CS80" s="1260"/>
      <c r="CT80" s="1260"/>
      <c r="CU80" s="1260"/>
      <c r="CV80" s="1260"/>
      <c r="CW80" s="1260"/>
      <c r="CX80" s="1260"/>
      <c r="CY80" s="1260"/>
      <c r="CZ80" s="1260"/>
      <c r="DA80" s="1260"/>
      <c r="DB80" s="1260"/>
      <c r="DC80" s="1260"/>
    </row>
    <row r="81" spans="2:109" x14ac:dyDescent="0.15">
      <c r="B81" s="1230"/>
    </row>
    <row r="82" spans="2:109" ht="17.25" x14ac:dyDescent="0.15">
      <c r="B82" s="1230"/>
      <c r="K82" s="1279"/>
      <c r="L82" s="1279"/>
      <c r="M82" s="1279"/>
      <c r="N82" s="1279"/>
      <c r="AQ82" s="1279"/>
      <c r="AR82" s="1279"/>
      <c r="AS82" s="1279"/>
      <c r="AT82" s="1279"/>
      <c r="BC82" s="1279"/>
      <c r="BD82" s="1279"/>
      <c r="BE82" s="1279"/>
      <c r="BF82" s="1279"/>
      <c r="BO82" s="1279"/>
      <c r="BP82" s="1279"/>
      <c r="BQ82" s="1279"/>
      <c r="BR82" s="1279"/>
      <c r="CA82" s="1279"/>
      <c r="CB82" s="1279"/>
      <c r="CC82" s="1279"/>
      <c r="CD82" s="1279"/>
      <c r="CM82" s="1279"/>
      <c r="CN82" s="1279"/>
      <c r="CO82" s="1279"/>
      <c r="CP82" s="1279"/>
      <c r="CY82" s="1279"/>
      <c r="CZ82" s="1279"/>
      <c r="DA82" s="1279"/>
      <c r="DB82" s="1279"/>
      <c r="DC82" s="1279"/>
    </row>
    <row r="83" spans="2:109" x14ac:dyDescent="0.15">
      <c r="B83" s="1232"/>
      <c r="C83" s="1233"/>
      <c r="D83" s="1233"/>
      <c r="E83" s="1233"/>
      <c r="F83" s="1233"/>
      <c r="G83" s="1233"/>
      <c r="H83" s="1233"/>
      <c r="I83" s="1233"/>
      <c r="J83" s="1233"/>
      <c r="K83" s="1233"/>
      <c r="L83" s="1233"/>
      <c r="M83" s="1233"/>
      <c r="N83" s="1233"/>
      <c r="O83" s="1233"/>
      <c r="P83" s="1233"/>
      <c r="Q83" s="1233"/>
      <c r="R83" s="1233"/>
      <c r="S83" s="1233"/>
      <c r="T83" s="1233"/>
      <c r="U83" s="1233"/>
      <c r="V83" s="1233"/>
      <c r="W83" s="1233"/>
      <c r="X83" s="1233"/>
      <c r="Y83" s="1233"/>
      <c r="Z83" s="1233"/>
      <c r="AA83" s="1233"/>
      <c r="AB83" s="1233"/>
      <c r="AC83" s="1233"/>
      <c r="AD83" s="1233"/>
      <c r="AE83" s="1233"/>
      <c r="AF83" s="1233"/>
      <c r="AG83" s="1233"/>
      <c r="AH83" s="1233"/>
      <c r="AI83" s="1233"/>
      <c r="AJ83" s="1233"/>
      <c r="AK83" s="1233"/>
      <c r="AL83" s="1233"/>
      <c r="AM83" s="1233"/>
      <c r="AN83" s="1233"/>
      <c r="AO83" s="1233"/>
      <c r="AP83" s="1233"/>
      <c r="AQ83" s="1233"/>
      <c r="AR83" s="1233"/>
      <c r="AS83" s="1233"/>
      <c r="AT83" s="1233"/>
      <c r="AU83" s="1233"/>
      <c r="AV83" s="1233"/>
      <c r="AW83" s="1233"/>
      <c r="AX83" s="1233"/>
      <c r="AY83" s="1233"/>
      <c r="AZ83" s="1233"/>
      <c r="BA83" s="1233"/>
      <c r="BB83" s="1233"/>
      <c r="BC83" s="1233"/>
      <c r="BD83" s="1233"/>
      <c r="BE83" s="1233"/>
      <c r="BF83" s="1233"/>
      <c r="BG83" s="1233"/>
      <c r="BH83" s="1233"/>
      <c r="BI83" s="1233"/>
      <c r="BJ83" s="1233"/>
      <c r="BK83" s="1233"/>
      <c r="BL83" s="1233"/>
      <c r="BM83" s="1233"/>
      <c r="BN83" s="1233"/>
      <c r="BO83" s="1233"/>
      <c r="BP83" s="1233"/>
      <c r="BQ83" s="1233"/>
      <c r="BR83" s="1233"/>
      <c r="BS83" s="1233"/>
      <c r="BT83" s="1233"/>
      <c r="BU83" s="1233"/>
      <c r="BV83" s="1233"/>
      <c r="BW83" s="1233"/>
      <c r="BX83" s="1233"/>
      <c r="BY83" s="1233"/>
      <c r="BZ83" s="1233"/>
      <c r="CA83" s="1233"/>
      <c r="CB83" s="1233"/>
      <c r="CC83" s="1233"/>
      <c r="CD83" s="1233"/>
      <c r="CE83" s="1233"/>
      <c r="CF83" s="1233"/>
      <c r="CG83" s="1233"/>
      <c r="CH83" s="1233"/>
      <c r="CI83" s="1233"/>
      <c r="CJ83" s="1233"/>
      <c r="CK83" s="1233"/>
      <c r="CL83" s="1233"/>
      <c r="CM83" s="1233"/>
      <c r="CN83" s="1233"/>
      <c r="CO83" s="1233"/>
      <c r="CP83" s="1233"/>
      <c r="CQ83" s="1233"/>
      <c r="CR83" s="1233"/>
      <c r="CS83" s="1233"/>
      <c r="CT83" s="1233"/>
      <c r="CU83" s="1233"/>
      <c r="CV83" s="1233"/>
      <c r="CW83" s="1233"/>
      <c r="CX83" s="1233"/>
      <c r="CY83" s="1233"/>
      <c r="CZ83" s="1233"/>
      <c r="DA83" s="1233"/>
      <c r="DB83" s="1233"/>
      <c r="DC83" s="1233"/>
      <c r="DD83" s="1234"/>
    </row>
    <row r="84" spans="2:109" x14ac:dyDescent="0.15">
      <c r="DD84" s="1224"/>
      <c r="DE84" s="1224"/>
    </row>
    <row r="85" spans="2:109" x14ac:dyDescent="0.15">
      <c r="DD85" s="1224"/>
      <c r="DE85" s="1224"/>
    </row>
  </sheetData>
  <sheetProtection algorithmName="SHA-512" hashValue="6lwxqbAvMFkQmhaySq4JntZnB0Ep4KtVs2WKtl8eRdSJoOyIwHWTvPtLgMJwRRjV8L38/iqoB0sTBqlI/BqmiQ==" saltValue="gl2aN2KOcK/mQ+dgLc1RVQ=="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8" scale="70"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2A7E7-5B28-488A-8485-27AA1DD74367}">
  <sheetPr>
    <pageSetUpPr fitToPage="1"/>
  </sheetPr>
  <dimension ref="A1:DR125"/>
  <sheetViews>
    <sheetView showGridLines="0" topLeftCell="A91" zoomScaleNormal="100" zoomScaleSheetLayoutView="70" workbookViewId="0">
      <selection activeCell="DD32" sqref="DD32"/>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1:34"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x14ac:dyDescent="0.15">
      <c r="S2" s="259"/>
      <c r="AH2" s="259"/>
    </row>
    <row r="3" spans="1: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x14ac:dyDescent="0.15"/>
    <row r="5" spans="1:34" x14ac:dyDescent="0.15"/>
    <row r="6" spans="1:34" x14ac:dyDescent="0.15"/>
    <row r="7" spans="1:34" x14ac:dyDescent="0.15"/>
    <row r="8" spans="1:34" x14ac:dyDescent="0.15"/>
    <row r="9" spans="1:34" x14ac:dyDescent="0.15">
      <c r="AH9" s="259"/>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476</v>
      </c>
    </row>
  </sheetData>
  <sheetProtection algorithmName="SHA-512" hashValue="UInH+5KQ9R+DaCqdvXFl4ZkVgYljtwIWcrQpfy/epUUFicpveulYKUAr40uLGSGEgHh32demThyiOb0/ET//BA==" saltValue="4RKzt1dude6u8s//8GuJ0A==" spinCount="100000" sheet="1" objects="1" scenarios="1"/>
  <dataConsolidate/>
  <phoneticPr fontId="2"/>
  <printOptions horizontalCentered="1" verticalCentered="1"/>
  <pageMargins left="0" right="0" top="0.19685039370078741" bottom="0" header="0.39370078740157483" footer="0"/>
  <pageSetup paperSize="8" scale="50"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D4B21-863F-4C9E-A620-3CCF9C560920}">
  <sheetPr>
    <pageSetUpPr fitToPage="1"/>
  </sheetPr>
  <dimension ref="A1:DR125"/>
  <sheetViews>
    <sheetView showGridLines="0" topLeftCell="A88" zoomScaleNormal="100" zoomScaleSheetLayoutView="55" workbookViewId="0">
      <selection activeCell="DD32" sqref="DD32"/>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2:34"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x14ac:dyDescent="0.15">
      <c r="S2" s="259"/>
      <c r="AH2" s="259"/>
    </row>
    <row r="3" spans="2: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x14ac:dyDescent="0.15"/>
    <row r="5" spans="2:34" x14ac:dyDescent="0.15"/>
    <row r="6" spans="2:34" x14ac:dyDescent="0.15"/>
    <row r="7" spans="2:34" x14ac:dyDescent="0.15"/>
    <row r="8" spans="2:34" x14ac:dyDescent="0.15"/>
    <row r="9" spans="2:34" x14ac:dyDescent="0.15">
      <c r="AH9" s="259"/>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c r="AG59" s="259"/>
      <c r="AH59" s="259"/>
    </row>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476</v>
      </c>
    </row>
  </sheetData>
  <sheetProtection algorithmName="SHA-512" hashValue="QZIiWZklUJJRrpfc8IY68S5NOlMk92zcM+voO79TY6ZCl02ln8089juSiJ3qIQuWdbnpxon22Z06Bwc85W8Ctw==" saltValue="+qUm/xWArRhnaSuyER1ZnQ=="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50</v>
      </c>
      <c r="E2" s="149"/>
      <c r="F2" s="150" t="s">
        <v>525</v>
      </c>
      <c r="G2" s="151"/>
      <c r="H2" s="152"/>
    </row>
    <row r="3" spans="1:8" x14ac:dyDescent="0.15">
      <c r="A3" s="148" t="s">
        <v>518</v>
      </c>
      <c r="B3" s="153"/>
      <c r="C3" s="154"/>
      <c r="D3" s="155">
        <v>23069</v>
      </c>
      <c r="E3" s="156"/>
      <c r="F3" s="157">
        <v>93492</v>
      </c>
      <c r="G3" s="158"/>
      <c r="H3" s="159"/>
    </row>
    <row r="4" spans="1:8" x14ac:dyDescent="0.15">
      <c r="A4" s="160"/>
      <c r="B4" s="161"/>
      <c r="C4" s="162"/>
      <c r="D4" s="163">
        <v>10029</v>
      </c>
      <c r="E4" s="164"/>
      <c r="F4" s="165">
        <v>53316</v>
      </c>
      <c r="G4" s="166"/>
      <c r="H4" s="167"/>
    </row>
    <row r="5" spans="1:8" x14ac:dyDescent="0.15">
      <c r="A5" s="148" t="s">
        <v>520</v>
      </c>
      <c r="B5" s="153"/>
      <c r="C5" s="154"/>
      <c r="D5" s="155">
        <v>102540</v>
      </c>
      <c r="E5" s="156"/>
      <c r="F5" s="157">
        <v>94796</v>
      </c>
      <c r="G5" s="158"/>
      <c r="H5" s="159"/>
    </row>
    <row r="6" spans="1:8" x14ac:dyDescent="0.15">
      <c r="A6" s="160"/>
      <c r="B6" s="161"/>
      <c r="C6" s="162"/>
      <c r="D6" s="163">
        <v>52696</v>
      </c>
      <c r="E6" s="164"/>
      <c r="F6" s="165">
        <v>55781</v>
      </c>
      <c r="G6" s="166"/>
      <c r="H6" s="167"/>
    </row>
    <row r="7" spans="1:8" x14ac:dyDescent="0.15">
      <c r="A7" s="148" t="s">
        <v>521</v>
      </c>
      <c r="B7" s="153"/>
      <c r="C7" s="154"/>
      <c r="D7" s="155">
        <v>34708</v>
      </c>
      <c r="E7" s="156"/>
      <c r="F7" s="157">
        <v>85942</v>
      </c>
      <c r="G7" s="158"/>
      <c r="H7" s="159"/>
    </row>
    <row r="8" spans="1:8" x14ac:dyDescent="0.15">
      <c r="A8" s="160"/>
      <c r="B8" s="161"/>
      <c r="C8" s="162"/>
      <c r="D8" s="163">
        <v>4229</v>
      </c>
      <c r="E8" s="164"/>
      <c r="F8" s="165">
        <v>48630</v>
      </c>
      <c r="G8" s="166"/>
      <c r="H8" s="167"/>
    </row>
    <row r="9" spans="1:8" x14ac:dyDescent="0.15">
      <c r="A9" s="148" t="s">
        <v>522</v>
      </c>
      <c r="B9" s="153"/>
      <c r="C9" s="154"/>
      <c r="D9" s="155">
        <v>77955</v>
      </c>
      <c r="E9" s="156"/>
      <c r="F9" s="157">
        <v>95007</v>
      </c>
      <c r="G9" s="158"/>
      <c r="H9" s="159"/>
    </row>
    <row r="10" spans="1:8" x14ac:dyDescent="0.15">
      <c r="A10" s="160"/>
      <c r="B10" s="161"/>
      <c r="C10" s="162"/>
      <c r="D10" s="163">
        <v>27094</v>
      </c>
      <c r="E10" s="164"/>
      <c r="F10" s="165">
        <v>48509</v>
      </c>
      <c r="G10" s="166"/>
      <c r="H10" s="167"/>
    </row>
    <row r="11" spans="1:8" x14ac:dyDescent="0.15">
      <c r="A11" s="148" t="s">
        <v>523</v>
      </c>
      <c r="B11" s="153"/>
      <c r="C11" s="154"/>
      <c r="D11" s="155">
        <v>131941</v>
      </c>
      <c r="E11" s="156"/>
      <c r="F11" s="157">
        <v>98176</v>
      </c>
      <c r="G11" s="158"/>
      <c r="H11" s="159"/>
    </row>
    <row r="12" spans="1:8" x14ac:dyDescent="0.15">
      <c r="A12" s="160"/>
      <c r="B12" s="161"/>
      <c r="C12" s="168"/>
      <c r="D12" s="163">
        <v>89674</v>
      </c>
      <c r="E12" s="164"/>
      <c r="F12" s="165">
        <v>58489</v>
      </c>
      <c r="G12" s="166"/>
      <c r="H12" s="167"/>
    </row>
    <row r="13" spans="1:8" x14ac:dyDescent="0.15">
      <c r="A13" s="148"/>
      <c r="B13" s="153"/>
      <c r="C13" s="169"/>
      <c r="D13" s="170">
        <v>74043</v>
      </c>
      <c r="E13" s="171"/>
      <c r="F13" s="172">
        <v>93483</v>
      </c>
      <c r="G13" s="173"/>
      <c r="H13" s="159"/>
    </row>
    <row r="14" spans="1:8" x14ac:dyDescent="0.15">
      <c r="A14" s="160"/>
      <c r="B14" s="161"/>
      <c r="C14" s="162"/>
      <c r="D14" s="163">
        <v>36744</v>
      </c>
      <c r="E14" s="164"/>
      <c r="F14" s="165">
        <v>52945</v>
      </c>
      <c r="G14" s="166"/>
      <c r="H14" s="167"/>
    </row>
    <row r="17" spans="1:11" x14ac:dyDescent="0.15">
      <c r="A17" s="144" t="s">
        <v>51</v>
      </c>
    </row>
    <row r="18" spans="1:11" x14ac:dyDescent="0.15">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15">
      <c r="A19" s="174" t="s">
        <v>52</v>
      </c>
      <c r="B19" s="174">
        <f>ROUND(VALUE(SUBSTITUTE(実質収支比率等に係る経年分析!F$48,"▲","-")),2)</f>
        <v>4.45</v>
      </c>
      <c r="C19" s="174">
        <f>ROUND(VALUE(SUBSTITUTE(実質収支比率等に係る経年分析!G$48,"▲","-")),2)</f>
        <v>3.91</v>
      </c>
      <c r="D19" s="174">
        <f>ROUND(VALUE(SUBSTITUTE(実質収支比率等に係る経年分析!H$48,"▲","-")),2)</f>
        <v>9.7799999999999994</v>
      </c>
      <c r="E19" s="174">
        <f>ROUND(VALUE(SUBSTITUTE(実質収支比率等に係る経年分析!I$48,"▲","-")),2)</f>
        <v>5.09</v>
      </c>
      <c r="F19" s="174">
        <f>ROUND(VALUE(SUBSTITUTE(実質収支比率等に係る経年分析!J$48,"▲","-")),2)</f>
        <v>3.47</v>
      </c>
    </row>
    <row r="20" spans="1:11" x14ac:dyDescent="0.15">
      <c r="A20" s="174" t="s">
        <v>53</v>
      </c>
      <c r="B20" s="174">
        <f>ROUND(VALUE(SUBSTITUTE(実質収支比率等に係る経年分析!F$47,"▲","-")),2)</f>
        <v>31.39</v>
      </c>
      <c r="C20" s="174">
        <f>ROUND(VALUE(SUBSTITUTE(実質収支比率等に係る経年分析!G$47,"▲","-")),2)</f>
        <v>30.08</v>
      </c>
      <c r="D20" s="174">
        <f>ROUND(VALUE(SUBSTITUTE(実質収支比率等に係る経年分析!H$47,"▲","-")),2)</f>
        <v>39.840000000000003</v>
      </c>
      <c r="E20" s="174">
        <f>ROUND(VALUE(SUBSTITUTE(実質収支比率等に係る経年分析!I$47,"▲","-")),2)</f>
        <v>39.17</v>
      </c>
      <c r="F20" s="174">
        <f>ROUND(VALUE(SUBSTITUTE(実質収支比率等に係る経年分析!J$47,"▲","-")),2)</f>
        <v>34.119999999999997</v>
      </c>
    </row>
    <row r="21" spans="1:11" x14ac:dyDescent="0.15">
      <c r="A21" s="174" t="s">
        <v>54</v>
      </c>
      <c r="B21" s="174">
        <f>IF(ISNUMBER(VALUE(SUBSTITUTE(実質収支比率等に係る経年分析!F$49,"▲","-"))),ROUND(VALUE(SUBSTITUTE(実質収支比率等に係る経年分析!F$49,"▲","-")),2),NA())</f>
        <v>9.61</v>
      </c>
      <c r="C21" s="174">
        <f>IF(ISNUMBER(VALUE(SUBSTITUTE(実質収支比率等に係る経年分析!G$49,"▲","-"))),ROUND(VALUE(SUBSTITUTE(実質収支比率等に係る経年分析!G$49,"▲","-")),2),NA())</f>
        <v>2.46</v>
      </c>
      <c r="D21" s="174">
        <f>IF(ISNUMBER(VALUE(SUBSTITUTE(実質収支比率等に係る経年分析!H$49,"▲","-"))),ROUND(VALUE(SUBSTITUTE(実質収支比率等に係る経年分析!H$49,"▲","-")),2),NA())</f>
        <v>10.82</v>
      </c>
      <c r="E21" s="174">
        <f>IF(ISNUMBER(VALUE(SUBSTITUTE(実質収支比率等に係る経年分析!I$49,"▲","-"))),ROUND(VALUE(SUBSTITUTE(実質収支比率等に係る経年分析!I$49,"▲","-")),2),NA())</f>
        <v>-3.71</v>
      </c>
      <c r="F21" s="174">
        <f>IF(ISNUMBER(VALUE(SUBSTITUTE(実質収支比率等に係る経年分析!J$49,"▲","-"))),ROUND(VALUE(SUBSTITUTE(実質収支比率等に係る経年分析!J$49,"▲","-")),2),NA())</f>
        <v>-7.72</v>
      </c>
    </row>
    <row r="24" spans="1:11" x14ac:dyDescent="0.15">
      <c r="A24" s="144" t="s">
        <v>55</v>
      </c>
    </row>
    <row r="25" spans="1:11" x14ac:dyDescent="0.15">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15">
      <c r="A26" s="175"/>
      <c r="B26" s="175" t="s">
        <v>56</v>
      </c>
      <c r="C26" s="175" t="s">
        <v>57</v>
      </c>
      <c r="D26" s="175" t="s">
        <v>56</v>
      </c>
      <c r="E26" s="175" t="s">
        <v>57</v>
      </c>
      <c r="F26" s="175" t="s">
        <v>56</v>
      </c>
      <c r="G26" s="175" t="s">
        <v>57</v>
      </c>
      <c r="H26" s="175" t="s">
        <v>56</v>
      </c>
      <c r="I26" s="175" t="s">
        <v>57</v>
      </c>
      <c r="J26" s="175" t="s">
        <v>56</v>
      </c>
      <c r="K26" s="175" t="s">
        <v>57</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str">
        <f>IF(連結実質赤字比率に係る赤字・黒字の構成分析!C$41="",NA(),連結実質赤字比率に係る赤字・黒字の構成分析!C$41)</f>
        <v>学校給食事業特別会計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0.03</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0.04</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0.08</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v>
      </c>
    </row>
    <row r="30" spans="1:11" x14ac:dyDescent="0.15">
      <c r="A30" s="175" t="str">
        <f>IF(連結実質赤字比率に係る赤字・黒字の構成分析!C$40="",NA(),連結実質赤字比率に係る赤字・黒字の構成分析!C$40)</f>
        <v>後期高齢者医療特別会計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0.01</v>
      </c>
    </row>
    <row r="31" spans="1:11" x14ac:dyDescent="0.15">
      <c r="A31" s="175" t="str">
        <f>IF(連結実質赤字比率に係る赤字・黒字の構成分析!C$39="",NA(),連結実質赤字比率に係る赤字・黒字の構成分析!C$39)</f>
        <v>国民健康保険事業特別会計（施設勘定）</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0.13</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0.11</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0.21</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0.16</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0.09</v>
      </c>
    </row>
    <row r="32" spans="1:11" x14ac:dyDescent="0.15">
      <c r="A32" s="175" t="str">
        <f>IF(連結実質赤字比率に係る赤字・黒字の構成分析!C$38="",NA(),連結実質赤字比率に係る赤字・黒字の構成分析!C$38)</f>
        <v>国民健康保険事業特別会計（事業勘定）</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0.35</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0.16</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0.31</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0.37</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0.16</v>
      </c>
    </row>
    <row r="33" spans="1:16" x14ac:dyDescent="0.15">
      <c r="A33" s="175" t="str">
        <f>IF(連結実質赤字比率に係る赤字・黒字の構成分析!C$37="",NA(),連結実質赤字比率に係る赤字・黒字の構成分析!C$37)</f>
        <v>介護保険特別会計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0.72</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0.81</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1.25</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1.54</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0.65</v>
      </c>
    </row>
    <row r="34" spans="1:16" x14ac:dyDescent="0.15">
      <c r="A34" s="175" t="str">
        <f>IF(連結実質赤字比率に係る赤字・黒字の構成分析!C$36="",NA(),連結実質赤字比率に係る赤字・黒字の構成分析!C$36)</f>
        <v>一般会計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4.42</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3.9</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9.73</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5</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3.47</v>
      </c>
    </row>
    <row r="35" spans="1:16" x14ac:dyDescent="0.15">
      <c r="A35" s="175" t="str">
        <f>IF(連結実質赤字比率に係る赤字・黒字の構成分析!C$35="",NA(),連結実質赤字比率に係る赤字・黒字の構成分析!C$35)</f>
        <v>下水道事業会計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2.29</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2.62</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3.53</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3.58</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3.66</v>
      </c>
    </row>
    <row r="36" spans="1:16" x14ac:dyDescent="0.15">
      <c r="A36" s="175" t="str">
        <f>IF(連結実質赤字比率に係る赤字・黒字の構成分析!C$34="",NA(),連結実質赤字比率に係る赤字・黒字の構成分析!C$34)</f>
        <v>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7.63</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7.83</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9.8800000000000008</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10.02</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9.6300000000000008</v>
      </c>
    </row>
    <row r="39" spans="1:16" x14ac:dyDescent="0.15">
      <c r="A39" s="144" t="s">
        <v>58</v>
      </c>
    </row>
    <row r="40" spans="1:16" x14ac:dyDescent="0.15">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15">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15">
      <c r="A42" s="176" t="s">
        <v>61</v>
      </c>
      <c r="B42" s="176"/>
      <c r="C42" s="176"/>
      <c r="D42" s="176">
        <f>'実質公債費比率（分子）の構造'!K$52</f>
        <v>413</v>
      </c>
      <c r="E42" s="176"/>
      <c r="F42" s="176"/>
      <c r="G42" s="176">
        <f>'実質公債費比率（分子）の構造'!L$52</f>
        <v>421</v>
      </c>
      <c r="H42" s="176"/>
      <c r="I42" s="176"/>
      <c r="J42" s="176">
        <f>'実質公債費比率（分子）の構造'!M$52</f>
        <v>413</v>
      </c>
      <c r="K42" s="176"/>
      <c r="L42" s="176"/>
      <c r="M42" s="176">
        <f>'実質公債費比率（分子）の構造'!N$52</f>
        <v>403</v>
      </c>
      <c r="N42" s="176"/>
      <c r="O42" s="176"/>
      <c r="P42" s="176">
        <f>'実質公債費比率（分子）の構造'!O$52</f>
        <v>407</v>
      </c>
    </row>
    <row r="43" spans="1:16" x14ac:dyDescent="0.15">
      <c r="A43" s="176" t="s">
        <v>16</v>
      </c>
      <c r="B43" s="176" t="str">
        <f>'実質公債費比率（分子）の構造'!K$51</f>
        <v>-</v>
      </c>
      <c r="C43" s="176"/>
      <c r="D43" s="176"/>
      <c r="E43" s="176">
        <f>'実質公債費比率（分子）の構造'!L$51</f>
        <v>0</v>
      </c>
      <c r="F43" s="176"/>
      <c r="G43" s="176"/>
      <c r="H43" s="176">
        <f>'実質公債費比率（分子）の構造'!M$51</f>
        <v>0</v>
      </c>
      <c r="I43" s="176"/>
      <c r="J43" s="176"/>
      <c r="K43" s="176" t="str">
        <f>'実質公債費比率（分子）の構造'!N$51</f>
        <v>-</v>
      </c>
      <c r="L43" s="176"/>
      <c r="M43" s="176"/>
      <c r="N43" s="176" t="str">
        <f>'実質公債費比率（分子）の構造'!O$51</f>
        <v>-</v>
      </c>
      <c r="O43" s="176"/>
      <c r="P43" s="176"/>
    </row>
    <row r="44" spans="1:16" x14ac:dyDescent="0.15">
      <c r="A44" s="176" t="s">
        <v>62</v>
      </c>
      <c r="B44" s="176">
        <f>'実質公債費比率（分子）の構造'!K$50</f>
        <v>31</v>
      </c>
      <c r="C44" s="176"/>
      <c r="D44" s="176"/>
      <c r="E44" s="176">
        <f>'実質公債費比率（分子）の構造'!L$50</f>
        <v>22</v>
      </c>
      <c r="F44" s="176"/>
      <c r="G44" s="176"/>
      <c r="H44" s="176">
        <f>'実質公債費比率（分子）の構造'!M$50</f>
        <v>14</v>
      </c>
      <c r="I44" s="176"/>
      <c r="J44" s="176"/>
      <c r="K44" s="176">
        <f>'実質公債費比率（分子）の構造'!N$50</f>
        <v>11</v>
      </c>
      <c r="L44" s="176"/>
      <c r="M44" s="176"/>
      <c r="N44" s="176">
        <f>'実質公債費比率（分子）の構造'!O$50</f>
        <v>1</v>
      </c>
      <c r="O44" s="176"/>
      <c r="P44" s="176"/>
    </row>
    <row r="45" spans="1:16" x14ac:dyDescent="0.15">
      <c r="A45" s="176" t="s">
        <v>63</v>
      </c>
      <c r="B45" s="176">
        <f>'実質公債費比率（分子）の構造'!K$49</f>
        <v>64</v>
      </c>
      <c r="C45" s="176"/>
      <c r="D45" s="176"/>
      <c r="E45" s="176">
        <f>'実質公債費比率（分子）の構造'!L$49</f>
        <v>63</v>
      </c>
      <c r="F45" s="176"/>
      <c r="G45" s="176"/>
      <c r="H45" s="176">
        <f>'実質公債費比率（分子）の構造'!M$49</f>
        <v>43</v>
      </c>
      <c r="I45" s="176"/>
      <c r="J45" s="176"/>
      <c r="K45" s="176">
        <f>'実質公債費比率（分子）の構造'!N$49</f>
        <v>14</v>
      </c>
      <c r="L45" s="176"/>
      <c r="M45" s="176"/>
      <c r="N45" s="176">
        <f>'実質公債費比率（分子）の構造'!O$49</f>
        <v>14</v>
      </c>
      <c r="O45" s="176"/>
      <c r="P45" s="176"/>
    </row>
    <row r="46" spans="1:16" x14ac:dyDescent="0.15">
      <c r="A46" s="176" t="s">
        <v>64</v>
      </c>
      <c r="B46" s="176">
        <f>'実質公債費比率（分子）の構造'!K$48</f>
        <v>173</v>
      </c>
      <c r="C46" s="176"/>
      <c r="D46" s="176"/>
      <c r="E46" s="176">
        <f>'実質公債費比率（分子）の構造'!L$48</f>
        <v>166</v>
      </c>
      <c r="F46" s="176"/>
      <c r="G46" s="176"/>
      <c r="H46" s="176">
        <f>'実質公債費比率（分子）の構造'!M$48</f>
        <v>160</v>
      </c>
      <c r="I46" s="176"/>
      <c r="J46" s="176"/>
      <c r="K46" s="176">
        <f>'実質公債費比率（分子）の構造'!N$48</f>
        <v>165</v>
      </c>
      <c r="L46" s="176"/>
      <c r="M46" s="176"/>
      <c r="N46" s="176">
        <f>'実質公債費比率（分子）の構造'!O$48</f>
        <v>160</v>
      </c>
      <c r="O46" s="176"/>
      <c r="P46" s="176"/>
    </row>
    <row r="47" spans="1:16" x14ac:dyDescent="0.15">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66</v>
      </c>
      <c r="B49" s="176">
        <f>'実質公債費比率（分子）の構造'!K$45</f>
        <v>433</v>
      </c>
      <c r="C49" s="176"/>
      <c r="D49" s="176"/>
      <c r="E49" s="176">
        <f>'実質公債費比率（分子）の構造'!L$45</f>
        <v>427</v>
      </c>
      <c r="F49" s="176"/>
      <c r="G49" s="176"/>
      <c r="H49" s="176">
        <f>'実質公債費比率（分子）の構造'!M$45</f>
        <v>398</v>
      </c>
      <c r="I49" s="176"/>
      <c r="J49" s="176"/>
      <c r="K49" s="176">
        <f>'実質公債費比率（分子）の構造'!N$45</f>
        <v>373</v>
      </c>
      <c r="L49" s="176"/>
      <c r="M49" s="176"/>
      <c r="N49" s="176">
        <f>'実質公債費比率（分子）の構造'!O$45</f>
        <v>365</v>
      </c>
      <c r="O49" s="176"/>
      <c r="P49" s="176"/>
    </row>
    <row r="50" spans="1:16" x14ac:dyDescent="0.15">
      <c r="A50" s="176" t="s">
        <v>67</v>
      </c>
      <c r="B50" s="176" t="e">
        <f>NA()</f>
        <v>#N/A</v>
      </c>
      <c r="C50" s="176">
        <f>IF(ISNUMBER('実質公債費比率（分子）の構造'!K$53),'実質公債費比率（分子）の構造'!K$53,NA())</f>
        <v>288</v>
      </c>
      <c r="D50" s="176" t="e">
        <f>NA()</f>
        <v>#N/A</v>
      </c>
      <c r="E50" s="176" t="e">
        <f>NA()</f>
        <v>#N/A</v>
      </c>
      <c r="F50" s="176">
        <f>IF(ISNUMBER('実質公債費比率（分子）の構造'!L$53),'実質公債費比率（分子）の構造'!L$53,NA())</f>
        <v>257</v>
      </c>
      <c r="G50" s="176" t="e">
        <f>NA()</f>
        <v>#N/A</v>
      </c>
      <c r="H50" s="176" t="e">
        <f>NA()</f>
        <v>#N/A</v>
      </c>
      <c r="I50" s="176">
        <f>IF(ISNUMBER('実質公債費比率（分子）の構造'!M$53),'実質公債費比率（分子）の構造'!M$53,NA())</f>
        <v>202</v>
      </c>
      <c r="J50" s="176" t="e">
        <f>NA()</f>
        <v>#N/A</v>
      </c>
      <c r="K50" s="176" t="e">
        <f>NA()</f>
        <v>#N/A</v>
      </c>
      <c r="L50" s="176">
        <f>IF(ISNUMBER('実質公債費比率（分子）の構造'!N$53),'実質公債費比率（分子）の構造'!N$53,NA())</f>
        <v>160</v>
      </c>
      <c r="M50" s="176" t="e">
        <f>NA()</f>
        <v>#N/A</v>
      </c>
      <c r="N50" s="176" t="e">
        <f>NA()</f>
        <v>#N/A</v>
      </c>
      <c r="O50" s="176">
        <f>IF(ISNUMBER('実質公債費比率（分子）の構造'!O$53),'実質公債費比率（分子）の構造'!O$53,NA())</f>
        <v>133</v>
      </c>
      <c r="P50" s="176" t="e">
        <f>NA()</f>
        <v>#N/A</v>
      </c>
    </row>
    <row r="53" spans="1:16" x14ac:dyDescent="0.15">
      <c r="A53" s="144" t="s">
        <v>68</v>
      </c>
    </row>
    <row r="54" spans="1:16" x14ac:dyDescent="0.15">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15">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15">
      <c r="A56" s="175" t="s">
        <v>43</v>
      </c>
      <c r="B56" s="175"/>
      <c r="C56" s="175"/>
      <c r="D56" s="175">
        <f>'将来負担比率（分子）の構造'!I$52</f>
        <v>5037</v>
      </c>
      <c r="E56" s="175"/>
      <c r="F56" s="175"/>
      <c r="G56" s="175">
        <f>'将来負担比率（分子）の構造'!J$52</f>
        <v>4943</v>
      </c>
      <c r="H56" s="175"/>
      <c r="I56" s="175"/>
      <c r="J56" s="175">
        <f>'将来負担比率（分子）の構造'!K$52</f>
        <v>4847</v>
      </c>
      <c r="K56" s="175"/>
      <c r="L56" s="175"/>
      <c r="M56" s="175">
        <f>'将来負担比率（分子）の構造'!L$52</f>
        <v>4645</v>
      </c>
      <c r="N56" s="175"/>
      <c r="O56" s="175"/>
      <c r="P56" s="175">
        <f>'将来負担比率（分子）の構造'!M$52</f>
        <v>4383</v>
      </c>
    </row>
    <row r="57" spans="1:16" x14ac:dyDescent="0.15">
      <c r="A57" s="175" t="s">
        <v>42</v>
      </c>
      <c r="B57" s="175"/>
      <c r="C57" s="175"/>
      <c r="D57" s="175" t="str">
        <f>'将来負担比率（分子）の構造'!I$51</f>
        <v>-</v>
      </c>
      <c r="E57" s="175"/>
      <c r="F57" s="175"/>
      <c r="G57" s="175" t="str">
        <f>'将来負担比率（分子）の構造'!J$51</f>
        <v>-</v>
      </c>
      <c r="H57" s="175"/>
      <c r="I57" s="175"/>
      <c r="J57" s="175" t="str">
        <f>'将来負担比率（分子）の構造'!K$51</f>
        <v>-</v>
      </c>
      <c r="K57" s="175"/>
      <c r="L57" s="175"/>
      <c r="M57" s="175" t="str">
        <f>'将来負担比率（分子）の構造'!L$51</f>
        <v>-</v>
      </c>
      <c r="N57" s="175"/>
      <c r="O57" s="175"/>
      <c r="P57" s="175" t="str">
        <f>'将来負担比率（分子）の構造'!M$51</f>
        <v>-</v>
      </c>
    </row>
    <row r="58" spans="1:16" x14ac:dyDescent="0.15">
      <c r="A58" s="175" t="s">
        <v>41</v>
      </c>
      <c r="B58" s="175"/>
      <c r="C58" s="175"/>
      <c r="D58" s="175">
        <f>'将来負担比率（分子）の構造'!I$50</f>
        <v>3683</v>
      </c>
      <c r="E58" s="175"/>
      <c r="F58" s="175"/>
      <c r="G58" s="175">
        <f>'将来負担比率（分子）の構造'!J$50</f>
        <v>3659</v>
      </c>
      <c r="H58" s="175"/>
      <c r="I58" s="175"/>
      <c r="J58" s="175">
        <f>'将来負担比率（分子）の構造'!K$50</f>
        <v>3941</v>
      </c>
      <c r="K58" s="175"/>
      <c r="L58" s="175"/>
      <c r="M58" s="175">
        <f>'将来負担比率（分子）の構造'!L$50</f>
        <v>4048</v>
      </c>
      <c r="N58" s="175"/>
      <c r="O58" s="175"/>
      <c r="P58" s="175">
        <f>'将来負担比率（分子）の構造'!M$50</f>
        <v>4137</v>
      </c>
    </row>
    <row r="59" spans="1:16" x14ac:dyDescent="0.15">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35</v>
      </c>
      <c r="B62" s="175">
        <f>'将来負担比率（分子）の構造'!I$45</f>
        <v>854</v>
      </c>
      <c r="C62" s="175"/>
      <c r="D62" s="175"/>
      <c r="E62" s="175">
        <f>'将来負担比率（分子）の構造'!J$45</f>
        <v>820</v>
      </c>
      <c r="F62" s="175"/>
      <c r="G62" s="175"/>
      <c r="H62" s="175">
        <f>'将来負担比率（分子）の構造'!K$45</f>
        <v>811</v>
      </c>
      <c r="I62" s="175"/>
      <c r="J62" s="175"/>
      <c r="K62" s="175">
        <f>'将来負担比率（分子）の構造'!L$45</f>
        <v>780</v>
      </c>
      <c r="L62" s="175"/>
      <c r="M62" s="175"/>
      <c r="N62" s="175">
        <f>'将来負担比率（分子）の構造'!M$45</f>
        <v>652</v>
      </c>
      <c r="O62" s="175"/>
      <c r="P62" s="175"/>
    </row>
    <row r="63" spans="1:16" x14ac:dyDescent="0.15">
      <c r="A63" s="175" t="s">
        <v>34</v>
      </c>
      <c r="B63" s="175">
        <f>'将来負担比率（分子）の構造'!I$44</f>
        <v>174</v>
      </c>
      <c r="C63" s="175"/>
      <c r="D63" s="175"/>
      <c r="E63" s="175">
        <f>'将来負担比率（分子）の構造'!J$44</f>
        <v>118</v>
      </c>
      <c r="F63" s="175"/>
      <c r="G63" s="175"/>
      <c r="H63" s="175">
        <f>'将来負担比率（分子）の構造'!K$44</f>
        <v>86</v>
      </c>
      <c r="I63" s="175"/>
      <c r="J63" s="175"/>
      <c r="K63" s="175">
        <f>'将来負担比率（分子）の構造'!L$44</f>
        <v>77</v>
      </c>
      <c r="L63" s="175"/>
      <c r="M63" s="175"/>
      <c r="N63" s="175">
        <f>'将来負担比率（分子）の構造'!M$44</f>
        <v>79</v>
      </c>
      <c r="O63" s="175"/>
      <c r="P63" s="175"/>
    </row>
    <row r="64" spans="1:16" x14ac:dyDescent="0.15">
      <c r="A64" s="175" t="s">
        <v>33</v>
      </c>
      <c r="B64" s="175">
        <f>'将来負担比率（分子）の構造'!I$43</f>
        <v>2931</v>
      </c>
      <c r="C64" s="175"/>
      <c r="D64" s="175"/>
      <c r="E64" s="175">
        <f>'将来負担比率（分子）の構造'!J$43</f>
        <v>2497</v>
      </c>
      <c r="F64" s="175"/>
      <c r="G64" s="175"/>
      <c r="H64" s="175">
        <f>'将来負担比率（分子）の構造'!K$43</f>
        <v>2032</v>
      </c>
      <c r="I64" s="175"/>
      <c r="J64" s="175"/>
      <c r="K64" s="175">
        <f>'将来負担比率（分子）の構造'!L$43</f>
        <v>1816</v>
      </c>
      <c r="L64" s="175"/>
      <c r="M64" s="175"/>
      <c r="N64" s="175">
        <f>'将来負担比率（分子）の構造'!M$43</f>
        <v>1714</v>
      </c>
      <c r="O64" s="175"/>
      <c r="P64" s="175"/>
    </row>
    <row r="65" spans="1:16" x14ac:dyDescent="0.15">
      <c r="A65" s="175" t="s">
        <v>32</v>
      </c>
      <c r="B65" s="175">
        <f>'将来負担比率（分子）の構造'!I$42</f>
        <v>116</v>
      </c>
      <c r="C65" s="175"/>
      <c r="D65" s="175"/>
      <c r="E65" s="175">
        <f>'将来負担比率（分子）の構造'!J$42</f>
        <v>93</v>
      </c>
      <c r="F65" s="175"/>
      <c r="G65" s="175"/>
      <c r="H65" s="175">
        <f>'将来負担比率（分子）の構造'!K$42</f>
        <v>80</v>
      </c>
      <c r="I65" s="175"/>
      <c r="J65" s="175"/>
      <c r="K65" s="175">
        <f>'将来負担比率（分子）の構造'!L$42</f>
        <v>71</v>
      </c>
      <c r="L65" s="175"/>
      <c r="M65" s="175"/>
      <c r="N65" s="175">
        <f>'将来負担比率（分子）の構造'!M$42</f>
        <v>1</v>
      </c>
      <c r="O65" s="175"/>
      <c r="P65" s="175"/>
    </row>
    <row r="66" spans="1:16" x14ac:dyDescent="0.15">
      <c r="A66" s="175" t="s">
        <v>31</v>
      </c>
      <c r="B66" s="175">
        <f>'将来負担比率（分子）の構造'!I$41</f>
        <v>4224</v>
      </c>
      <c r="C66" s="175"/>
      <c r="D66" s="175"/>
      <c r="E66" s="175">
        <f>'将来負担比率（分子）の構造'!J$41</f>
        <v>4619</v>
      </c>
      <c r="F66" s="175"/>
      <c r="G66" s="175"/>
      <c r="H66" s="175">
        <f>'将来負担比率（分子）の構造'!K$41</f>
        <v>4629</v>
      </c>
      <c r="I66" s="175"/>
      <c r="J66" s="175"/>
      <c r="K66" s="175">
        <f>'将来負担比率（分子）の構造'!L$41</f>
        <v>4605</v>
      </c>
      <c r="L66" s="175"/>
      <c r="M66" s="175"/>
      <c r="N66" s="175">
        <f>'将来負担比率（分子）の構造'!M$41</f>
        <v>5161</v>
      </c>
      <c r="O66" s="175"/>
      <c r="P66" s="175"/>
    </row>
    <row r="67" spans="1:16" x14ac:dyDescent="0.15">
      <c r="A67" s="175" t="s">
        <v>71</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15">
      <c r="A70" s="177" t="s">
        <v>72</v>
      </c>
      <c r="B70" s="177"/>
      <c r="C70" s="177"/>
      <c r="D70" s="177"/>
      <c r="E70" s="177"/>
      <c r="F70" s="177"/>
    </row>
    <row r="71" spans="1:16" x14ac:dyDescent="0.15">
      <c r="A71" s="178"/>
      <c r="B71" s="178" t="str">
        <f>基金残高に係る経年分析!F54</f>
        <v>R03</v>
      </c>
      <c r="C71" s="178" t="str">
        <f>基金残高に係る経年分析!G54</f>
        <v>R04</v>
      </c>
      <c r="D71" s="178" t="str">
        <f>基金残高に係る経年分析!H54</f>
        <v>R05</v>
      </c>
    </row>
    <row r="72" spans="1:16" x14ac:dyDescent="0.15">
      <c r="A72" s="178" t="s">
        <v>73</v>
      </c>
      <c r="B72" s="179">
        <f>基金残高に係る経年分析!F55</f>
        <v>1598</v>
      </c>
      <c r="C72" s="179">
        <f>基金残高に係る経年分析!G55</f>
        <v>1625</v>
      </c>
      <c r="D72" s="179">
        <f>基金残高に係る経年分析!H55</f>
        <v>1383</v>
      </c>
    </row>
    <row r="73" spans="1:16" x14ac:dyDescent="0.15">
      <c r="A73" s="178" t="s">
        <v>74</v>
      </c>
      <c r="B73" s="179">
        <f>基金残高に係る経年分析!F56</f>
        <v>308</v>
      </c>
      <c r="C73" s="179">
        <f>基金残高に係る経年分析!G56</f>
        <v>308</v>
      </c>
      <c r="D73" s="179">
        <f>基金残高に係る経年分析!H56</f>
        <v>322</v>
      </c>
    </row>
    <row r="74" spans="1:16" x14ac:dyDescent="0.15">
      <c r="A74" s="178" t="s">
        <v>75</v>
      </c>
      <c r="B74" s="179">
        <f>基金残高に係る経年分析!F57</f>
        <v>1555</v>
      </c>
      <c r="C74" s="179">
        <f>基金残高に係る経年分析!G57</f>
        <v>1620</v>
      </c>
      <c r="D74" s="179">
        <f>基金残高に係る経年分析!H57</f>
        <v>1921</v>
      </c>
    </row>
  </sheetData>
  <sheetProtection algorithmName="SHA-512" hashValue="k2O7/YLveY6NCnYABU/AHoqQylSQypkcqpAotVsOxEbRqXwE6ulddMQfucnJ0NyFwGU9fUktIiaIM4FVykvK1w==" saltValue="kqHSapLb7Mi085SNtOtB0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02" t="s">
        <v>203</v>
      </c>
      <c r="DI1" s="603"/>
      <c r="DJ1" s="603"/>
      <c r="DK1" s="603"/>
      <c r="DL1" s="603"/>
      <c r="DM1" s="603"/>
      <c r="DN1" s="604"/>
      <c r="DO1" s="214"/>
      <c r="DP1" s="602" t="s">
        <v>204</v>
      </c>
      <c r="DQ1" s="603"/>
      <c r="DR1" s="603"/>
      <c r="DS1" s="603"/>
      <c r="DT1" s="603"/>
      <c r="DU1" s="603"/>
      <c r="DV1" s="603"/>
      <c r="DW1" s="603"/>
      <c r="DX1" s="603"/>
      <c r="DY1" s="603"/>
      <c r="DZ1" s="603"/>
      <c r="EA1" s="603"/>
      <c r="EB1" s="603"/>
      <c r="EC1" s="604"/>
      <c r="ED1" s="213"/>
      <c r="EE1" s="213"/>
      <c r="EF1" s="213"/>
      <c r="EG1" s="213"/>
      <c r="EH1" s="213"/>
      <c r="EI1" s="213"/>
      <c r="EJ1" s="213"/>
      <c r="EK1" s="213"/>
      <c r="EL1" s="213"/>
      <c r="EM1" s="213"/>
    </row>
    <row r="2" spans="2:143" ht="22.5" customHeight="1" x14ac:dyDescent="0.15">
      <c r="B2" s="215" t="s">
        <v>205</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605" t="s">
        <v>206</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207</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208</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15">
      <c r="B4" s="605" t="s">
        <v>1</v>
      </c>
      <c r="C4" s="606"/>
      <c r="D4" s="606"/>
      <c r="E4" s="606"/>
      <c r="F4" s="606"/>
      <c r="G4" s="606"/>
      <c r="H4" s="606"/>
      <c r="I4" s="606"/>
      <c r="J4" s="606"/>
      <c r="K4" s="606"/>
      <c r="L4" s="606"/>
      <c r="M4" s="606"/>
      <c r="N4" s="606"/>
      <c r="O4" s="606"/>
      <c r="P4" s="606"/>
      <c r="Q4" s="607"/>
      <c r="R4" s="605" t="s">
        <v>209</v>
      </c>
      <c r="S4" s="606"/>
      <c r="T4" s="606"/>
      <c r="U4" s="606"/>
      <c r="V4" s="606"/>
      <c r="W4" s="606"/>
      <c r="X4" s="606"/>
      <c r="Y4" s="607"/>
      <c r="Z4" s="605" t="s">
        <v>210</v>
      </c>
      <c r="AA4" s="606"/>
      <c r="AB4" s="606"/>
      <c r="AC4" s="607"/>
      <c r="AD4" s="605" t="s">
        <v>211</v>
      </c>
      <c r="AE4" s="606"/>
      <c r="AF4" s="606"/>
      <c r="AG4" s="606"/>
      <c r="AH4" s="606"/>
      <c r="AI4" s="606"/>
      <c r="AJ4" s="606"/>
      <c r="AK4" s="607"/>
      <c r="AL4" s="605" t="s">
        <v>210</v>
      </c>
      <c r="AM4" s="606"/>
      <c r="AN4" s="606"/>
      <c r="AO4" s="607"/>
      <c r="AP4" s="608" t="s">
        <v>212</v>
      </c>
      <c r="AQ4" s="608"/>
      <c r="AR4" s="608"/>
      <c r="AS4" s="608"/>
      <c r="AT4" s="608"/>
      <c r="AU4" s="608"/>
      <c r="AV4" s="608"/>
      <c r="AW4" s="608"/>
      <c r="AX4" s="608"/>
      <c r="AY4" s="608"/>
      <c r="AZ4" s="608"/>
      <c r="BA4" s="608"/>
      <c r="BB4" s="608"/>
      <c r="BC4" s="608"/>
      <c r="BD4" s="608"/>
      <c r="BE4" s="608"/>
      <c r="BF4" s="608"/>
      <c r="BG4" s="608" t="s">
        <v>213</v>
      </c>
      <c r="BH4" s="608"/>
      <c r="BI4" s="608"/>
      <c r="BJ4" s="608"/>
      <c r="BK4" s="608"/>
      <c r="BL4" s="608"/>
      <c r="BM4" s="608"/>
      <c r="BN4" s="608"/>
      <c r="BO4" s="608" t="s">
        <v>210</v>
      </c>
      <c r="BP4" s="608"/>
      <c r="BQ4" s="608"/>
      <c r="BR4" s="608"/>
      <c r="BS4" s="608" t="s">
        <v>214</v>
      </c>
      <c r="BT4" s="608"/>
      <c r="BU4" s="608"/>
      <c r="BV4" s="608"/>
      <c r="BW4" s="608"/>
      <c r="BX4" s="608"/>
      <c r="BY4" s="608"/>
      <c r="BZ4" s="608"/>
      <c r="CA4" s="608"/>
      <c r="CB4" s="608"/>
      <c r="CD4" s="605" t="s">
        <v>215</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15">
      <c r="B5" s="609" t="s">
        <v>216</v>
      </c>
      <c r="C5" s="610"/>
      <c r="D5" s="610"/>
      <c r="E5" s="610"/>
      <c r="F5" s="610"/>
      <c r="G5" s="610"/>
      <c r="H5" s="610"/>
      <c r="I5" s="610"/>
      <c r="J5" s="610"/>
      <c r="K5" s="610"/>
      <c r="L5" s="610"/>
      <c r="M5" s="610"/>
      <c r="N5" s="610"/>
      <c r="O5" s="610"/>
      <c r="P5" s="610"/>
      <c r="Q5" s="611"/>
      <c r="R5" s="612">
        <v>3518077</v>
      </c>
      <c r="S5" s="613"/>
      <c r="T5" s="613"/>
      <c r="U5" s="613"/>
      <c r="V5" s="613"/>
      <c r="W5" s="613"/>
      <c r="X5" s="613"/>
      <c r="Y5" s="614"/>
      <c r="Z5" s="615">
        <v>41.5</v>
      </c>
      <c r="AA5" s="615"/>
      <c r="AB5" s="615"/>
      <c r="AC5" s="615"/>
      <c r="AD5" s="616">
        <v>3518077</v>
      </c>
      <c r="AE5" s="616"/>
      <c r="AF5" s="616"/>
      <c r="AG5" s="616"/>
      <c r="AH5" s="616"/>
      <c r="AI5" s="616"/>
      <c r="AJ5" s="616"/>
      <c r="AK5" s="616"/>
      <c r="AL5" s="617">
        <v>83.8</v>
      </c>
      <c r="AM5" s="618"/>
      <c r="AN5" s="618"/>
      <c r="AO5" s="619"/>
      <c r="AP5" s="609" t="s">
        <v>217</v>
      </c>
      <c r="AQ5" s="610"/>
      <c r="AR5" s="610"/>
      <c r="AS5" s="610"/>
      <c r="AT5" s="610"/>
      <c r="AU5" s="610"/>
      <c r="AV5" s="610"/>
      <c r="AW5" s="610"/>
      <c r="AX5" s="610"/>
      <c r="AY5" s="610"/>
      <c r="AZ5" s="610"/>
      <c r="BA5" s="610"/>
      <c r="BB5" s="610"/>
      <c r="BC5" s="610"/>
      <c r="BD5" s="610"/>
      <c r="BE5" s="610"/>
      <c r="BF5" s="611"/>
      <c r="BG5" s="623">
        <v>3518077</v>
      </c>
      <c r="BH5" s="624"/>
      <c r="BI5" s="624"/>
      <c r="BJ5" s="624"/>
      <c r="BK5" s="624"/>
      <c r="BL5" s="624"/>
      <c r="BM5" s="624"/>
      <c r="BN5" s="625"/>
      <c r="BO5" s="626">
        <v>100</v>
      </c>
      <c r="BP5" s="626"/>
      <c r="BQ5" s="626"/>
      <c r="BR5" s="626"/>
      <c r="BS5" s="627">
        <v>97180</v>
      </c>
      <c r="BT5" s="627"/>
      <c r="BU5" s="627"/>
      <c r="BV5" s="627"/>
      <c r="BW5" s="627"/>
      <c r="BX5" s="627"/>
      <c r="BY5" s="627"/>
      <c r="BZ5" s="627"/>
      <c r="CA5" s="627"/>
      <c r="CB5" s="631"/>
      <c r="CD5" s="605" t="s">
        <v>212</v>
      </c>
      <c r="CE5" s="606"/>
      <c r="CF5" s="606"/>
      <c r="CG5" s="606"/>
      <c r="CH5" s="606"/>
      <c r="CI5" s="606"/>
      <c r="CJ5" s="606"/>
      <c r="CK5" s="606"/>
      <c r="CL5" s="606"/>
      <c r="CM5" s="606"/>
      <c r="CN5" s="606"/>
      <c r="CO5" s="606"/>
      <c r="CP5" s="606"/>
      <c r="CQ5" s="607"/>
      <c r="CR5" s="605" t="s">
        <v>218</v>
      </c>
      <c r="CS5" s="606"/>
      <c r="CT5" s="606"/>
      <c r="CU5" s="606"/>
      <c r="CV5" s="606"/>
      <c r="CW5" s="606"/>
      <c r="CX5" s="606"/>
      <c r="CY5" s="607"/>
      <c r="CZ5" s="605" t="s">
        <v>210</v>
      </c>
      <c r="DA5" s="606"/>
      <c r="DB5" s="606"/>
      <c r="DC5" s="607"/>
      <c r="DD5" s="605" t="s">
        <v>219</v>
      </c>
      <c r="DE5" s="606"/>
      <c r="DF5" s="606"/>
      <c r="DG5" s="606"/>
      <c r="DH5" s="606"/>
      <c r="DI5" s="606"/>
      <c r="DJ5" s="606"/>
      <c r="DK5" s="606"/>
      <c r="DL5" s="606"/>
      <c r="DM5" s="606"/>
      <c r="DN5" s="606"/>
      <c r="DO5" s="606"/>
      <c r="DP5" s="607"/>
      <c r="DQ5" s="605" t="s">
        <v>220</v>
      </c>
      <c r="DR5" s="606"/>
      <c r="DS5" s="606"/>
      <c r="DT5" s="606"/>
      <c r="DU5" s="606"/>
      <c r="DV5" s="606"/>
      <c r="DW5" s="606"/>
      <c r="DX5" s="606"/>
      <c r="DY5" s="606"/>
      <c r="DZ5" s="606"/>
      <c r="EA5" s="606"/>
      <c r="EB5" s="606"/>
      <c r="EC5" s="607"/>
    </row>
    <row r="6" spans="2:143" ht="11.25" customHeight="1" x14ac:dyDescent="0.15">
      <c r="B6" s="620" t="s">
        <v>221</v>
      </c>
      <c r="C6" s="621"/>
      <c r="D6" s="621"/>
      <c r="E6" s="621"/>
      <c r="F6" s="621"/>
      <c r="G6" s="621"/>
      <c r="H6" s="621"/>
      <c r="I6" s="621"/>
      <c r="J6" s="621"/>
      <c r="K6" s="621"/>
      <c r="L6" s="621"/>
      <c r="M6" s="621"/>
      <c r="N6" s="621"/>
      <c r="O6" s="621"/>
      <c r="P6" s="621"/>
      <c r="Q6" s="622"/>
      <c r="R6" s="623">
        <v>47935</v>
      </c>
      <c r="S6" s="624"/>
      <c r="T6" s="624"/>
      <c r="U6" s="624"/>
      <c r="V6" s="624"/>
      <c r="W6" s="624"/>
      <c r="X6" s="624"/>
      <c r="Y6" s="625"/>
      <c r="Z6" s="626">
        <v>0.6</v>
      </c>
      <c r="AA6" s="626"/>
      <c r="AB6" s="626"/>
      <c r="AC6" s="626"/>
      <c r="AD6" s="627">
        <v>47935</v>
      </c>
      <c r="AE6" s="627"/>
      <c r="AF6" s="627"/>
      <c r="AG6" s="627"/>
      <c r="AH6" s="627"/>
      <c r="AI6" s="627"/>
      <c r="AJ6" s="627"/>
      <c r="AK6" s="627"/>
      <c r="AL6" s="628">
        <v>1.1000000000000001</v>
      </c>
      <c r="AM6" s="629"/>
      <c r="AN6" s="629"/>
      <c r="AO6" s="630"/>
      <c r="AP6" s="620" t="s">
        <v>222</v>
      </c>
      <c r="AQ6" s="621"/>
      <c r="AR6" s="621"/>
      <c r="AS6" s="621"/>
      <c r="AT6" s="621"/>
      <c r="AU6" s="621"/>
      <c r="AV6" s="621"/>
      <c r="AW6" s="621"/>
      <c r="AX6" s="621"/>
      <c r="AY6" s="621"/>
      <c r="AZ6" s="621"/>
      <c r="BA6" s="621"/>
      <c r="BB6" s="621"/>
      <c r="BC6" s="621"/>
      <c r="BD6" s="621"/>
      <c r="BE6" s="621"/>
      <c r="BF6" s="622"/>
      <c r="BG6" s="623">
        <v>3518077</v>
      </c>
      <c r="BH6" s="624"/>
      <c r="BI6" s="624"/>
      <c r="BJ6" s="624"/>
      <c r="BK6" s="624"/>
      <c r="BL6" s="624"/>
      <c r="BM6" s="624"/>
      <c r="BN6" s="625"/>
      <c r="BO6" s="626">
        <v>100</v>
      </c>
      <c r="BP6" s="626"/>
      <c r="BQ6" s="626"/>
      <c r="BR6" s="626"/>
      <c r="BS6" s="627">
        <v>97180</v>
      </c>
      <c r="BT6" s="627"/>
      <c r="BU6" s="627"/>
      <c r="BV6" s="627"/>
      <c r="BW6" s="627"/>
      <c r="BX6" s="627"/>
      <c r="BY6" s="627"/>
      <c r="BZ6" s="627"/>
      <c r="CA6" s="627"/>
      <c r="CB6" s="631"/>
      <c r="CD6" s="609" t="s">
        <v>223</v>
      </c>
      <c r="CE6" s="610"/>
      <c r="CF6" s="610"/>
      <c r="CG6" s="610"/>
      <c r="CH6" s="610"/>
      <c r="CI6" s="610"/>
      <c r="CJ6" s="610"/>
      <c r="CK6" s="610"/>
      <c r="CL6" s="610"/>
      <c r="CM6" s="610"/>
      <c r="CN6" s="610"/>
      <c r="CO6" s="610"/>
      <c r="CP6" s="610"/>
      <c r="CQ6" s="611"/>
      <c r="CR6" s="623">
        <v>77736</v>
      </c>
      <c r="CS6" s="624"/>
      <c r="CT6" s="624"/>
      <c r="CU6" s="624"/>
      <c r="CV6" s="624"/>
      <c r="CW6" s="624"/>
      <c r="CX6" s="624"/>
      <c r="CY6" s="625"/>
      <c r="CZ6" s="617">
        <v>1</v>
      </c>
      <c r="DA6" s="618"/>
      <c r="DB6" s="618"/>
      <c r="DC6" s="634"/>
      <c r="DD6" s="632" t="s">
        <v>122</v>
      </c>
      <c r="DE6" s="624"/>
      <c r="DF6" s="624"/>
      <c r="DG6" s="624"/>
      <c r="DH6" s="624"/>
      <c r="DI6" s="624"/>
      <c r="DJ6" s="624"/>
      <c r="DK6" s="624"/>
      <c r="DL6" s="624"/>
      <c r="DM6" s="624"/>
      <c r="DN6" s="624"/>
      <c r="DO6" s="624"/>
      <c r="DP6" s="625"/>
      <c r="DQ6" s="632">
        <v>77736</v>
      </c>
      <c r="DR6" s="624"/>
      <c r="DS6" s="624"/>
      <c r="DT6" s="624"/>
      <c r="DU6" s="624"/>
      <c r="DV6" s="624"/>
      <c r="DW6" s="624"/>
      <c r="DX6" s="624"/>
      <c r="DY6" s="624"/>
      <c r="DZ6" s="624"/>
      <c r="EA6" s="624"/>
      <c r="EB6" s="624"/>
      <c r="EC6" s="633"/>
    </row>
    <row r="7" spans="2:143" ht="11.25" customHeight="1" x14ac:dyDescent="0.15">
      <c r="B7" s="620" t="s">
        <v>224</v>
      </c>
      <c r="C7" s="621"/>
      <c r="D7" s="621"/>
      <c r="E7" s="621"/>
      <c r="F7" s="621"/>
      <c r="G7" s="621"/>
      <c r="H7" s="621"/>
      <c r="I7" s="621"/>
      <c r="J7" s="621"/>
      <c r="K7" s="621"/>
      <c r="L7" s="621"/>
      <c r="M7" s="621"/>
      <c r="N7" s="621"/>
      <c r="O7" s="621"/>
      <c r="P7" s="621"/>
      <c r="Q7" s="622"/>
      <c r="R7" s="623">
        <v>781</v>
      </c>
      <c r="S7" s="624"/>
      <c r="T7" s="624"/>
      <c r="U7" s="624"/>
      <c r="V7" s="624"/>
      <c r="W7" s="624"/>
      <c r="X7" s="624"/>
      <c r="Y7" s="625"/>
      <c r="Z7" s="626">
        <v>0</v>
      </c>
      <c r="AA7" s="626"/>
      <c r="AB7" s="626"/>
      <c r="AC7" s="626"/>
      <c r="AD7" s="627">
        <v>781</v>
      </c>
      <c r="AE7" s="627"/>
      <c r="AF7" s="627"/>
      <c r="AG7" s="627"/>
      <c r="AH7" s="627"/>
      <c r="AI7" s="627"/>
      <c r="AJ7" s="627"/>
      <c r="AK7" s="627"/>
      <c r="AL7" s="628">
        <v>0</v>
      </c>
      <c r="AM7" s="629"/>
      <c r="AN7" s="629"/>
      <c r="AO7" s="630"/>
      <c r="AP7" s="620" t="s">
        <v>225</v>
      </c>
      <c r="AQ7" s="621"/>
      <c r="AR7" s="621"/>
      <c r="AS7" s="621"/>
      <c r="AT7" s="621"/>
      <c r="AU7" s="621"/>
      <c r="AV7" s="621"/>
      <c r="AW7" s="621"/>
      <c r="AX7" s="621"/>
      <c r="AY7" s="621"/>
      <c r="AZ7" s="621"/>
      <c r="BA7" s="621"/>
      <c r="BB7" s="621"/>
      <c r="BC7" s="621"/>
      <c r="BD7" s="621"/>
      <c r="BE7" s="621"/>
      <c r="BF7" s="622"/>
      <c r="BG7" s="623">
        <v>1215156</v>
      </c>
      <c r="BH7" s="624"/>
      <c r="BI7" s="624"/>
      <c r="BJ7" s="624"/>
      <c r="BK7" s="624"/>
      <c r="BL7" s="624"/>
      <c r="BM7" s="624"/>
      <c r="BN7" s="625"/>
      <c r="BO7" s="626">
        <v>34.5</v>
      </c>
      <c r="BP7" s="626"/>
      <c r="BQ7" s="626"/>
      <c r="BR7" s="626"/>
      <c r="BS7" s="627">
        <v>97180</v>
      </c>
      <c r="BT7" s="627"/>
      <c r="BU7" s="627"/>
      <c r="BV7" s="627"/>
      <c r="BW7" s="627"/>
      <c r="BX7" s="627"/>
      <c r="BY7" s="627"/>
      <c r="BZ7" s="627"/>
      <c r="CA7" s="627"/>
      <c r="CB7" s="631"/>
      <c r="CD7" s="620" t="s">
        <v>226</v>
      </c>
      <c r="CE7" s="621"/>
      <c r="CF7" s="621"/>
      <c r="CG7" s="621"/>
      <c r="CH7" s="621"/>
      <c r="CI7" s="621"/>
      <c r="CJ7" s="621"/>
      <c r="CK7" s="621"/>
      <c r="CL7" s="621"/>
      <c r="CM7" s="621"/>
      <c r="CN7" s="621"/>
      <c r="CO7" s="621"/>
      <c r="CP7" s="621"/>
      <c r="CQ7" s="622"/>
      <c r="CR7" s="623">
        <v>2575666</v>
      </c>
      <c r="CS7" s="624"/>
      <c r="CT7" s="624"/>
      <c r="CU7" s="624"/>
      <c r="CV7" s="624"/>
      <c r="CW7" s="624"/>
      <c r="CX7" s="624"/>
      <c r="CY7" s="625"/>
      <c r="CZ7" s="626">
        <v>31.6</v>
      </c>
      <c r="DA7" s="626"/>
      <c r="DB7" s="626"/>
      <c r="DC7" s="626"/>
      <c r="DD7" s="632">
        <v>985990</v>
      </c>
      <c r="DE7" s="624"/>
      <c r="DF7" s="624"/>
      <c r="DG7" s="624"/>
      <c r="DH7" s="624"/>
      <c r="DI7" s="624"/>
      <c r="DJ7" s="624"/>
      <c r="DK7" s="624"/>
      <c r="DL7" s="624"/>
      <c r="DM7" s="624"/>
      <c r="DN7" s="624"/>
      <c r="DO7" s="624"/>
      <c r="DP7" s="625"/>
      <c r="DQ7" s="632">
        <v>1277587</v>
      </c>
      <c r="DR7" s="624"/>
      <c r="DS7" s="624"/>
      <c r="DT7" s="624"/>
      <c r="DU7" s="624"/>
      <c r="DV7" s="624"/>
      <c r="DW7" s="624"/>
      <c r="DX7" s="624"/>
      <c r="DY7" s="624"/>
      <c r="DZ7" s="624"/>
      <c r="EA7" s="624"/>
      <c r="EB7" s="624"/>
      <c r="EC7" s="633"/>
    </row>
    <row r="8" spans="2:143" ht="11.25" customHeight="1" x14ac:dyDescent="0.15">
      <c r="B8" s="620" t="s">
        <v>227</v>
      </c>
      <c r="C8" s="621"/>
      <c r="D8" s="621"/>
      <c r="E8" s="621"/>
      <c r="F8" s="621"/>
      <c r="G8" s="621"/>
      <c r="H8" s="621"/>
      <c r="I8" s="621"/>
      <c r="J8" s="621"/>
      <c r="K8" s="621"/>
      <c r="L8" s="621"/>
      <c r="M8" s="621"/>
      <c r="N8" s="621"/>
      <c r="O8" s="621"/>
      <c r="P8" s="621"/>
      <c r="Q8" s="622"/>
      <c r="R8" s="623">
        <v>11186</v>
      </c>
      <c r="S8" s="624"/>
      <c r="T8" s="624"/>
      <c r="U8" s="624"/>
      <c r="V8" s="624"/>
      <c r="W8" s="624"/>
      <c r="X8" s="624"/>
      <c r="Y8" s="625"/>
      <c r="Z8" s="626">
        <v>0.1</v>
      </c>
      <c r="AA8" s="626"/>
      <c r="AB8" s="626"/>
      <c r="AC8" s="626"/>
      <c r="AD8" s="627">
        <v>11186</v>
      </c>
      <c r="AE8" s="627"/>
      <c r="AF8" s="627"/>
      <c r="AG8" s="627"/>
      <c r="AH8" s="627"/>
      <c r="AI8" s="627"/>
      <c r="AJ8" s="627"/>
      <c r="AK8" s="627"/>
      <c r="AL8" s="628">
        <v>0.3</v>
      </c>
      <c r="AM8" s="629"/>
      <c r="AN8" s="629"/>
      <c r="AO8" s="630"/>
      <c r="AP8" s="620" t="s">
        <v>228</v>
      </c>
      <c r="AQ8" s="621"/>
      <c r="AR8" s="621"/>
      <c r="AS8" s="621"/>
      <c r="AT8" s="621"/>
      <c r="AU8" s="621"/>
      <c r="AV8" s="621"/>
      <c r="AW8" s="621"/>
      <c r="AX8" s="621"/>
      <c r="AY8" s="621"/>
      <c r="AZ8" s="621"/>
      <c r="BA8" s="621"/>
      <c r="BB8" s="621"/>
      <c r="BC8" s="621"/>
      <c r="BD8" s="621"/>
      <c r="BE8" s="621"/>
      <c r="BF8" s="622"/>
      <c r="BG8" s="623">
        <v>21908</v>
      </c>
      <c r="BH8" s="624"/>
      <c r="BI8" s="624"/>
      <c r="BJ8" s="624"/>
      <c r="BK8" s="624"/>
      <c r="BL8" s="624"/>
      <c r="BM8" s="624"/>
      <c r="BN8" s="625"/>
      <c r="BO8" s="626">
        <v>0.6</v>
      </c>
      <c r="BP8" s="626"/>
      <c r="BQ8" s="626"/>
      <c r="BR8" s="626"/>
      <c r="BS8" s="627" t="s">
        <v>122</v>
      </c>
      <c r="BT8" s="627"/>
      <c r="BU8" s="627"/>
      <c r="BV8" s="627"/>
      <c r="BW8" s="627"/>
      <c r="BX8" s="627"/>
      <c r="BY8" s="627"/>
      <c r="BZ8" s="627"/>
      <c r="CA8" s="627"/>
      <c r="CB8" s="631"/>
      <c r="CD8" s="620" t="s">
        <v>229</v>
      </c>
      <c r="CE8" s="621"/>
      <c r="CF8" s="621"/>
      <c r="CG8" s="621"/>
      <c r="CH8" s="621"/>
      <c r="CI8" s="621"/>
      <c r="CJ8" s="621"/>
      <c r="CK8" s="621"/>
      <c r="CL8" s="621"/>
      <c r="CM8" s="621"/>
      <c r="CN8" s="621"/>
      <c r="CO8" s="621"/>
      <c r="CP8" s="621"/>
      <c r="CQ8" s="622"/>
      <c r="CR8" s="623">
        <v>1846857</v>
      </c>
      <c r="CS8" s="624"/>
      <c r="CT8" s="624"/>
      <c r="CU8" s="624"/>
      <c r="CV8" s="624"/>
      <c r="CW8" s="624"/>
      <c r="CX8" s="624"/>
      <c r="CY8" s="625"/>
      <c r="CZ8" s="626">
        <v>22.6</v>
      </c>
      <c r="DA8" s="626"/>
      <c r="DB8" s="626"/>
      <c r="DC8" s="626"/>
      <c r="DD8" s="632">
        <v>3515</v>
      </c>
      <c r="DE8" s="624"/>
      <c r="DF8" s="624"/>
      <c r="DG8" s="624"/>
      <c r="DH8" s="624"/>
      <c r="DI8" s="624"/>
      <c r="DJ8" s="624"/>
      <c r="DK8" s="624"/>
      <c r="DL8" s="624"/>
      <c r="DM8" s="624"/>
      <c r="DN8" s="624"/>
      <c r="DO8" s="624"/>
      <c r="DP8" s="625"/>
      <c r="DQ8" s="632">
        <v>943165</v>
      </c>
      <c r="DR8" s="624"/>
      <c r="DS8" s="624"/>
      <c r="DT8" s="624"/>
      <c r="DU8" s="624"/>
      <c r="DV8" s="624"/>
      <c r="DW8" s="624"/>
      <c r="DX8" s="624"/>
      <c r="DY8" s="624"/>
      <c r="DZ8" s="624"/>
      <c r="EA8" s="624"/>
      <c r="EB8" s="624"/>
      <c r="EC8" s="633"/>
    </row>
    <row r="9" spans="2:143" ht="11.25" customHeight="1" x14ac:dyDescent="0.15">
      <c r="B9" s="620" t="s">
        <v>230</v>
      </c>
      <c r="C9" s="621"/>
      <c r="D9" s="621"/>
      <c r="E9" s="621"/>
      <c r="F9" s="621"/>
      <c r="G9" s="621"/>
      <c r="H9" s="621"/>
      <c r="I9" s="621"/>
      <c r="J9" s="621"/>
      <c r="K9" s="621"/>
      <c r="L9" s="621"/>
      <c r="M9" s="621"/>
      <c r="N9" s="621"/>
      <c r="O9" s="621"/>
      <c r="P9" s="621"/>
      <c r="Q9" s="622"/>
      <c r="R9" s="623">
        <v>12274</v>
      </c>
      <c r="S9" s="624"/>
      <c r="T9" s="624"/>
      <c r="U9" s="624"/>
      <c r="V9" s="624"/>
      <c r="W9" s="624"/>
      <c r="X9" s="624"/>
      <c r="Y9" s="625"/>
      <c r="Z9" s="626">
        <v>0.1</v>
      </c>
      <c r="AA9" s="626"/>
      <c r="AB9" s="626"/>
      <c r="AC9" s="626"/>
      <c r="AD9" s="627">
        <v>12274</v>
      </c>
      <c r="AE9" s="627"/>
      <c r="AF9" s="627"/>
      <c r="AG9" s="627"/>
      <c r="AH9" s="627"/>
      <c r="AI9" s="627"/>
      <c r="AJ9" s="627"/>
      <c r="AK9" s="627"/>
      <c r="AL9" s="628">
        <v>0.3</v>
      </c>
      <c r="AM9" s="629"/>
      <c r="AN9" s="629"/>
      <c r="AO9" s="630"/>
      <c r="AP9" s="620" t="s">
        <v>231</v>
      </c>
      <c r="AQ9" s="621"/>
      <c r="AR9" s="621"/>
      <c r="AS9" s="621"/>
      <c r="AT9" s="621"/>
      <c r="AU9" s="621"/>
      <c r="AV9" s="621"/>
      <c r="AW9" s="621"/>
      <c r="AX9" s="621"/>
      <c r="AY9" s="621"/>
      <c r="AZ9" s="621"/>
      <c r="BA9" s="621"/>
      <c r="BB9" s="621"/>
      <c r="BC9" s="621"/>
      <c r="BD9" s="621"/>
      <c r="BE9" s="621"/>
      <c r="BF9" s="622"/>
      <c r="BG9" s="623">
        <v>586665</v>
      </c>
      <c r="BH9" s="624"/>
      <c r="BI9" s="624"/>
      <c r="BJ9" s="624"/>
      <c r="BK9" s="624"/>
      <c r="BL9" s="624"/>
      <c r="BM9" s="624"/>
      <c r="BN9" s="625"/>
      <c r="BO9" s="626">
        <v>16.7</v>
      </c>
      <c r="BP9" s="626"/>
      <c r="BQ9" s="626"/>
      <c r="BR9" s="626"/>
      <c r="BS9" s="627" t="s">
        <v>122</v>
      </c>
      <c r="BT9" s="627"/>
      <c r="BU9" s="627"/>
      <c r="BV9" s="627"/>
      <c r="BW9" s="627"/>
      <c r="BX9" s="627"/>
      <c r="BY9" s="627"/>
      <c r="BZ9" s="627"/>
      <c r="CA9" s="627"/>
      <c r="CB9" s="631"/>
      <c r="CD9" s="620" t="s">
        <v>232</v>
      </c>
      <c r="CE9" s="621"/>
      <c r="CF9" s="621"/>
      <c r="CG9" s="621"/>
      <c r="CH9" s="621"/>
      <c r="CI9" s="621"/>
      <c r="CJ9" s="621"/>
      <c r="CK9" s="621"/>
      <c r="CL9" s="621"/>
      <c r="CM9" s="621"/>
      <c r="CN9" s="621"/>
      <c r="CO9" s="621"/>
      <c r="CP9" s="621"/>
      <c r="CQ9" s="622"/>
      <c r="CR9" s="623">
        <v>506908</v>
      </c>
      <c r="CS9" s="624"/>
      <c r="CT9" s="624"/>
      <c r="CU9" s="624"/>
      <c r="CV9" s="624"/>
      <c r="CW9" s="624"/>
      <c r="CX9" s="624"/>
      <c r="CY9" s="625"/>
      <c r="CZ9" s="626">
        <v>6.2</v>
      </c>
      <c r="DA9" s="626"/>
      <c r="DB9" s="626"/>
      <c r="DC9" s="626"/>
      <c r="DD9" s="632">
        <v>12053</v>
      </c>
      <c r="DE9" s="624"/>
      <c r="DF9" s="624"/>
      <c r="DG9" s="624"/>
      <c r="DH9" s="624"/>
      <c r="DI9" s="624"/>
      <c r="DJ9" s="624"/>
      <c r="DK9" s="624"/>
      <c r="DL9" s="624"/>
      <c r="DM9" s="624"/>
      <c r="DN9" s="624"/>
      <c r="DO9" s="624"/>
      <c r="DP9" s="625"/>
      <c r="DQ9" s="632">
        <v>431765</v>
      </c>
      <c r="DR9" s="624"/>
      <c r="DS9" s="624"/>
      <c r="DT9" s="624"/>
      <c r="DU9" s="624"/>
      <c r="DV9" s="624"/>
      <c r="DW9" s="624"/>
      <c r="DX9" s="624"/>
      <c r="DY9" s="624"/>
      <c r="DZ9" s="624"/>
      <c r="EA9" s="624"/>
      <c r="EB9" s="624"/>
      <c r="EC9" s="633"/>
    </row>
    <row r="10" spans="2:143" ht="11.25" customHeight="1" x14ac:dyDescent="0.15">
      <c r="B10" s="620" t="s">
        <v>233</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234</v>
      </c>
      <c r="AQ10" s="621"/>
      <c r="AR10" s="621"/>
      <c r="AS10" s="621"/>
      <c r="AT10" s="621"/>
      <c r="AU10" s="621"/>
      <c r="AV10" s="621"/>
      <c r="AW10" s="621"/>
      <c r="AX10" s="621"/>
      <c r="AY10" s="621"/>
      <c r="AZ10" s="621"/>
      <c r="BA10" s="621"/>
      <c r="BB10" s="621"/>
      <c r="BC10" s="621"/>
      <c r="BD10" s="621"/>
      <c r="BE10" s="621"/>
      <c r="BF10" s="622"/>
      <c r="BG10" s="623">
        <v>92904</v>
      </c>
      <c r="BH10" s="624"/>
      <c r="BI10" s="624"/>
      <c r="BJ10" s="624"/>
      <c r="BK10" s="624"/>
      <c r="BL10" s="624"/>
      <c r="BM10" s="624"/>
      <c r="BN10" s="625"/>
      <c r="BO10" s="626">
        <v>2.6</v>
      </c>
      <c r="BP10" s="626"/>
      <c r="BQ10" s="626"/>
      <c r="BR10" s="626"/>
      <c r="BS10" s="627" t="s">
        <v>122</v>
      </c>
      <c r="BT10" s="627"/>
      <c r="BU10" s="627"/>
      <c r="BV10" s="627"/>
      <c r="BW10" s="627"/>
      <c r="BX10" s="627"/>
      <c r="BY10" s="627"/>
      <c r="BZ10" s="627"/>
      <c r="CA10" s="627"/>
      <c r="CB10" s="631"/>
      <c r="CD10" s="620" t="s">
        <v>235</v>
      </c>
      <c r="CE10" s="621"/>
      <c r="CF10" s="621"/>
      <c r="CG10" s="621"/>
      <c r="CH10" s="621"/>
      <c r="CI10" s="621"/>
      <c r="CJ10" s="621"/>
      <c r="CK10" s="621"/>
      <c r="CL10" s="621"/>
      <c r="CM10" s="621"/>
      <c r="CN10" s="621"/>
      <c r="CO10" s="621"/>
      <c r="CP10" s="621"/>
      <c r="CQ10" s="622"/>
      <c r="CR10" s="623">
        <v>12093</v>
      </c>
      <c r="CS10" s="624"/>
      <c r="CT10" s="624"/>
      <c r="CU10" s="624"/>
      <c r="CV10" s="624"/>
      <c r="CW10" s="624"/>
      <c r="CX10" s="624"/>
      <c r="CY10" s="625"/>
      <c r="CZ10" s="626">
        <v>0.1</v>
      </c>
      <c r="DA10" s="626"/>
      <c r="DB10" s="626"/>
      <c r="DC10" s="626"/>
      <c r="DD10" s="632" t="s">
        <v>122</v>
      </c>
      <c r="DE10" s="624"/>
      <c r="DF10" s="624"/>
      <c r="DG10" s="624"/>
      <c r="DH10" s="624"/>
      <c r="DI10" s="624"/>
      <c r="DJ10" s="624"/>
      <c r="DK10" s="624"/>
      <c r="DL10" s="624"/>
      <c r="DM10" s="624"/>
      <c r="DN10" s="624"/>
      <c r="DO10" s="624"/>
      <c r="DP10" s="625"/>
      <c r="DQ10" s="632">
        <v>11222</v>
      </c>
      <c r="DR10" s="624"/>
      <c r="DS10" s="624"/>
      <c r="DT10" s="624"/>
      <c r="DU10" s="624"/>
      <c r="DV10" s="624"/>
      <c r="DW10" s="624"/>
      <c r="DX10" s="624"/>
      <c r="DY10" s="624"/>
      <c r="DZ10" s="624"/>
      <c r="EA10" s="624"/>
      <c r="EB10" s="624"/>
      <c r="EC10" s="633"/>
    </row>
    <row r="11" spans="2:143" ht="11.25" customHeight="1" x14ac:dyDescent="0.15">
      <c r="B11" s="620" t="s">
        <v>236</v>
      </c>
      <c r="C11" s="621"/>
      <c r="D11" s="621"/>
      <c r="E11" s="621"/>
      <c r="F11" s="621"/>
      <c r="G11" s="621"/>
      <c r="H11" s="621"/>
      <c r="I11" s="621"/>
      <c r="J11" s="621"/>
      <c r="K11" s="621"/>
      <c r="L11" s="621"/>
      <c r="M11" s="621"/>
      <c r="N11" s="621"/>
      <c r="O11" s="621"/>
      <c r="P11" s="621"/>
      <c r="Q11" s="622"/>
      <c r="R11" s="623">
        <v>355824</v>
      </c>
      <c r="S11" s="624"/>
      <c r="T11" s="624"/>
      <c r="U11" s="624"/>
      <c r="V11" s="624"/>
      <c r="W11" s="624"/>
      <c r="X11" s="624"/>
      <c r="Y11" s="625"/>
      <c r="Z11" s="628">
        <v>4.2</v>
      </c>
      <c r="AA11" s="629"/>
      <c r="AB11" s="629"/>
      <c r="AC11" s="635"/>
      <c r="AD11" s="632">
        <v>355824</v>
      </c>
      <c r="AE11" s="624"/>
      <c r="AF11" s="624"/>
      <c r="AG11" s="624"/>
      <c r="AH11" s="624"/>
      <c r="AI11" s="624"/>
      <c r="AJ11" s="624"/>
      <c r="AK11" s="625"/>
      <c r="AL11" s="628">
        <v>8.5</v>
      </c>
      <c r="AM11" s="629"/>
      <c r="AN11" s="629"/>
      <c r="AO11" s="630"/>
      <c r="AP11" s="620" t="s">
        <v>237</v>
      </c>
      <c r="AQ11" s="621"/>
      <c r="AR11" s="621"/>
      <c r="AS11" s="621"/>
      <c r="AT11" s="621"/>
      <c r="AU11" s="621"/>
      <c r="AV11" s="621"/>
      <c r="AW11" s="621"/>
      <c r="AX11" s="621"/>
      <c r="AY11" s="621"/>
      <c r="AZ11" s="621"/>
      <c r="BA11" s="621"/>
      <c r="BB11" s="621"/>
      <c r="BC11" s="621"/>
      <c r="BD11" s="621"/>
      <c r="BE11" s="621"/>
      <c r="BF11" s="622"/>
      <c r="BG11" s="623">
        <v>513679</v>
      </c>
      <c r="BH11" s="624"/>
      <c r="BI11" s="624"/>
      <c r="BJ11" s="624"/>
      <c r="BK11" s="624"/>
      <c r="BL11" s="624"/>
      <c r="BM11" s="624"/>
      <c r="BN11" s="625"/>
      <c r="BO11" s="626">
        <v>14.6</v>
      </c>
      <c r="BP11" s="626"/>
      <c r="BQ11" s="626"/>
      <c r="BR11" s="626"/>
      <c r="BS11" s="627">
        <v>97180</v>
      </c>
      <c r="BT11" s="627"/>
      <c r="BU11" s="627"/>
      <c r="BV11" s="627"/>
      <c r="BW11" s="627"/>
      <c r="BX11" s="627"/>
      <c r="BY11" s="627"/>
      <c r="BZ11" s="627"/>
      <c r="CA11" s="627"/>
      <c r="CB11" s="631"/>
      <c r="CD11" s="620" t="s">
        <v>238</v>
      </c>
      <c r="CE11" s="621"/>
      <c r="CF11" s="621"/>
      <c r="CG11" s="621"/>
      <c r="CH11" s="621"/>
      <c r="CI11" s="621"/>
      <c r="CJ11" s="621"/>
      <c r="CK11" s="621"/>
      <c r="CL11" s="621"/>
      <c r="CM11" s="621"/>
      <c r="CN11" s="621"/>
      <c r="CO11" s="621"/>
      <c r="CP11" s="621"/>
      <c r="CQ11" s="622"/>
      <c r="CR11" s="623">
        <v>519779</v>
      </c>
      <c r="CS11" s="624"/>
      <c r="CT11" s="624"/>
      <c r="CU11" s="624"/>
      <c r="CV11" s="624"/>
      <c r="CW11" s="624"/>
      <c r="CX11" s="624"/>
      <c r="CY11" s="625"/>
      <c r="CZ11" s="626">
        <v>6.4</v>
      </c>
      <c r="DA11" s="626"/>
      <c r="DB11" s="626"/>
      <c r="DC11" s="626"/>
      <c r="DD11" s="632">
        <v>98887</v>
      </c>
      <c r="DE11" s="624"/>
      <c r="DF11" s="624"/>
      <c r="DG11" s="624"/>
      <c r="DH11" s="624"/>
      <c r="DI11" s="624"/>
      <c r="DJ11" s="624"/>
      <c r="DK11" s="624"/>
      <c r="DL11" s="624"/>
      <c r="DM11" s="624"/>
      <c r="DN11" s="624"/>
      <c r="DO11" s="624"/>
      <c r="DP11" s="625"/>
      <c r="DQ11" s="632">
        <v>225615</v>
      </c>
      <c r="DR11" s="624"/>
      <c r="DS11" s="624"/>
      <c r="DT11" s="624"/>
      <c r="DU11" s="624"/>
      <c r="DV11" s="624"/>
      <c r="DW11" s="624"/>
      <c r="DX11" s="624"/>
      <c r="DY11" s="624"/>
      <c r="DZ11" s="624"/>
      <c r="EA11" s="624"/>
      <c r="EB11" s="624"/>
      <c r="EC11" s="633"/>
    </row>
    <row r="12" spans="2:143" ht="11.25" customHeight="1" x14ac:dyDescent="0.15">
      <c r="B12" s="620" t="s">
        <v>239</v>
      </c>
      <c r="C12" s="621"/>
      <c r="D12" s="621"/>
      <c r="E12" s="621"/>
      <c r="F12" s="621"/>
      <c r="G12" s="621"/>
      <c r="H12" s="621"/>
      <c r="I12" s="621"/>
      <c r="J12" s="621"/>
      <c r="K12" s="621"/>
      <c r="L12" s="621"/>
      <c r="M12" s="621"/>
      <c r="N12" s="621"/>
      <c r="O12" s="621"/>
      <c r="P12" s="621"/>
      <c r="Q12" s="622"/>
      <c r="R12" s="623">
        <v>16261</v>
      </c>
      <c r="S12" s="624"/>
      <c r="T12" s="624"/>
      <c r="U12" s="624"/>
      <c r="V12" s="624"/>
      <c r="W12" s="624"/>
      <c r="X12" s="624"/>
      <c r="Y12" s="625"/>
      <c r="Z12" s="626">
        <v>0.2</v>
      </c>
      <c r="AA12" s="626"/>
      <c r="AB12" s="626"/>
      <c r="AC12" s="626"/>
      <c r="AD12" s="627">
        <v>16261</v>
      </c>
      <c r="AE12" s="627"/>
      <c r="AF12" s="627"/>
      <c r="AG12" s="627"/>
      <c r="AH12" s="627"/>
      <c r="AI12" s="627"/>
      <c r="AJ12" s="627"/>
      <c r="AK12" s="627"/>
      <c r="AL12" s="628">
        <v>0.4</v>
      </c>
      <c r="AM12" s="629"/>
      <c r="AN12" s="629"/>
      <c r="AO12" s="630"/>
      <c r="AP12" s="620" t="s">
        <v>240</v>
      </c>
      <c r="AQ12" s="621"/>
      <c r="AR12" s="621"/>
      <c r="AS12" s="621"/>
      <c r="AT12" s="621"/>
      <c r="AU12" s="621"/>
      <c r="AV12" s="621"/>
      <c r="AW12" s="621"/>
      <c r="AX12" s="621"/>
      <c r="AY12" s="621"/>
      <c r="AZ12" s="621"/>
      <c r="BA12" s="621"/>
      <c r="BB12" s="621"/>
      <c r="BC12" s="621"/>
      <c r="BD12" s="621"/>
      <c r="BE12" s="621"/>
      <c r="BF12" s="622"/>
      <c r="BG12" s="623">
        <v>2117021</v>
      </c>
      <c r="BH12" s="624"/>
      <c r="BI12" s="624"/>
      <c r="BJ12" s="624"/>
      <c r="BK12" s="624"/>
      <c r="BL12" s="624"/>
      <c r="BM12" s="624"/>
      <c r="BN12" s="625"/>
      <c r="BO12" s="626">
        <v>60.2</v>
      </c>
      <c r="BP12" s="626"/>
      <c r="BQ12" s="626"/>
      <c r="BR12" s="626"/>
      <c r="BS12" s="627" t="s">
        <v>122</v>
      </c>
      <c r="BT12" s="627"/>
      <c r="BU12" s="627"/>
      <c r="BV12" s="627"/>
      <c r="BW12" s="627"/>
      <c r="BX12" s="627"/>
      <c r="BY12" s="627"/>
      <c r="BZ12" s="627"/>
      <c r="CA12" s="627"/>
      <c r="CB12" s="631"/>
      <c r="CD12" s="620" t="s">
        <v>241</v>
      </c>
      <c r="CE12" s="621"/>
      <c r="CF12" s="621"/>
      <c r="CG12" s="621"/>
      <c r="CH12" s="621"/>
      <c r="CI12" s="621"/>
      <c r="CJ12" s="621"/>
      <c r="CK12" s="621"/>
      <c r="CL12" s="621"/>
      <c r="CM12" s="621"/>
      <c r="CN12" s="621"/>
      <c r="CO12" s="621"/>
      <c r="CP12" s="621"/>
      <c r="CQ12" s="622"/>
      <c r="CR12" s="623">
        <v>174000</v>
      </c>
      <c r="CS12" s="624"/>
      <c r="CT12" s="624"/>
      <c r="CU12" s="624"/>
      <c r="CV12" s="624"/>
      <c r="CW12" s="624"/>
      <c r="CX12" s="624"/>
      <c r="CY12" s="625"/>
      <c r="CZ12" s="626">
        <v>2.1</v>
      </c>
      <c r="DA12" s="626"/>
      <c r="DB12" s="626"/>
      <c r="DC12" s="626"/>
      <c r="DD12" s="632">
        <v>55000</v>
      </c>
      <c r="DE12" s="624"/>
      <c r="DF12" s="624"/>
      <c r="DG12" s="624"/>
      <c r="DH12" s="624"/>
      <c r="DI12" s="624"/>
      <c r="DJ12" s="624"/>
      <c r="DK12" s="624"/>
      <c r="DL12" s="624"/>
      <c r="DM12" s="624"/>
      <c r="DN12" s="624"/>
      <c r="DO12" s="624"/>
      <c r="DP12" s="625"/>
      <c r="DQ12" s="632">
        <v>167625</v>
      </c>
      <c r="DR12" s="624"/>
      <c r="DS12" s="624"/>
      <c r="DT12" s="624"/>
      <c r="DU12" s="624"/>
      <c r="DV12" s="624"/>
      <c r="DW12" s="624"/>
      <c r="DX12" s="624"/>
      <c r="DY12" s="624"/>
      <c r="DZ12" s="624"/>
      <c r="EA12" s="624"/>
      <c r="EB12" s="624"/>
      <c r="EC12" s="633"/>
    </row>
    <row r="13" spans="2:143" ht="11.25" customHeight="1" x14ac:dyDescent="0.15">
      <c r="B13" s="620" t="s">
        <v>242</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243</v>
      </c>
      <c r="AQ13" s="621"/>
      <c r="AR13" s="621"/>
      <c r="AS13" s="621"/>
      <c r="AT13" s="621"/>
      <c r="AU13" s="621"/>
      <c r="AV13" s="621"/>
      <c r="AW13" s="621"/>
      <c r="AX13" s="621"/>
      <c r="AY13" s="621"/>
      <c r="AZ13" s="621"/>
      <c r="BA13" s="621"/>
      <c r="BB13" s="621"/>
      <c r="BC13" s="621"/>
      <c r="BD13" s="621"/>
      <c r="BE13" s="621"/>
      <c r="BF13" s="622"/>
      <c r="BG13" s="623">
        <v>2116818</v>
      </c>
      <c r="BH13" s="624"/>
      <c r="BI13" s="624"/>
      <c r="BJ13" s="624"/>
      <c r="BK13" s="624"/>
      <c r="BL13" s="624"/>
      <c r="BM13" s="624"/>
      <c r="BN13" s="625"/>
      <c r="BO13" s="626">
        <v>60.2</v>
      </c>
      <c r="BP13" s="626"/>
      <c r="BQ13" s="626"/>
      <c r="BR13" s="626"/>
      <c r="BS13" s="627" t="s">
        <v>122</v>
      </c>
      <c r="BT13" s="627"/>
      <c r="BU13" s="627"/>
      <c r="BV13" s="627"/>
      <c r="BW13" s="627"/>
      <c r="BX13" s="627"/>
      <c r="BY13" s="627"/>
      <c r="BZ13" s="627"/>
      <c r="CA13" s="627"/>
      <c r="CB13" s="631"/>
      <c r="CD13" s="620" t="s">
        <v>244</v>
      </c>
      <c r="CE13" s="621"/>
      <c r="CF13" s="621"/>
      <c r="CG13" s="621"/>
      <c r="CH13" s="621"/>
      <c r="CI13" s="621"/>
      <c r="CJ13" s="621"/>
      <c r="CK13" s="621"/>
      <c r="CL13" s="621"/>
      <c r="CM13" s="621"/>
      <c r="CN13" s="621"/>
      <c r="CO13" s="621"/>
      <c r="CP13" s="621"/>
      <c r="CQ13" s="622"/>
      <c r="CR13" s="623">
        <v>726810</v>
      </c>
      <c r="CS13" s="624"/>
      <c r="CT13" s="624"/>
      <c r="CU13" s="624"/>
      <c r="CV13" s="624"/>
      <c r="CW13" s="624"/>
      <c r="CX13" s="624"/>
      <c r="CY13" s="625"/>
      <c r="CZ13" s="626">
        <v>8.9</v>
      </c>
      <c r="DA13" s="626"/>
      <c r="DB13" s="626"/>
      <c r="DC13" s="626"/>
      <c r="DD13" s="632">
        <v>235987</v>
      </c>
      <c r="DE13" s="624"/>
      <c r="DF13" s="624"/>
      <c r="DG13" s="624"/>
      <c r="DH13" s="624"/>
      <c r="DI13" s="624"/>
      <c r="DJ13" s="624"/>
      <c r="DK13" s="624"/>
      <c r="DL13" s="624"/>
      <c r="DM13" s="624"/>
      <c r="DN13" s="624"/>
      <c r="DO13" s="624"/>
      <c r="DP13" s="625"/>
      <c r="DQ13" s="632">
        <v>482459</v>
      </c>
      <c r="DR13" s="624"/>
      <c r="DS13" s="624"/>
      <c r="DT13" s="624"/>
      <c r="DU13" s="624"/>
      <c r="DV13" s="624"/>
      <c r="DW13" s="624"/>
      <c r="DX13" s="624"/>
      <c r="DY13" s="624"/>
      <c r="DZ13" s="624"/>
      <c r="EA13" s="624"/>
      <c r="EB13" s="624"/>
      <c r="EC13" s="633"/>
    </row>
    <row r="14" spans="2:143" ht="11.25" customHeight="1" x14ac:dyDescent="0.15">
      <c r="B14" s="620" t="s">
        <v>245</v>
      </c>
      <c r="C14" s="621"/>
      <c r="D14" s="621"/>
      <c r="E14" s="621"/>
      <c r="F14" s="621"/>
      <c r="G14" s="621"/>
      <c r="H14" s="621"/>
      <c r="I14" s="621"/>
      <c r="J14" s="621"/>
      <c r="K14" s="621"/>
      <c r="L14" s="621"/>
      <c r="M14" s="621"/>
      <c r="N14" s="621"/>
      <c r="O14" s="621"/>
      <c r="P14" s="621"/>
      <c r="Q14" s="622"/>
      <c r="R14" s="623">
        <v>727</v>
      </c>
      <c r="S14" s="624"/>
      <c r="T14" s="624"/>
      <c r="U14" s="624"/>
      <c r="V14" s="624"/>
      <c r="W14" s="624"/>
      <c r="X14" s="624"/>
      <c r="Y14" s="625"/>
      <c r="Z14" s="626">
        <v>0</v>
      </c>
      <c r="AA14" s="626"/>
      <c r="AB14" s="626"/>
      <c r="AC14" s="626"/>
      <c r="AD14" s="627">
        <v>727</v>
      </c>
      <c r="AE14" s="627"/>
      <c r="AF14" s="627"/>
      <c r="AG14" s="627"/>
      <c r="AH14" s="627"/>
      <c r="AI14" s="627"/>
      <c r="AJ14" s="627"/>
      <c r="AK14" s="627"/>
      <c r="AL14" s="628">
        <v>0</v>
      </c>
      <c r="AM14" s="629"/>
      <c r="AN14" s="629"/>
      <c r="AO14" s="630"/>
      <c r="AP14" s="620" t="s">
        <v>246</v>
      </c>
      <c r="AQ14" s="621"/>
      <c r="AR14" s="621"/>
      <c r="AS14" s="621"/>
      <c r="AT14" s="621"/>
      <c r="AU14" s="621"/>
      <c r="AV14" s="621"/>
      <c r="AW14" s="621"/>
      <c r="AX14" s="621"/>
      <c r="AY14" s="621"/>
      <c r="AZ14" s="621"/>
      <c r="BA14" s="621"/>
      <c r="BB14" s="621"/>
      <c r="BC14" s="621"/>
      <c r="BD14" s="621"/>
      <c r="BE14" s="621"/>
      <c r="BF14" s="622"/>
      <c r="BG14" s="623">
        <v>56406</v>
      </c>
      <c r="BH14" s="624"/>
      <c r="BI14" s="624"/>
      <c r="BJ14" s="624"/>
      <c r="BK14" s="624"/>
      <c r="BL14" s="624"/>
      <c r="BM14" s="624"/>
      <c r="BN14" s="625"/>
      <c r="BO14" s="626">
        <v>1.6</v>
      </c>
      <c r="BP14" s="626"/>
      <c r="BQ14" s="626"/>
      <c r="BR14" s="626"/>
      <c r="BS14" s="627" t="s">
        <v>122</v>
      </c>
      <c r="BT14" s="627"/>
      <c r="BU14" s="627"/>
      <c r="BV14" s="627"/>
      <c r="BW14" s="627"/>
      <c r="BX14" s="627"/>
      <c r="BY14" s="627"/>
      <c r="BZ14" s="627"/>
      <c r="CA14" s="627"/>
      <c r="CB14" s="631"/>
      <c r="CD14" s="620" t="s">
        <v>247</v>
      </c>
      <c r="CE14" s="621"/>
      <c r="CF14" s="621"/>
      <c r="CG14" s="621"/>
      <c r="CH14" s="621"/>
      <c r="CI14" s="621"/>
      <c r="CJ14" s="621"/>
      <c r="CK14" s="621"/>
      <c r="CL14" s="621"/>
      <c r="CM14" s="621"/>
      <c r="CN14" s="621"/>
      <c r="CO14" s="621"/>
      <c r="CP14" s="621"/>
      <c r="CQ14" s="622"/>
      <c r="CR14" s="623">
        <v>342942</v>
      </c>
      <c r="CS14" s="624"/>
      <c r="CT14" s="624"/>
      <c r="CU14" s="624"/>
      <c r="CV14" s="624"/>
      <c r="CW14" s="624"/>
      <c r="CX14" s="624"/>
      <c r="CY14" s="625"/>
      <c r="CZ14" s="626">
        <v>4.2</v>
      </c>
      <c r="DA14" s="626"/>
      <c r="DB14" s="626"/>
      <c r="DC14" s="626"/>
      <c r="DD14" s="632">
        <v>13912</v>
      </c>
      <c r="DE14" s="624"/>
      <c r="DF14" s="624"/>
      <c r="DG14" s="624"/>
      <c r="DH14" s="624"/>
      <c r="DI14" s="624"/>
      <c r="DJ14" s="624"/>
      <c r="DK14" s="624"/>
      <c r="DL14" s="624"/>
      <c r="DM14" s="624"/>
      <c r="DN14" s="624"/>
      <c r="DO14" s="624"/>
      <c r="DP14" s="625"/>
      <c r="DQ14" s="632">
        <v>284428</v>
      </c>
      <c r="DR14" s="624"/>
      <c r="DS14" s="624"/>
      <c r="DT14" s="624"/>
      <c r="DU14" s="624"/>
      <c r="DV14" s="624"/>
      <c r="DW14" s="624"/>
      <c r="DX14" s="624"/>
      <c r="DY14" s="624"/>
      <c r="DZ14" s="624"/>
      <c r="EA14" s="624"/>
      <c r="EB14" s="624"/>
      <c r="EC14" s="633"/>
    </row>
    <row r="15" spans="2:143" ht="11.25" customHeight="1" x14ac:dyDescent="0.15">
      <c r="B15" s="620" t="s">
        <v>248</v>
      </c>
      <c r="C15" s="621"/>
      <c r="D15" s="621"/>
      <c r="E15" s="621"/>
      <c r="F15" s="621"/>
      <c r="G15" s="621"/>
      <c r="H15" s="621"/>
      <c r="I15" s="621"/>
      <c r="J15" s="621"/>
      <c r="K15" s="621"/>
      <c r="L15" s="621"/>
      <c r="M15" s="621"/>
      <c r="N15" s="621"/>
      <c r="O15" s="621"/>
      <c r="P15" s="621"/>
      <c r="Q15" s="622"/>
      <c r="R15" s="623" t="s">
        <v>122</v>
      </c>
      <c r="S15" s="624"/>
      <c r="T15" s="624"/>
      <c r="U15" s="624"/>
      <c r="V15" s="624"/>
      <c r="W15" s="624"/>
      <c r="X15" s="624"/>
      <c r="Y15" s="625"/>
      <c r="Z15" s="626" t="s">
        <v>122</v>
      </c>
      <c r="AA15" s="626"/>
      <c r="AB15" s="626"/>
      <c r="AC15" s="626"/>
      <c r="AD15" s="627" t="s">
        <v>122</v>
      </c>
      <c r="AE15" s="627"/>
      <c r="AF15" s="627"/>
      <c r="AG15" s="627"/>
      <c r="AH15" s="627"/>
      <c r="AI15" s="627"/>
      <c r="AJ15" s="627"/>
      <c r="AK15" s="627"/>
      <c r="AL15" s="628" t="s">
        <v>122</v>
      </c>
      <c r="AM15" s="629"/>
      <c r="AN15" s="629"/>
      <c r="AO15" s="630"/>
      <c r="AP15" s="620" t="s">
        <v>249</v>
      </c>
      <c r="AQ15" s="621"/>
      <c r="AR15" s="621"/>
      <c r="AS15" s="621"/>
      <c r="AT15" s="621"/>
      <c r="AU15" s="621"/>
      <c r="AV15" s="621"/>
      <c r="AW15" s="621"/>
      <c r="AX15" s="621"/>
      <c r="AY15" s="621"/>
      <c r="AZ15" s="621"/>
      <c r="BA15" s="621"/>
      <c r="BB15" s="621"/>
      <c r="BC15" s="621"/>
      <c r="BD15" s="621"/>
      <c r="BE15" s="621"/>
      <c r="BF15" s="622"/>
      <c r="BG15" s="623">
        <v>129494</v>
      </c>
      <c r="BH15" s="624"/>
      <c r="BI15" s="624"/>
      <c r="BJ15" s="624"/>
      <c r="BK15" s="624"/>
      <c r="BL15" s="624"/>
      <c r="BM15" s="624"/>
      <c r="BN15" s="625"/>
      <c r="BO15" s="626">
        <v>3.7</v>
      </c>
      <c r="BP15" s="626"/>
      <c r="BQ15" s="626"/>
      <c r="BR15" s="626"/>
      <c r="BS15" s="627" t="s">
        <v>122</v>
      </c>
      <c r="BT15" s="627"/>
      <c r="BU15" s="627"/>
      <c r="BV15" s="627"/>
      <c r="BW15" s="627"/>
      <c r="BX15" s="627"/>
      <c r="BY15" s="627"/>
      <c r="BZ15" s="627"/>
      <c r="CA15" s="627"/>
      <c r="CB15" s="631"/>
      <c r="CD15" s="620" t="s">
        <v>250</v>
      </c>
      <c r="CE15" s="621"/>
      <c r="CF15" s="621"/>
      <c r="CG15" s="621"/>
      <c r="CH15" s="621"/>
      <c r="CI15" s="621"/>
      <c r="CJ15" s="621"/>
      <c r="CK15" s="621"/>
      <c r="CL15" s="621"/>
      <c r="CM15" s="621"/>
      <c r="CN15" s="621"/>
      <c r="CO15" s="621"/>
      <c r="CP15" s="621"/>
      <c r="CQ15" s="622"/>
      <c r="CR15" s="623">
        <v>1008152</v>
      </c>
      <c r="CS15" s="624"/>
      <c r="CT15" s="624"/>
      <c r="CU15" s="624"/>
      <c r="CV15" s="624"/>
      <c r="CW15" s="624"/>
      <c r="CX15" s="624"/>
      <c r="CY15" s="625"/>
      <c r="CZ15" s="626">
        <v>12.4</v>
      </c>
      <c r="DA15" s="626"/>
      <c r="DB15" s="626"/>
      <c r="DC15" s="626"/>
      <c r="DD15" s="632">
        <v>103133</v>
      </c>
      <c r="DE15" s="624"/>
      <c r="DF15" s="624"/>
      <c r="DG15" s="624"/>
      <c r="DH15" s="624"/>
      <c r="DI15" s="624"/>
      <c r="DJ15" s="624"/>
      <c r="DK15" s="624"/>
      <c r="DL15" s="624"/>
      <c r="DM15" s="624"/>
      <c r="DN15" s="624"/>
      <c r="DO15" s="624"/>
      <c r="DP15" s="625"/>
      <c r="DQ15" s="632">
        <v>765164</v>
      </c>
      <c r="DR15" s="624"/>
      <c r="DS15" s="624"/>
      <c r="DT15" s="624"/>
      <c r="DU15" s="624"/>
      <c r="DV15" s="624"/>
      <c r="DW15" s="624"/>
      <c r="DX15" s="624"/>
      <c r="DY15" s="624"/>
      <c r="DZ15" s="624"/>
      <c r="EA15" s="624"/>
      <c r="EB15" s="624"/>
      <c r="EC15" s="633"/>
    </row>
    <row r="16" spans="2:143" ht="11.25" customHeight="1" x14ac:dyDescent="0.15">
      <c r="B16" s="620" t="s">
        <v>251</v>
      </c>
      <c r="C16" s="621"/>
      <c r="D16" s="621"/>
      <c r="E16" s="621"/>
      <c r="F16" s="621"/>
      <c r="G16" s="621"/>
      <c r="H16" s="621"/>
      <c r="I16" s="621"/>
      <c r="J16" s="621"/>
      <c r="K16" s="621"/>
      <c r="L16" s="621"/>
      <c r="M16" s="621"/>
      <c r="N16" s="621"/>
      <c r="O16" s="621"/>
      <c r="P16" s="621"/>
      <c r="Q16" s="622"/>
      <c r="R16" s="623">
        <v>8681</v>
      </c>
      <c r="S16" s="624"/>
      <c r="T16" s="624"/>
      <c r="U16" s="624"/>
      <c r="V16" s="624"/>
      <c r="W16" s="624"/>
      <c r="X16" s="624"/>
      <c r="Y16" s="625"/>
      <c r="Z16" s="626">
        <v>0.1</v>
      </c>
      <c r="AA16" s="626"/>
      <c r="AB16" s="626"/>
      <c r="AC16" s="626"/>
      <c r="AD16" s="627">
        <v>8681</v>
      </c>
      <c r="AE16" s="627"/>
      <c r="AF16" s="627"/>
      <c r="AG16" s="627"/>
      <c r="AH16" s="627"/>
      <c r="AI16" s="627"/>
      <c r="AJ16" s="627"/>
      <c r="AK16" s="627"/>
      <c r="AL16" s="628">
        <v>0.2</v>
      </c>
      <c r="AM16" s="629"/>
      <c r="AN16" s="629"/>
      <c r="AO16" s="630"/>
      <c r="AP16" s="620" t="s">
        <v>252</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253</v>
      </c>
      <c r="CE16" s="621"/>
      <c r="CF16" s="621"/>
      <c r="CG16" s="621"/>
      <c r="CH16" s="621"/>
      <c r="CI16" s="621"/>
      <c r="CJ16" s="621"/>
      <c r="CK16" s="621"/>
      <c r="CL16" s="621"/>
      <c r="CM16" s="621"/>
      <c r="CN16" s="621"/>
      <c r="CO16" s="621"/>
      <c r="CP16" s="621"/>
      <c r="CQ16" s="622"/>
      <c r="CR16" s="623">
        <v>218</v>
      </c>
      <c r="CS16" s="624"/>
      <c r="CT16" s="624"/>
      <c r="CU16" s="624"/>
      <c r="CV16" s="624"/>
      <c r="CW16" s="624"/>
      <c r="CX16" s="624"/>
      <c r="CY16" s="625"/>
      <c r="CZ16" s="626">
        <v>0</v>
      </c>
      <c r="DA16" s="626"/>
      <c r="DB16" s="626"/>
      <c r="DC16" s="626"/>
      <c r="DD16" s="632" t="s">
        <v>122</v>
      </c>
      <c r="DE16" s="624"/>
      <c r="DF16" s="624"/>
      <c r="DG16" s="624"/>
      <c r="DH16" s="624"/>
      <c r="DI16" s="624"/>
      <c r="DJ16" s="624"/>
      <c r="DK16" s="624"/>
      <c r="DL16" s="624"/>
      <c r="DM16" s="624"/>
      <c r="DN16" s="624"/>
      <c r="DO16" s="624"/>
      <c r="DP16" s="625"/>
      <c r="DQ16" s="632">
        <v>218</v>
      </c>
      <c r="DR16" s="624"/>
      <c r="DS16" s="624"/>
      <c r="DT16" s="624"/>
      <c r="DU16" s="624"/>
      <c r="DV16" s="624"/>
      <c r="DW16" s="624"/>
      <c r="DX16" s="624"/>
      <c r="DY16" s="624"/>
      <c r="DZ16" s="624"/>
      <c r="EA16" s="624"/>
      <c r="EB16" s="624"/>
      <c r="EC16" s="633"/>
    </row>
    <row r="17" spans="2:133" ht="11.25" customHeight="1" x14ac:dyDescent="0.15">
      <c r="B17" s="620" t="s">
        <v>254</v>
      </c>
      <c r="C17" s="621"/>
      <c r="D17" s="621"/>
      <c r="E17" s="621"/>
      <c r="F17" s="621"/>
      <c r="G17" s="621"/>
      <c r="H17" s="621"/>
      <c r="I17" s="621"/>
      <c r="J17" s="621"/>
      <c r="K17" s="621"/>
      <c r="L17" s="621"/>
      <c r="M17" s="621"/>
      <c r="N17" s="621"/>
      <c r="O17" s="621"/>
      <c r="P17" s="621"/>
      <c r="Q17" s="622"/>
      <c r="R17" s="623">
        <v>73770</v>
      </c>
      <c r="S17" s="624"/>
      <c r="T17" s="624"/>
      <c r="U17" s="624"/>
      <c r="V17" s="624"/>
      <c r="W17" s="624"/>
      <c r="X17" s="624"/>
      <c r="Y17" s="625"/>
      <c r="Z17" s="626">
        <v>0.9</v>
      </c>
      <c r="AA17" s="626"/>
      <c r="AB17" s="626"/>
      <c r="AC17" s="626"/>
      <c r="AD17" s="627">
        <v>73770</v>
      </c>
      <c r="AE17" s="627"/>
      <c r="AF17" s="627"/>
      <c r="AG17" s="627"/>
      <c r="AH17" s="627"/>
      <c r="AI17" s="627"/>
      <c r="AJ17" s="627"/>
      <c r="AK17" s="627"/>
      <c r="AL17" s="628">
        <v>1.8</v>
      </c>
      <c r="AM17" s="629"/>
      <c r="AN17" s="629"/>
      <c r="AO17" s="630"/>
      <c r="AP17" s="620" t="s">
        <v>255</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256</v>
      </c>
      <c r="CE17" s="621"/>
      <c r="CF17" s="621"/>
      <c r="CG17" s="621"/>
      <c r="CH17" s="621"/>
      <c r="CI17" s="621"/>
      <c r="CJ17" s="621"/>
      <c r="CK17" s="621"/>
      <c r="CL17" s="621"/>
      <c r="CM17" s="621"/>
      <c r="CN17" s="621"/>
      <c r="CO17" s="621"/>
      <c r="CP17" s="621"/>
      <c r="CQ17" s="622"/>
      <c r="CR17" s="623">
        <v>365503</v>
      </c>
      <c r="CS17" s="624"/>
      <c r="CT17" s="624"/>
      <c r="CU17" s="624"/>
      <c r="CV17" s="624"/>
      <c r="CW17" s="624"/>
      <c r="CX17" s="624"/>
      <c r="CY17" s="625"/>
      <c r="CZ17" s="626">
        <v>4.5</v>
      </c>
      <c r="DA17" s="626"/>
      <c r="DB17" s="626"/>
      <c r="DC17" s="626"/>
      <c r="DD17" s="632" t="s">
        <v>122</v>
      </c>
      <c r="DE17" s="624"/>
      <c r="DF17" s="624"/>
      <c r="DG17" s="624"/>
      <c r="DH17" s="624"/>
      <c r="DI17" s="624"/>
      <c r="DJ17" s="624"/>
      <c r="DK17" s="624"/>
      <c r="DL17" s="624"/>
      <c r="DM17" s="624"/>
      <c r="DN17" s="624"/>
      <c r="DO17" s="624"/>
      <c r="DP17" s="625"/>
      <c r="DQ17" s="632">
        <v>365503</v>
      </c>
      <c r="DR17" s="624"/>
      <c r="DS17" s="624"/>
      <c r="DT17" s="624"/>
      <c r="DU17" s="624"/>
      <c r="DV17" s="624"/>
      <c r="DW17" s="624"/>
      <c r="DX17" s="624"/>
      <c r="DY17" s="624"/>
      <c r="DZ17" s="624"/>
      <c r="EA17" s="624"/>
      <c r="EB17" s="624"/>
      <c r="EC17" s="633"/>
    </row>
    <row r="18" spans="2:133" ht="11.25" customHeight="1" x14ac:dyDescent="0.15">
      <c r="B18" s="620" t="s">
        <v>257</v>
      </c>
      <c r="C18" s="621"/>
      <c r="D18" s="621"/>
      <c r="E18" s="621"/>
      <c r="F18" s="621"/>
      <c r="G18" s="621"/>
      <c r="H18" s="621"/>
      <c r="I18" s="621"/>
      <c r="J18" s="621"/>
      <c r="K18" s="621"/>
      <c r="L18" s="621"/>
      <c r="M18" s="621"/>
      <c r="N18" s="621"/>
      <c r="O18" s="621"/>
      <c r="P18" s="621"/>
      <c r="Q18" s="622"/>
      <c r="R18" s="623">
        <v>9754</v>
      </c>
      <c r="S18" s="624"/>
      <c r="T18" s="624"/>
      <c r="U18" s="624"/>
      <c r="V18" s="624"/>
      <c r="W18" s="624"/>
      <c r="X18" s="624"/>
      <c r="Y18" s="625"/>
      <c r="Z18" s="626">
        <v>0.1</v>
      </c>
      <c r="AA18" s="626"/>
      <c r="AB18" s="626"/>
      <c r="AC18" s="626"/>
      <c r="AD18" s="627">
        <v>9754</v>
      </c>
      <c r="AE18" s="627"/>
      <c r="AF18" s="627"/>
      <c r="AG18" s="627"/>
      <c r="AH18" s="627"/>
      <c r="AI18" s="627"/>
      <c r="AJ18" s="627"/>
      <c r="AK18" s="627"/>
      <c r="AL18" s="628">
        <v>0.2</v>
      </c>
      <c r="AM18" s="629"/>
      <c r="AN18" s="629"/>
      <c r="AO18" s="630"/>
      <c r="AP18" s="620" t="s">
        <v>258</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259</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15">
      <c r="B19" s="620" t="s">
        <v>260</v>
      </c>
      <c r="C19" s="621"/>
      <c r="D19" s="621"/>
      <c r="E19" s="621"/>
      <c r="F19" s="621"/>
      <c r="G19" s="621"/>
      <c r="H19" s="621"/>
      <c r="I19" s="621"/>
      <c r="J19" s="621"/>
      <c r="K19" s="621"/>
      <c r="L19" s="621"/>
      <c r="M19" s="621"/>
      <c r="N19" s="621"/>
      <c r="O19" s="621"/>
      <c r="P19" s="621"/>
      <c r="Q19" s="622"/>
      <c r="R19" s="623">
        <v>9261</v>
      </c>
      <c r="S19" s="624"/>
      <c r="T19" s="624"/>
      <c r="U19" s="624"/>
      <c r="V19" s="624"/>
      <c r="W19" s="624"/>
      <c r="X19" s="624"/>
      <c r="Y19" s="625"/>
      <c r="Z19" s="626">
        <v>0.1</v>
      </c>
      <c r="AA19" s="626"/>
      <c r="AB19" s="626"/>
      <c r="AC19" s="626"/>
      <c r="AD19" s="627">
        <v>9261</v>
      </c>
      <c r="AE19" s="627"/>
      <c r="AF19" s="627"/>
      <c r="AG19" s="627"/>
      <c r="AH19" s="627"/>
      <c r="AI19" s="627"/>
      <c r="AJ19" s="627"/>
      <c r="AK19" s="627"/>
      <c r="AL19" s="628">
        <v>0.2</v>
      </c>
      <c r="AM19" s="629"/>
      <c r="AN19" s="629"/>
      <c r="AO19" s="630"/>
      <c r="AP19" s="620" t="s">
        <v>261</v>
      </c>
      <c r="AQ19" s="621"/>
      <c r="AR19" s="621"/>
      <c r="AS19" s="621"/>
      <c r="AT19" s="621"/>
      <c r="AU19" s="621"/>
      <c r="AV19" s="621"/>
      <c r="AW19" s="621"/>
      <c r="AX19" s="621"/>
      <c r="AY19" s="621"/>
      <c r="AZ19" s="621"/>
      <c r="BA19" s="621"/>
      <c r="BB19" s="621"/>
      <c r="BC19" s="621"/>
      <c r="BD19" s="621"/>
      <c r="BE19" s="621"/>
      <c r="BF19" s="622"/>
      <c r="BG19" s="623" t="s">
        <v>122</v>
      </c>
      <c r="BH19" s="624"/>
      <c r="BI19" s="624"/>
      <c r="BJ19" s="624"/>
      <c r="BK19" s="624"/>
      <c r="BL19" s="624"/>
      <c r="BM19" s="624"/>
      <c r="BN19" s="625"/>
      <c r="BO19" s="626" t="s">
        <v>122</v>
      </c>
      <c r="BP19" s="626"/>
      <c r="BQ19" s="626"/>
      <c r="BR19" s="626"/>
      <c r="BS19" s="627" t="s">
        <v>122</v>
      </c>
      <c r="BT19" s="627"/>
      <c r="BU19" s="627"/>
      <c r="BV19" s="627"/>
      <c r="BW19" s="627"/>
      <c r="BX19" s="627"/>
      <c r="BY19" s="627"/>
      <c r="BZ19" s="627"/>
      <c r="CA19" s="627"/>
      <c r="CB19" s="631"/>
      <c r="CD19" s="620" t="s">
        <v>262</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15">
      <c r="B20" s="636" t="s">
        <v>263</v>
      </c>
      <c r="C20" s="637"/>
      <c r="D20" s="637"/>
      <c r="E20" s="637"/>
      <c r="F20" s="637"/>
      <c r="G20" s="637"/>
      <c r="H20" s="637"/>
      <c r="I20" s="637"/>
      <c r="J20" s="637"/>
      <c r="K20" s="637"/>
      <c r="L20" s="637"/>
      <c r="M20" s="637"/>
      <c r="N20" s="637"/>
      <c r="O20" s="637"/>
      <c r="P20" s="637"/>
      <c r="Q20" s="638"/>
      <c r="R20" s="623">
        <v>493</v>
      </c>
      <c r="S20" s="624"/>
      <c r="T20" s="624"/>
      <c r="U20" s="624"/>
      <c r="V20" s="624"/>
      <c r="W20" s="624"/>
      <c r="X20" s="624"/>
      <c r="Y20" s="625"/>
      <c r="Z20" s="626">
        <v>0</v>
      </c>
      <c r="AA20" s="626"/>
      <c r="AB20" s="626"/>
      <c r="AC20" s="626"/>
      <c r="AD20" s="627">
        <v>493</v>
      </c>
      <c r="AE20" s="627"/>
      <c r="AF20" s="627"/>
      <c r="AG20" s="627"/>
      <c r="AH20" s="627"/>
      <c r="AI20" s="627"/>
      <c r="AJ20" s="627"/>
      <c r="AK20" s="627"/>
      <c r="AL20" s="628">
        <v>0</v>
      </c>
      <c r="AM20" s="629"/>
      <c r="AN20" s="629"/>
      <c r="AO20" s="630"/>
      <c r="AP20" s="620" t="s">
        <v>264</v>
      </c>
      <c r="AQ20" s="621"/>
      <c r="AR20" s="621"/>
      <c r="AS20" s="621"/>
      <c r="AT20" s="621"/>
      <c r="AU20" s="621"/>
      <c r="AV20" s="621"/>
      <c r="AW20" s="621"/>
      <c r="AX20" s="621"/>
      <c r="AY20" s="621"/>
      <c r="AZ20" s="621"/>
      <c r="BA20" s="621"/>
      <c r="BB20" s="621"/>
      <c r="BC20" s="621"/>
      <c r="BD20" s="621"/>
      <c r="BE20" s="621"/>
      <c r="BF20" s="622"/>
      <c r="BG20" s="623" t="s">
        <v>122</v>
      </c>
      <c r="BH20" s="624"/>
      <c r="BI20" s="624"/>
      <c r="BJ20" s="624"/>
      <c r="BK20" s="624"/>
      <c r="BL20" s="624"/>
      <c r="BM20" s="624"/>
      <c r="BN20" s="625"/>
      <c r="BO20" s="626" t="s">
        <v>122</v>
      </c>
      <c r="BP20" s="626"/>
      <c r="BQ20" s="626"/>
      <c r="BR20" s="626"/>
      <c r="BS20" s="627" t="s">
        <v>122</v>
      </c>
      <c r="BT20" s="627"/>
      <c r="BU20" s="627"/>
      <c r="BV20" s="627"/>
      <c r="BW20" s="627"/>
      <c r="BX20" s="627"/>
      <c r="BY20" s="627"/>
      <c r="BZ20" s="627"/>
      <c r="CA20" s="627"/>
      <c r="CB20" s="631"/>
      <c r="CD20" s="620" t="s">
        <v>265</v>
      </c>
      <c r="CE20" s="621"/>
      <c r="CF20" s="621"/>
      <c r="CG20" s="621"/>
      <c r="CH20" s="621"/>
      <c r="CI20" s="621"/>
      <c r="CJ20" s="621"/>
      <c r="CK20" s="621"/>
      <c r="CL20" s="621"/>
      <c r="CM20" s="621"/>
      <c r="CN20" s="621"/>
      <c r="CO20" s="621"/>
      <c r="CP20" s="621"/>
      <c r="CQ20" s="622"/>
      <c r="CR20" s="623">
        <v>8156664</v>
      </c>
      <c r="CS20" s="624"/>
      <c r="CT20" s="624"/>
      <c r="CU20" s="624"/>
      <c r="CV20" s="624"/>
      <c r="CW20" s="624"/>
      <c r="CX20" s="624"/>
      <c r="CY20" s="625"/>
      <c r="CZ20" s="626">
        <v>100</v>
      </c>
      <c r="DA20" s="626"/>
      <c r="DB20" s="626"/>
      <c r="DC20" s="626"/>
      <c r="DD20" s="632">
        <v>1508477</v>
      </c>
      <c r="DE20" s="624"/>
      <c r="DF20" s="624"/>
      <c r="DG20" s="624"/>
      <c r="DH20" s="624"/>
      <c r="DI20" s="624"/>
      <c r="DJ20" s="624"/>
      <c r="DK20" s="624"/>
      <c r="DL20" s="624"/>
      <c r="DM20" s="624"/>
      <c r="DN20" s="624"/>
      <c r="DO20" s="624"/>
      <c r="DP20" s="625"/>
      <c r="DQ20" s="632">
        <v>5032487</v>
      </c>
      <c r="DR20" s="624"/>
      <c r="DS20" s="624"/>
      <c r="DT20" s="624"/>
      <c r="DU20" s="624"/>
      <c r="DV20" s="624"/>
      <c r="DW20" s="624"/>
      <c r="DX20" s="624"/>
      <c r="DY20" s="624"/>
      <c r="DZ20" s="624"/>
      <c r="EA20" s="624"/>
      <c r="EB20" s="624"/>
      <c r="EC20" s="633"/>
    </row>
    <row r="21" spans="2:133" ht="11.25" customHeight="1" x14ac:dyDescent="0.15">
      <c r="B21" s="620" t="s">
        <v>266</v>
      </c>
      <c r="C21" s="621"/>
      <c r="D21" s="621"/>
      <c r="E21" s="621"/>
      <c r="F21" s="621"/>
      <c r="G21" s="621"/>
      <c r="H21" s="621"/>
      <c r="I21" s="621"/>
      <c r="J21" s="621"/>
      <c r="K21" s="621"/>
      <c r="L21" s="621"/>
      <c r="M21" s="621"/>
      <c r="N21" s="621"/>
      <c r="O21" s="621"/>
      <c r="P21" s="621"/>
      <c r="Q21" s="622"/>
      <c r="R21" s="623">
        <v>235155</v>
      </c>
      <c r="S21" s="624"/>
      <c r="T21" s="624"/>
      <c r="U21" s="624"/>
      <c r="V21" s="624"/>
      <c r="W21" s="624"/>
      <c r="X21" s="624"/>
      <c r="Y21" s="625"/>
      <c r="Z21" s="626">
        <v>2.8</v>
      </c>
      <c r="AA21" s="626"/>
      <c r="AB21" s="626"/>
      <c r="AC21" s="626"/>
      <c r="AD21" s="627">
        <v>127903</v>
      </c>
      <c r="AE21" s="627"/>
      <c r="AF21" s="627"/>
      <c r="AG21" s="627"/>
      <c r="AH21" s="627"/>
      <c r="AI21" s="627"/>
      <c r="AJ21" s="627"/>
      <c r="AK21" s="627"/>
      <c r="AL21" s="628">
        <v>3</v>
      </c>
      <c r="AM21" s="629"/>
      <c r="AN21" s="629"/>
      <c r="AO21" s="630"/>
      <c r="AP21" s="620" t="s">
        <v>267</v>
      </c>
      <c r="AQ21" s="639"/>
      <c r="AR21" s="639"/>
      <c r="AS21" s="639"/>
      <c r="AT21" s="639"/>
      <c r="AU21" s="639"/>
      <c r="AV21" s="639"/>
      <c r="AW21" s="639"/>
      <c r="AX21" s="639"/>
      <c r="AY21" s="639"/>
      <c r="AZ21" s="639"/>
      <c r="BA21" s="639"/>
      <c r="BB21" s="639"/>
      <c r="BC21" s="639"/>
      <c r="BD21" s="639"/>
      <c r="BE21" s="639"/>
      <c r="BF21" s="640"/>
      <c r="BG21" s="623" t="s">
        <v>122</v>
      </c>
      <c r="BH21" s="624"/>
      <c r="BI21" s="624"/>
      <c r="BJ21" s="624"/>
      <c r="BK21" s="624"/>
      <c r="BL21" s="624"/>
      <c r="BM21" s="624"/>
      <c r="BN21" s="625"/>
      <c r="BO21" s="626" t="s">
        <v>122</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15">
      <c r="B22" s="620" t="s">
        <v>268</v>
      </c>
      <c r="C22" s="621"/>
      <c r="D22" s="621"/>
      <c r="E22" s="621"/>
      <c r="F22" s="621"/>
      <c r="G22" s="621"/>
      <c r="H22" s="621"/>
      <c r="I22" s="621"/>
      <c r="J22" s="621"/>
      <c r="K22" s="621"/>
      <c r="L22" s="621"/>
      <c r="M22" s="621"/>
      <c r="N22" s="621"/>
      <c r="O22" s="621"/>
      <c r="P22" s="621"/>
      <c r="Q22" s="622"/>
      <c r="R22" s="623">
        <v>127903</v>
      </c>
      <c r="S22" s="624"/>
      <c r="T22" s="624"/>
      <c r="U22" s="624"/>
      <c r="V22" s="624"/>
      <c r="W22" s="624"/>
      <c r="X22" s="624"/>
      <c r="Y22" s="625"/>
      <c r="Z22" s="626">
        <v>1.5</v>
      </c>
      <c r="AA22" s="626"/>
      <c r="AB22" s="626"/>
      <c r="AC22" s="626"/>
      <c r="AD22" s="627">
        <v>127903</v>
      </c>
      <c r="AE22" s="627"/>
      <c r="AF22" s="627"/>
      <c r="AG22" s="627"/>
      <c r="AH22" s="627"/>
      <c r="AI22" s="627"/>
      <c r="AJ22" s="627"/>
      <c r="AK22" s="627"/>
      <c r="AL22" s="628">
        <v>3</v>
      </c>
      <c r="AM22" s="629"/>
      <c r="AN22" s="629"/>
      <c r="AO22" s="630"/>
      <c r="AP22" s="620" t="s">
        <v>269</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270</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15">
      <c r="B23" s="620" t="s">
        <v>271</v>
      </c>
      <c r="C23" s="621"/>
      <c r="D23" s="621"/>
      <c r="E23" s="621"/>
      <c r="F23" s="621"/>
      <c r="G23" s="621"/>
      <c r="H23" s="621"/>
      <c r="I23" s="621"/>
      <c r="J23" s="621"/>
      <c r="K23" s="621"/>
      <c r="L23" s="621"/>
      <c r="M23" s="621"/>
      <c r="N23" s="621"/>
      <c r="O23" s="621"/>
      <c r="P23" s="621"/>
      <c r="Q23" s="622"/>
      <c r="R23" s="623">
        <v>107252</v>
      </c>
      <c r="S23" s="624"/>
      <c r="T23" s="624"/>
      <c r="U23" s="624"/>
      <c r="V23" s="624"/>
      <c r="W23" s="624"/>
      <c r="X23" s="624"/>
      <c r="Y23" s="625"/>
      <c r="Z23" s="626">
        <v>1.3</v>
      </c>
      <c r="AA23" s="626"/>
      <c r="AB23" s="626"/>
      <c r="AC23" s="626"/>
      <c r="AD23" s="627" t="s">
        <v>122</v>
      </c>
      <c r="AE23" s="627"/>
      <c r="AF23" s="627"/>
      <c r="AG23" s="627"/>
      <c r="AH23" s="627"/>
      <c r="AI23" s="627"/>
      <c r="AJ23" s="627"/>
      <c r="AK23" s="627"/>
      <c r="AL23" s="628" t="s">
        <v>122</v>
      </c>
      <c r="AM23" s="629"/>
      <c r="AN23" s="629"/>
      <c r="AO23" s="630"/>
      <c r="AP23" s="620" t="s">
        <v>272</v>
      </c>
      <c r="AQ23" s="639"/>
      <c r="AR23" s="639"/>
      <c r="AS23" s="639"/>
      <c r="AT23" s="639"/>
      <c r="AU23" s="639"/>
      <c r="AV23" s="639"/>
      <c r="AW23" s="639"/>
      <c r="AX23" s="639"/>
      <c r="AY23" s="639"/>
      <c r="AZ23" s="639"/>
      <c r="BA23" s="639"/>
      <c r="BB23" s="639"/>
      <c r="BC23" s="639"/>
      <c r="BD23" s="639"/>
      <c r="BE23" s="639"/>
      <c r="BF23" s="640"/>
      <c r="BG23" s="623" t="s">
        <v>122</v>
      </c>
      <c r="BH23" s="624"/>
      <c r="BI23" s="624"/>
      <c r="BJ23" s="624"/>
      <c r="BK23" s="624"/>
      <c r="BL23" s="624"/>
      <c r="BM23" s="624"/>
      <c r="BN23" s="625"/>
      <c r="BO23" s="626" t="s">
        <v>122</v>
      </c>
      <c r="BP23" s="626"/>
      <c r="BQ23" s="626"/>
      <c r="BR23" s="626"/>
      <c r="BS23" s="627" t="s">
        <v>122</v>
      </c>
      <c r="BT23" s="627"/>
      <c r="BU23" s="627"/>
      <c r="BV23" s="627"/>
      <c r="BW23" s="627"/>
      <c r="BX23" s="627"/>
      <c r="BY23" s="627"/>
      <c r="BZ23" s="627"/>
      <c r="CA23" s="627"/>
      <c r="CB23" s="631"/>
      <c r="CD23" s="605" t="s">
        <v>212</v>
      </c>
      <c r="CE23" s="606"/>
      <c r="CF23" s="606"/>
      <c r="CG23" s="606"/>
      <c r="CH23" s="606"/>
      <c r="CI23" s="606"/>
      <c r="CJ23" s="606"/>
      <c r="CK23" s="606"/>
      <c r="CL23" s="606"/>
      <c r="CM23" s="606"/>
      <c r="CN23" s="606"/>
      <c r="CO23" s="606"/>
      <c r="CP23" s="606"/>
      <c r="CQ23" s="607"/>
      <c r="CR23" s="605" t="s">
        <v>273</v>
      </c>
      <c r="CS23" s="606"/>
      <c r="CT23" s="606"/>
      <c r="CU23" s="606"/>
      <c r="CV23" s="606"/>
      <c r="CW23" s="606"/>
      <c r="CX23" s="606"/>
      <c r="CY23" s="607"/>
      <c r="CZ23" s="605" t="s">
        <v>274</v>
      </c>
      <c r="DA23" s="606"/>
      <c r="DB23" s="606"/>
      <c r="DC23" s="607"/>
      <c r="DD23" s="605" t="s">
        <v>275</v>
      </c>
      <c r="DE23" s="606"/>
      <c r="DF23" s="606"/>
      <c r="DG23" s="606"/>
      <c r="DH23" s="606"/>
      <c r="DI23" s="606"/>
      <c r="DJ23" s="606"/>
      <c r="DK23" s="607"/>
      <c r="DL23" s="650" t="s">
        <v>276</v>
      </c>
      <c r="DM23" s="651"/>
      <c r="DN23" s="651"/>
      <c r="DO23" s="651"/>
      <c r="DP23" s="651"/>
      <c r="DQ23" s="651"/>
      <c r="DR23" s="651"/>
      <c r="DS23" s="651"/>
      <c r="DT23" s="651"/>
      <c r="DU23" s="651"/>
      <c r="DV23" s="652"/>
      <c r="DW23" s="605" t="s">
        <v>277</v>
      </c>
      <c r="DX23" s="606"/>
      <c r="DY23" s="606"/>
      <c r="DZ23" s="606"/>
      <c r="EA23" s="606"/>
      <c r="EB23" s="606"/>
      <c r="EC23" s="607"/>
    </row>
    <row r="24" spans="2:133" ht="11.25" customHeight="1" x14ac:dyDescent="0.15">
      <c r="B24" s="620" t="s">
        <v>278</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279</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280</v>
      </c>
      <c r="CE24" s="610"/>
      <c r="CF24" s="610"/>
      <c r="CG24" s="610"/>
      <c r="CH24" s="610"/>
      <c r="CI24" s="610"/>
      <c r="CJ24" s="610"/>
      <c r="CK24" s="610"/>
      <c r="CL24" s="610"/>
      <c r="CM24" s="610"/>
      <c r="CN24" s="610"/>
      <c r="CO24" s="610"/>
      <c r="CP24" s="610"/>
      <c r="CQ24" s="611"/>
      <c r="CR24" s="612">
        <v>2877472</v>
      </c>
      <c r="CS24" s="613"/>
      <c r="CT24" s="613"/>
      <c r="CU24" s="613"/>
      <c r="CV24" s="613"/>
      <c r="CW24" s="613"/>
      <c r="CX24" s="613"/>
      <c r="CY24" s="614"/>
      <c r="CZ24" s="617">
        <v>35.299999999999997</v>
      </c>
      <c r="DA24" s="618"/>
      <c r="DB24" s="618"/>
      <c r="DC24" s="634"/>
      <c r="DD24" s="657">
        <v>2030787</v>
      </c>
      <c r="DE24" s="613"/>
      <c r="DF24" s="613"/>
      <c r="DG24" s="613"/>
      <c r="DH24" s="613"/>
      <c r="DI24" s="613"/>
      <c r="DJ24" s="613"/>
      <c r="DK24" s="614"/>
      <c r="DL24" s="657">
        <v>1930624</v>
      </c>
      <c r="DM24" s="613"/>
      <c r="DN24" s="613"/>
      <c r="DO24" s="613"/>
      <c r="DP24" s="613"/>
      <c r="DQ24" s="613"/>
      <c r="DR24" s="613"/>
      <c r="DS24" s="613"/>
      <c r="DT24" s="613"/>
      <c r="DU24" s="613"/>
      <c r="DV24" s="614"/>
      <c r="DW24" s="617">
        <v>45.9</v>
      </c>
      <c r="DX24" s="618"/>
      <c r="DY24" s="618"/>
      <c r="DZ24" s="618"/>
      <c r="EA24" s="618"/>
      <c r="EB24" s="618"/>
      <c r="EC24" s="619"/>
    </row>
    <row r="25" spans="2:133" ht="11.25" customHeight="1" x14ac:dyDescent="0.15">
      <c r="B25" s="620" t="s">
        <v>281</v>
      </c>
      <c r="C25" s="621"/>
      <c r="D25" s="621"/>
      <c r="E25" s="621"/>
      <c r="F25" s="621"/>
      <c r="G25" s="621"/>
      <c r="H25" s="621"/>
      <c r="I25" s="621"/>
      <c r="J25" s="621"/>
      <c r="K25" s="621"/>
      <c r="L25" s="621"/>
      <c r="M25" s="621"/>
      <c r="N25" s="621"/>
      <c r="O25" s="621"/>
      <c r="P25" s="621"/>
      <c r="Q25" s="622"/>
      <c r="R25" s="623">
        <v>4290425</v>
      </c>
      <c r="S25" s="624"/>
      <c r="T25" s="624"/>
      <c r="U25" s="624"/>
      <c r="V25" s="624"/>
      <c r="W25" s="624"/>
      <c r="X25" s="624"/>
      <c r="Y25" s="625"/>
      <c r="Z25" s="626">
        <v>50.6</v>
      </c>
      <c r="AA25" s="626"/>
      <c r="AB25" s="626"/>
      <c r="AC25" s="626"/>
      <c r="AD25" s="627">
        <v>4183173</v>
      </c>
      <c r="AE25" s="627"/>
      <c r="AF25" s="627"/>
      <c r="AG25" s="627"/>
      <c r="AH25" s="627"/>
      <c r="AI25" s="627"/>
      <c r="AJ25" s="627"/>
      <c r="AK25" s="627"/>
      <c r="AL25" s="628">
        <v>99.7</v>
      </c>
      <c r="AM25" s="629"/>
      <c r="AN25" s="629"/>
      <c r="AO25" s="630"/>
      <c r="AP25" s="620" t="s">
        <v>282</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283</v>
      </c>
      <c r="CE25" s="621"/>
      <c r="CF25" s="621"/>
      <c r="CG25" s="621"/>
      <c r="CH25" s="621"/>
      <c r="CI25" s="621"/>
      <c r="CJ25" s="621"/>
      <c r="CK25" s="621"/>
      <c r="CL25" s="621"/>
      <c r="CM25" s="621"/>
      <c r="CN25" s="621"/>
      <c r="CO25" s="621"/>
      <c r="CP25" s="621"/>
      <c r="CQ25" s="622"/>
      <c r="CR25" s="623">
        <v>1497969</v>
      </c>
      <c r="CS25" s="653"/>
      <c r="CT25" s="653"/>
      <c r="CU25" s="653"/>
      <c r="CV25" s="653"/>
      <c r="CW25" s="653"/>
      <c r="CX25" s="653"/>
      <c r="CY25" s="654"/>
      <c r="CZ25" s="628">
        <v>18.399999999999999</v>
      </c>
      <c r="DA25" s="655"/>
      <c r="DB25" s="655"/>
      <c r="DC25" s="658"/>
      <c r="DD25" s="632">
        <v>1382187</v>
      </c>
      <c r="DE25" s="653"/>
      <c r="DF25" s="653"/>
      <c r="DG25" s="653"/>
      <c r="DH25" s="653"/>
      <c r="DI25" s="653"/>
      <c r="DJ25" s="653"/>
      <c r="DK25" s="654"/>
      <c r="DL25" s="632">
        <v>1336187</v>
      </c>
      <c r="DM25" s="653"/>
      <c r="DN25" s="653"/>
      <c r="DO25" s="653"/>
      <c r="DP25" s="653"/>
      <c r="DQ25" s="653"/>
      <c r="DR25" s="653"/>
      <c r="DS25" s="653"/>
      <c r="DT25" s="653"/>
      <c r="DU25" s="653"/>
      <c r="DV25" s="654"/>
      <c r="DW25" s="628">
        <v>31.7</v>
      </c>
      <c r="DX25" s="655"/>
      <c r="DY25" s="655"/>
      <c r="DZ25" s="655"/>
      <c r="EA25" s="655"/>
      <c r="EB25" s="655"/>
      <c r="EC25" s="656"/>
    </row>
    <row r="26" spans="2:133" ht="11.25" customHeight="1" x14ac:dyDescent="0.15">
      <c r="B26" s="620" t="s">
        <v>284</v>
      </c>
      <c r="C26" s="621"/>
      <c r="D26" s="621"/>
      <c r="E26" s="621"/>
      <c r="F26" s="621"/>
      <c r="G26" s="621"/>
      <c r="H26" s="621"/>
      <c r="I26" s="621"/>
      <c r="J26" s="621"/>
      <c r="K26" s="621"/>
      <c r="L26" s="621"/>
      <c r="M26" s="621"/>
      <c r="N26" s="621"/>
      <c r="O26" s="621"/>
      <c r="P26" s="621"/>
      <c r="Q26" s="622"/>
      <c r="R26" s="623">
        <v>1166</v>
      </c>
      <c r="S26" s="624"/>
      <c r="T26" s="624"/>
      <c r="U26" s="624"/>
      <c r="V26" s="624"/>
      <c r="W26" s="624"/>
      <c r="X26" s="624"/>
      <c r="Y26" s="625"/>
      <c r="Z26" s="626">
        <v>0</v>
      </c>
      <c r="AA26" s="626"/>
      <c r="AB26" s="626"/>
      <c r="AC26" s="626"/>
      <c r="AD26" s="627">
        <v>1166</v>
      </c>
      <c r="AE26" s="627"/>
      <c r="AF26" s="627"/>
      <c r="AG26" s="627"/>
      <c r="AH26" s="627"/>
      <c r="AI26" s="627"/>
      <c r="AJ26" s="627"/>
      <c r="AK26" s="627"/>
      <c r="AL26" s="628">
        <v>0</v>
      </c>
      <c r="AM26" s="629"/>
      <c r="AN26" s="629"/>
      <c r="AO26" s="630"/>
      <c r="AP26" s="620" t="s">
        <v>285</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286</v>
      </c>
      <c r="CE26" s="621"/>
      <c r="CF26" s="621"/>
      <c r="CG26" s="621"/>
      <c r="CH26" s="621"/>
      <c r="CI26" s="621"/>
      <c r="CJ26" s="621"/>
      <c r="CK26" s="621"/>
      <c r="CL26" s="621"/>
      <c r="CM26" s="621"/>
      <c r="CN26" s="621"/>
      <c r="CO26" s="621"/>
      <c r="CP26" s="621"/>
      <c r="CQ26" s="622"/>
      <c r="CR26" s="623">
        <v>956707</v>
      </c>
      <c r="CS26" s="624"/>
      <c r="CT26" s="624"/>
      <c r="CU26" s="624"/>
      <c r="CV26" s="624"/>
      <c r="CW26" s="624"/>
      <c r="CX26" s="624"/>
      <c r="CY26" s="625"/>
      <c r="CZ26" s="628">
        <v>11.7</v>
      </c>
      <c r="DA26" s="655"/>
      <c r="DB26" s="655"/>
      <c r="DC26" s="658"/>
      <c r="DD26" s="632">
        <v>873399</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5"/>
      <c r="DY26" s="655"/>
      <c r="DZ26" s="655"/>
      <c r="EA26" s="655"/>
      <c r="EB26" s="655"/>
      <c r="EC26" s="656"/>
    </row>
    <row r="27" spans="2:133" ht="11.25" customHeight="1" x14ac:dyDescent="0.15">
      <c r="B27" s="620" t="s">
        <v>287</v>
      </c>
      <c r="C27" s="621"/>
      <c r="D27" s="621"/>
      <c r="E27" s="621"/>
      <c r="F27" s="621"/>
      <c r="G27" s="621"/>
      <c r="H27" s="621"/>
      <c r="I27" s="621"/>
      <c r="J27" s="621"/>
      <c r="K27" s="621"/>
      <c r="L27" s="621"/>
      <c r="M27" s="621"/>
      <c r="N27" s="621"/>
      <c r="O27" s="621"/>
      <c r="P27" s="621"/>
      <c r="Q27" s="622"/>
      <c r="R27" s="623">
        <v>107176</v>
      </c>
      <c r="S27" s="624"/>
      <c r="T27" s="624"/>
      <c r="U27" s="624"/>
      <c r="V27" s="624"/>
      <c r="W27" s="624"/>
      <c r="X27" s="624"/>
      <c r="Y27" s="625"/>
      <c r="Z27" s="626">
        <v>1.3</v>
      </c>
      <c r="AA27" s="626"/>
      <c r="AB27" s="626"/>
      <c r="AC27" s="626"/>
      <c r="AD27" s="627" t="s">
        <v>122</v>
      </c>
      <c r="AE27" s="627"/>
      <c r="AF27" s="627"/>
      <c r="AG27" s="627"/>
      <c r="AH27" s="627"/>
      <c r="AI27" s="627"/>
      <c r="AJ27" s="627"/>
      <c r="AK27" s="627"/>
      <c r="AL27" s="628" t="s">
        <v>122</v>
      </c>
      <c r="AM27" s="629"/>
      <c r="AN27" s="629"/>
      <c r="AO27" s="630"/>
      <c r="AP27" s="620" t="s">
        <v>288</v>
      </c>
      <c r="AQ27" s="621"/>
      <c r="AR27" s="621"/>
      <c r="AS27" s="621"/>
      <c r="AT27" s="621"/>
      <c r="AU27" s="621"/>
      <c r="AV27" s="621"/>
      <c r="AW27" s="621"/>
      <c r="AX27" s="621"/>
      <c r="AY27" s="621"/>
      <c r="AZ27" s="621"/>
      <c r="BA27" s="621"/>
      <c r="BB27" s="621"/>
      <c r="BC27" s="621"/>
      <c r="BD27" s="621"/>
      <c r="BE27" s="621"/>
      <c r="BF27" s="622"/>
      <c r="BG27" s="623">
        <v>3518077</v>
      </c>
      <c r="BH27" s="624"/>
      <c r="BI27" s="624"/>
      <c r="BJ27" s="624"/>
      <c r="BK27" s="624"/>
      <c r="BL27" s="624"/>
      <c r="BM27" s="624"/>
      <c r="BN27" s="625"/>
      <c r="BO27" s="626">
        <v>100</v>
      </c>
      <c r="BP27" s="626"/>
      <c r="BQ27" s="626"/>
      <c r="BR27" s="626"/>
      <c r="BS27" s="627">
        <v>97180</v>
      </c>
      <c r="BT27" s="627"/>
      <c r="BU27" s="627"/>
      <c r="BV27" s="627"/>
      <c r="BW27" s="627"/>
      <c r="BX27" s="627"/>
      <c r="BY27" s="627"/>
      <c r="BZ27" s="627"/>
      <c r="CA27" s="627"/>
      <c r="CB27" s="631"/>
      <c r="CD27" s="620" t="s">
        <v>289</v>
      </c>
      <c r="CE27" s="621"/>
      <c r="CF27" s="621"/>
      <c r="CG27" s="621"/>
      <c r="CH27" s="621"/>
      <c r="CI27" s="621"/>
      <c r="CJ27" s="621"/>
      <c r="CK27" s="621"/>
      <c r="CL27" s="621"/>
      <c r="CM27" s="621"/>
      <c r="CN27" s="621"/>
      <c r="CO27" s="621"/>
      <c r="CP27" s="621"/>
      <c r="CQ27" s="622"/>
      <c r="CR27" s="623">
        <v>1014000</v>
      </c>
      <c r="CS27" s="653"/>
      <c r="CT27" s="653"/>
      <c r="CU27" s="653"/>
      <c r="CV27" s="653"/>
      <c r="CW27" s="653"/>
      <c r="CX27" s="653"/>
      <c r="CY27" s="654"/>
      <c r="CZ27" s="628">
        <v>12.4</v>
      </c>
      <c r="DA27" s="655"/>
      <c r="DB27" s="655"/>
      <c r="DC27" s="658"/>
      <c r="DD27" s="632">
        <v>283097</v>
      </c>
      <c r="DE27" s="653"/>
      <c r="DF27" s="653"/>
      <c r="DG27" s="653"/>
      <c r="DH27" s="653"/>
      <c r="DI27" s="653"/>
      <c r="DJ27" s="653"/>
      <c r="DK27" s="654"/>
      <c r="DL27" s="632">
        <v>228934</v>
      </c>
      <c r="DM27" s="653"/>
      <c r="DN27" s="653"/>
      <c r="DO27" s="653"/>
      <c r="DP27" s="653"/>
      <c r="DQ27" s="653"/>
      <c r="DR27" s="653"/>
      <c r="DS27" s="653"/>
      <c r="DT27" s="653"/>
      <c r="DU27" s="653"/>
      <c r="DV27" s="654"/>
      <c r="DW27" s="628">
        <v>5.4</v>
      </c>
      <c r="DX27" s="655"/>
      <c r="DY27" s="655"/>
      <c r="DZ27" s="655"/>
      <c r="EA27" s="655"/>
      <c r="EB27" s="655"/>
      <c r="EC27" s="656"/>
    </row>
    <row r="28" spans="2:133" ht="11.25" customHeight="1" x14ac:dyDescent="0.15">
      <c r="B28" s="620" t="s">
        <v>290</v>
      </c>
      <c r="C28" s="621"/>
      <c r="D28" s="621"/>
      <c r="E28" s="621"/>
      <c r="F28" s="621"/>
      <c r="G28" s="621"/>
      <c r="H28" s="621"/>
      <c r="I28" s="621"/>
      <c r="J28" s="621"/>
      <c r="K28" s="621"/>
      <c r="L28" s="621"/>
      <c r="M28" s="621"/>
      <c r="N28" s="621"/>
      <c r="O28" s="621"/>
      <c r="P28" s="621"/>
      <c r="Q28" s="622"/>
      <c r="R28" s="623">
        <v>9376</v>
      </c>
      <c r="S28" s="624"/>
      <c r="T28" s="624"/>
      <c r="U28" s="624"/>
      <c r="V28" s="624"/>
      <c r="W28" s="624"/>
      <c r="X28" s="624"/>
      <c r="Y28" s="625"/>
      <c r="Z28" s="626">
        <v>0.1</v>
      </c>
      <c r="AA28" s="626"/>
      <c r="AB28" s="626"/>
      <c r="AC28" s="626"/>
      <c r="AD28" s="627">
        <v>5711</v>
      </c>
      <c r="AE28" s="627"/>
      <c r="AF28" s="627"/>
      <c r="AG28" s="627"/>
      <c r="AH28" s="627"/>
      <c r="AI28" s="627"/>
      <c r="AJ28" s="627"/>
      <c r="AK28" s="627"/>
      <c r="AL28" s="628">
        <v>0.1</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291</v>
      </c>
      <c r="CE28" s="621"/>
      <c r="CF28" s="621"/>
      <c r="CG28" s="621"/>
      <c r="CH28" s="621"/>
      <c r="CI28" s="621"/>
      <c r="CJ28" s="621"/>
      <c r="CK28" s="621"/>
      <c r="CL28" s="621"/>
      <c r="CM28" s="621"/>
      <c r="CN28" s="621"/>
      <c r="CO28" s="621"/>
      <c r="CP28" s="621"/>
      <c r="CQ28" s="622"/>
      <c r="CR28" s="623">
        <v>365503</v>
      </c>
      <c r="CS28" s="624"/>
      <c r="CT28" s="624"/>
      <c r="CU28" s="624"/>
      <c r="CV28" s="624"/>
      <c r="CW28" s="624"/>
      <c r="CX28" s="624"/>
      <c r="CY28" s="625"/>
      <c r="CZ28" s="628">
        <v>4.5</v>
      </c>
      <c r="DA28" s="655"/>
      <c r="DB28" s="655"/>
      <c r="DC28" s="658"/>
      <c r="DD28" s="632">
        <v>365503</v>
      </c>
      <c r="DE28" s="624"/>
      <c r="DF28" s="624"/>
      <c r="DG28" s="624"/>
      <c r="DH28" s="624"/>
      <c r="DI28" s="624"/>
      <c r="DJ28" s="624"/>
      <c r="DK28" s="625"/>
      <c r="DL28" s="632">
        <v>365503</v>
      </c>
      <c r="DM28" s="624"/>
      <c r="DN28" s="624"/>
      <c r="DO28" s="624"/>
      <c r="DP28" s="624"/>
      <c r="DQ28" s="624"/>
      <c r="DR28" s="624"/>
      <c r="DS28" s="624"/>
      <c r="DT28" s="624"/>
      <c r="DU28" s="624"/>
      <c r="DV28" s="625"/>
      <c r="DW28" s="628">
        <v>8.6999999999999993</v>
      </c>
      <c r="DX28" s="655"/>
      <c r="DY28" s="655"/>
      <c r="DZ28" s="655"/>
      <c r="EA28" s="655"/>
      <c r="EB28" s="655"/>
      <c r="EC28" s="656"/>
    </row>
    <row r="29" spans="2:133" ht="11.25" customHeight="1" x14ac:dyDescent="0.15">
      <c r="B29" s="620" t="s">
        <v>292</v>
      </c>
      <c r="C29" s="621"/>
      <c r="D29" s="621"/>
      <c r="E29" s="621"/>
      <c r="F29" s="621"/>
      <c r="G29" s="621"/>
      <c r="H29" s="621"/>
      <c r="I29" s="621"/>
      <c r="J29" s="621"/>
      <c r="K29" s="621"/>
      <c r="L29" s="621"/>
      <c r="M29" s="621"/>
      <c r="N29" s="621"/>
      <c r="O29" s="621"/>
      <c r="P29" s="621"/>
      <c r="Q29" s="622"/>
      <c r="R29" s="623">
        <v>5703</v>
      </c>
      <c r="S29" s="624"/>
      <c r="T29" s="624"/>
      <c r="U29" s="624"/>
      <c r="V29" s="624"/>
      <c r="W29" s="624"/>
      <c r="X29" s="624"/>
      <c r="Y29" s="625"/>
      <c r="Z29" s="626">
        <v>0.1</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293</v>
      </c>
      <c r="CE29" s="662"/>
      <c r="CF29" s="620" t="s">
        <v>66</v>
      </c>
      <c r="CG29" s="621"/>
      <c r="CH29" s="621"/>
      <c r="CI29" s="621"/>
      <c r="CJ29" s="621"/>
      <c r="CK29" s="621"/>
      <c r="CL29" s="621"/>
      <c r="CM29" s="621"/>
      <c r="CN29" s="621"/>
      <c r="CO29" s="621"/>
      <c r="CP29" s="621"/>
      <c r="CQ29" s="622"/>
      <c r="CR29" s="623">
        <v>365498</v>
      </c>
      <c r="CS29" s="653"/>
      <c r="CT29" s="653"/>
      <c r="CU29" s="653"/>
      <c r="CV29" s="653"/>
      <c r="CW29" s="653"/>
      <c r="CX29" s="653"/>
      <c r="CY29" s="654"/>
      <c r="CZ29" s="628">
        <v>4.5</v>
      </c>
      <c r="DA29" s="655"/>
      <c r="DB29" s="655"/>
      <c r="DC29" s="658"/>
      <c r="DD29" s="632">
        <v>365498</v>
      </c>
      <c r="DE29" s="653"/>
      <c r="DF29" s="653"/>
      <c r="DG29" s="653"/>
      <c r="DH29" s="653"/>
      <c r="DI29" s="653"/>
      <c r="DJ29" s="653"/>
      <c r="DK29" s="654"/>
      <c r="DL29" s="632">
        <v>365498</v>
      </c>
      <c r="DM29" s="653"/>
      <c r="DN29" s="653"/>
      <c r="DO29" s="653"/>
      <c r="DP29" s="653"/>
      <c r="DQ29" s="653"/>
      <c r="DR29" s="653"/>
      <c r="DS29" s="653"/>
      <c r="DT29" s="653"/>
      <c r="DU29" s="653"/>
      <c r="DV29" s="654"/>
      <c r="DW29" s="628">
        <v>8.6999999999999993</v>
      </c>
      <c r="DX29" s="655"/>
      <c r="DY29" s="655"/>
      <c r="DZ29" s="655"/>
      <c r="EA29" s="655"/>
      <c r="EB29" s="655"/>
      <c r="EC29" s="656"/>
    </row>
    <row r="30" spans="2:133" ht="11.25" customHeight="1" x14ac:dyDescent="0.15">
      <c r="B30" s="620" t="s">
        <v>294</v>
      </c>
      <c r="C30" s="621"/>
      <c r="D30" s="621"/>
      <c r="E30" s="621"/>
      <c r="F30" s="621"/>
      <c r="G30" s="621"/>
      <c r="H30" s="621"/>
      <c r="I30" s="621"/>
      <c r="J30" s="621"/>
      <c r="K30" s="621"/>
      <c r="L30" s="621"/>
      <c r="M30" s="621"/>
      <c r="N30" s="621"/>
      <c r="O30" s="621"/>
      <c r="P30" s="621"/>
      <c r="Q30" s="622"/>
      <c r="R30" s="623">
        <v>821259</v>
      </c>
      <c r="S30" s="624"/>
      <c r="T30" s="624"/>
      <c r="U30" s="624"/>
      <c r="V30" s="624"/>
      <c r="W30" s="624"/>
      <c r="X30" s="624"/>
      <c r="Y30" s="625"/>
      <c r="Z30" s="626">
        <v>9.6999999999999993</v>
      </c>
      <c r="AA30" s="626"/>
      <c r="AB30" s="626"/>
      <c r="AC30" s="626"/>
      <c r="AD30" s="627" t="s">
        <v>122</v>
      </c>
      <c r="AE30" s="627"/>
      <c r="AF30" s="627"/>
      <c r="AG30" s="627"/>
      <c r="AH30" s="627"/>
      <c r="AI30" s="627"/>
      <c r="AJ30" s="627"/>
      <c r="AK30" s="627"/>
      <c r="AL30" s="628" t="s">
        <v>122</v>
      </c>
      <c r="AM30" s="629"/>
      <c r="AN30" s="629"/>
      <c r="AO30" s="630"/>
      <c r="AP30" s="605" t="s">
        <v>212</v>
      </c>
      <c r="AQ30" s="606"/>
      <c r="AR30" s="606"/>
      <c r="AS30" s="606"/>
      <c r="AT30" s="606"/>
      <c r="AU30" s="606"/>
      <c r="AV30" s="606"/>
      <c r="AW30" s="606"/>
      <c r="AX30" s="606"/>
      <c r="AY30" s="606"/>
      <c r="AZ30" s="606"/>
      <c r="BA30" s="606"/>
      <c r="BB30" s="606"/>
      <c r="BC30" s="606"/>
      <c r="BD30" s="606"/>
      <c r="BE30" s="606"/>
      <c r="BF30" s="607"/>
      <c r="BG30" s="605" t="s">
        <v>295</v>
      </c>
      <c r="BH30" s="659"/>
      <c r="BI30" s="659"/>
      <c r="BJ30" s="659"/>
      <c r="BK30" s="659"/>
      <c r="BL30" s="659"/>
      <c r="BM30" s="659"/>
      <c r="BN30" s="659"/>
      <c r="BO30" s="659"/>
      <c r="BP30" s="659"/>
      <c r="BQ30" s="660"/>
      <c r="BR30" s="605" t="s">
        <v>296</v>
      </c>
      <c r="BS30" s="659"/>
      <c r="BT30" s="659"/>
      <c r="BU30" s="659"/>
      <c r="BV30" s="659"/>
      <c r="BW30" s="659"/>
      <c r="BX30" s="659"/>
      <c r="BY30" s="659"/>
      <c r="BZ30" s="659"/>
      <c r="CA30" s="659"/>
      <c r="CB30" s="660"/>
      <c r="CD30" s="663"/>
      <c r="CE30" s="664"/>
      <c r="CF30" s="620" t="s">
        <v>297</v>
      </c>
      <c r="CG30" s="621"/>
      <c r="CH30" s="621"/>
      <c r="CI30" s="621"/>
      <c r="CJ30" s="621"/>
      <c r="CK30" s="621"/>
      <c r="CL30" s="621"/>
      <c r="CM30" s="621"/>
      <c r="CN30" s="621"/>
      <c r="CO30" s="621"/>
      <c r="CP30" s="621"/>
      <c r="CQ30" s="622"/>
      <c r="CR30" s="623">
        <v>349212</v>
      </c>
      <c r="CS30" s="624"/>
      <c r="CT30" s="624"/>
      <c r="CU30" s="624"/>
      <c r="CV30" s="624"/>
      <c r="CW30" s="624"/>
      <c r="CX30" s="624"/>
      <c r="CY30" s="625"/>
      <c r="CZ30" s="628">
        <v>4.3</v>
      </c>
      <c r="DA30" s="655"/>
      <c r="DB30" s="655"/>
      <c r="DC30" s="658"/>
      <c r="DD30" s="632">
        <v>349212</v>
      </c>
      <c r="DE30" s="624"/>
      <c r="DF30" s="624"/>
      <c r="DG30" s="624"/>
      <c r="DH30" s="624"/>
      <c r="DI30" s="624"/>
      <c r="DJ30" s="624"/>
      <c r="DK30" s="625"/>
      <c r="DL30" s="632">
        <v>349212</v>
      </c>
      <c r="DM30" s="624"/>
      <c r="DN30" s="624"/>
      <c r="DO30" s="624"/>
      <c r="DP30" s="624"/>
      <c r="DQ30" s="624"/>
      <c r="DR30" s="624"/>
      <c r="DS30" s="624"/>
      <c r="DT30" s="624"/>
      <c r="DU30" s="624"/>
      <c r="DV30" s="625"/>
      <c r="DW30" s="628">
        <v>8.3000000000000007</v>
      </c>
      <c r="DX30" s="655"/>
      <c r="DY30" s="655"/>
      <c r="DZ30" s="655"/>
      <c r="EA30" s="655"/>
      <c r="EB30" s="655"/>
      <c r="EC30" s="656"/>
    </row>
    <row r="31" spans="2:133" ht="11.25" customHeight="1" x14ac:dyDescent="0.15">
      <c r="B31" s="636" t="s">
        <v>298</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71" t="s">
        <v>299</v>
      </c>
      <c r="AQ31" s="672"/>
      <c r="AR31" s="672"/>
      <c r="AS31" s="672"/>
      <c r="AT31" s="677" t="s">
        <v>300</v>
      </c>
      <c r="AU31" s="218"/>
      <c r="AV31" s="218"/>
      <c r="AW31" s="218"/>
      <c r="AX31" s="609" t="s">
        <v>178</v>
      </c>
      <c r="AY31" s="610"/>
      <c r="AZ31" s="610"/>
      <c r="BA31" s="610"/>
      <c r="BB31" s="610"/>
      <c r="BC31" s="610"/>
      <c r="BD31" s="610"/>
      <c r="BE31" s="610"/>
      <c r="BF31" s="611"/>
      <c r="BG31" s="670">
        <v>99.6</v>
      </c>
      <c r="BH31" s="667"/>
      <c r="BI31" s="667"/>
      <c r="BJ31" s="667"/>
      <c r="BK31" s="667"/>
      <c r="BL31" s="667"/>
      <c r="BM31" s="618">
        <v>99</v>
      </c>
      <c r="BN31" s="667"/>
      <c r="BO31" s="667"/>
      <c r="BP31" s="667"/>
      <c r="BQ31" s="668"/>
      <c r="BR31" s="670">
        <v>99.7</v>
      </c>
      <c r="BS31" s="667"/>
      <c r="BT31" s="667"/>
      <c r="BU31" s="667"/>
      <c r="BV31" s="667"/>
      <c r="BW31" s="667"/>
      <c r="BX31" s="618">
        <v>99.1</v>
      </c>
      <c r="BY31" s="667"/>
      <c r="BZ31" s="667"/>
      <c r="CA31" s="667"/>
      <c r="CB31" s="668"/>
      <c r="CD31" s="663"/>
      <c r="CE31" s="664"/>
      <c r="CF31" s="620" t="s">
        <v>301</v>
      </c>
      <c r="CG31" s="621"/>
      <c r="CH31" s="621"/>
      <c r="CI31" s="621"/>
      <c r="CJ31" s="621"/>
      <c r="CK31" s="621"/>
      <c r="CL31" s="621"/>
      <c r="CM31" s="621"/>
      <c r="CN31" s="621"/>
      <c r="CO31" s="621"/>
      <c r="CP31" s="621"/>
      <c r="CQ31" s="622"/>
      <c r="CR31" s="623">
        <v>16286</v>
      </c>
      <c r="CS31" s="653"/>
      <c r="CT31" s="653"/>
      <c r="CU31" s="653"/>
      <c r="CV31" s="653"/>
      <c r="CW31" s="653"/>
      <c r="CX31" s="653"/>
      <c r="CY31" s="654"/>
      <c r="CZ31" s="628">
        <v>0.2</v>
      </c>
      <c r="DA31" s="655"/>
      <c r="DB31" s="655"/>
      <c r="DC31" s="658"/>
      <c r="DD31" s="632">
        <v>16286</v>
      </c>
      <c r="DE31" s="653"/>
      <c r="DF31" s="653"/>
      <c r="DG31" s="653"/>
      <c r="DH31" s="653"/>
      <c r="DI31" s="653"/>
      <c r="DJ31" s="653"/>
      <c r="DK31" s="654"/>
      <c r="DL31" s="632">
        <v>16286</v>
      </c>
      <c r="DM31" s="653"/>
      <c r="DN31" s="653"/>
      <c r="DO31" s="653"/>
      <c r="DP31" s="653"/>
      <c r="DQ31" s="653"/>
      <c r="DR31" s="653"/>
      <c r="DS31" s="653"/>
      <c r="DT31" s="653"/>
      <c r="DU31" s="653"/>
      <c r="DV31" s="654"/>
      <c r="DW31" s="628">
        <v>0.4</v>
      </c>
      <c r="DX31" s="655"/>
      <c r="DY31" s="655"/>
      <c r="DZ31" s="655"/>
      <c r="EA31" s="655"/>
      <c r="EB31" s="655"/>
      <c r="EC31" s="656"/>
    </row>
    <row r="32" spans="2:133" ht="11.25" customHeight="1" x14ac:dyDescent="0.15">
      <c r="B32" s="620" t="s">
        <v>302</v>
      </c>
      <c r="C32" s="621"/>
      <c r="D32" s="621"/>
      <c r="E32" s="621"/>
      <c r="F32" s="621"/>
      <c r="G32" s="621"/>
      <c r="H32" s="621"/>
      <c r="I32" s="621"/>
      <c r="J32" s="621"/>
      <c r="K32" s="621"/>
      <c r="L32" s="621"/>
      <c r="M32" s="621"/>
      <c r="N32" s="621"/>
      <c r="O32" s="621"/>
      <c r="P32" s="621"/>
      <c r="Q32" s="622"/>
      <c r="R32" s="623">
        <v>568029</v>
      </c>
      <c r="S32" s="624"/>
      <c r="T32" s="624"/>
      <c r="U32" s="624"/>
      <c r="V32" s="624"/>
      <c r="W32" s="624"/>
      <c r="X32" s="624"/>
      <c r="Y32" s="625"/>
      <c r="Z32" s="626">
        <v>6.7</v>
      </c>
      <c r="AA32" s="626"/>
      <c r="AB32" s="626"/>
      <c r="AC32" s="626"/>
      <c r="AD32" s="627" t="s">
        <v>122</v>
      </c>
      <c r="AE32" s="627"/>
      <c r="AF32" s="627"/>
      <c r="AG32" s="627"/>
      <c r="AH32" s="627"/>
      <c r="AI32" s="627"/>
      <c r="AJ32" s="627"/>
      <c r="AK32" s="627"/>
      <c r="AL32" s="628" t="s">
        <v>122</v>
      </c>
      <c r="AM32" s="629"/>
      <c r="AN32" s="629"/>
      <c r="AO32" s="630"/>
      <c r="AP32" s="673"/>
      <c r="AQ32" s="674"/>
      <c r="AR32" s="674"/>
      <c r="AS32" s="674"/>
      <c r="AT32" s="678"/>
      <c r="AU32" s="214" t="s">
        <v>303</v>
      </c>
      <c r="AX32" s="620" t="s">
        <v>304</v>
      </c>
      <c r="AY32" s="621"/>
      <c r="AZ32" s="621"/>
      <c r="BA32" s="621"/>
      <c r="BB32" s="621"/>
      <c r="BC32" s="621"/>
      <c r="BD32" s="621"/>
      <c r="BE32" s="621"/>
      <c r="BF32" s="622"/>
      <c r="BG32" s="680">
        <v>99.5</v>
      </c>
      <c r="BH32" s="653"/>
      <c r="BI32" s="653"/>
      <c r="BJ32" s="653"/>
      <c r="BK32" s="653"/>
      <c r="BL32" s="653"/>
      <c r="BM32" s="629">
        <v>98.8</v>
      </c>
      <c r="BN32" s="653"/>
      <c r="BO32" s="653"/>
      <c r="BP32" s="653"/>
      <c r="BQ32" s="669"/>
      <c r="BR32" s="680">
        <v>99.5</v>
      </c>
      <c r="BS32" s="653"/>
      <c r="BT32" s="653"/>
      <c r="BU32" s="653"/>
      <c r="BV32" s="653"/>
      <c r="BW32" s="653"/>
      <c r="BX32" s="629">
        <v>98.9</v>
      </c>
      <c r="BY32" s="653"/>
      <c r="BZ32" s="653"/>
      <c r="CA32" s="653"/>
      <c r="CB32" s="669"/>
      <c r="CD32" s="665"/>
      <c r="CE32" s="666"/>
      <c r="CF32" s="620" t="s">
        <v>305</v>
      </c>
      <c r="CG32" s="621"/>
      <c r="CH32" s="621"/>
      <c r="CI32" s="621"/>
      <c r="CJ32" s="621"/>
      <c r="CK32" s="621"/>
      <c r="CL32" s="621"/>
      <c r="CM32" s="621"/>
      <c r="CN32" s="621"/>
      <c r="CO32" s="621"/>
      <c r="CP32" s="621"/>
      <c r="CQ32" s="622"/>
      <c r="CR32" s="623">
        <v>5</v>
      </c>
      <c r="CS32" s="624"/>
      <c r="CT32" s="624"/>
      <c r="CU32" s="624"/>
      <c r="CV32" s="624"/>
      <c r="CW32" s="624"/>
      <c r="CX32" s="624"/>
      <c r="CY32" s="625"/>
      <c r="CZ32" s="628">
        <v>0</v>
      </c>
      <c r="DA32" s="655"/>
      <c r="DB32" s="655"/>
      <c r="DC32" s="658"/>
      <c r="DD32" s="632">
        <v>5</v>
      </c>
      <c r="DE32" s="624"/>
      <c r="DF32" s="624"/>
      <c r="DG32" s="624"/>
      <c r="DH32" s="624"/>
      <c r="DI32" s="624"/>
      <c r="DJ32" s="624"/>
      <c r="DK32" s="625"/>
      <c r="DL32" s="632">
        <v>5</v>
      </c>
      <c r="DM32" s="624"/>
      <c r="DN32" s="624"/>
      <c r="DO32" s="624"/>
      <c r="DP32" s="624"/>
      <c r="DQ32" s="624"/>
      <c r="DR32" s="624"/>
      <c r="DS32" s="624"/>
      <c r="DT32" s="624"/>
      <c r="DU32" s="624"/>
      <c r="DV32" s="625"/>
      <c r="DW32" s="628">
        <v>0</v>
      </c>
      <c r="DX32" s="655"/>
      <c r="DY32" s="655"/>
      <c r="DZ32" s="655"/>
      <c r="EA32" s="655"/>
      <c r="EB32" s="655"/>
      <c r="EC32" s="656"/>
    </row>
    <row r="33" spans="2:133" ht="11.25" customHeight="1" x14ac:dyDescent="0.15">
      <c r="B33" s="620" t="s">
        <v>306</v>
      </c>
      <c r="C33" s="621"/>
      <c r="D33" s="621"/>
      <c r="E33" s="621"/>
      <c r="F33" s="621"/>
      <c r="G33" s="621"/>
      <c r="H33" s="621"/>
      <c r="I33" s="621"/>
      <c r="J33" s="621"/>
      <c r="K33" s="621"/>
      <c r="L33" s="621"/>
      <c r="M33" s="621"/>
      <c r="N33" s="621"/>
      <c r="O33" s="621"/>
      <c r="P33" s="621"/>
      <c r="Q33" s="622"/>
      <c r="R33" s="623">
        <v>13370</v>
      </c>
      <c r="S33" s="624"/>
      <c r="T33" s="624"/>
      <c r="U33" s="624"/>
      <c r="V33" s="624"/>
      <c r="W33" s="624"/>
      <c r="X33" s="624"/>
      <c r="Y33" s="625"/>
      <c r="Z33" s="626">
        <v>0.2</v>
      </c>
      <c r="AA33" s="626"/>
      <c r="AB33" s="626"/>
      <c r="AC33" s="626"/>
      <c r="AD33" s="627">
        <v>6463</v>
      </c>
      <c r="AE33" s="627"/>
      <c r="AF33" s="627"/>
      <c r="AG33" s="627"/>
      <c r="AH33" s="627"/>
      <c r="AI33" s="627"/>
      <c r="AJ33" s="627"/>
      <c r="AK33" s="627"/>
      <c r="AL33" s="628">
        <v>0.2</v>
      </c>
      <c r="AM33" s="629"/>
      <c r="AN33" s="629"/>
      <c r="AO33" s="630"/>
      <c r="AP33" s="675"/>
      <c r="AQ33" s="676"/>
      <c r="AR33" s="676"/>
      <c r="AS33" s="676"/>
      <c r="AT33" s="679"/>
      <c r="AU33" s="219"/>
      <c r="AV33" s="219"/>
      <c r="AW33" s="219"/>
      <c r="AX33" s="644" t="s">
        <v>307</v>
      </c>
      <c r="AY33" s="645"/>
      <c r="AZ33" s="645"/>
      <c r="BA33" s="645"/>
      <c r="BB33" s="645"/>
      <c r="BC33" s="645"/>
      <c r="BD33" s="645"/>
      <c r="BE33" s="645"/>
      <c r="BF33" s="646"/>
      <c r="BG33" s="681">
        <v>99.7</v>
      </c>
      <c r="BH33" s="682"/>
      <c r="BI33" s="682"/>
      <c r="BJ33" s="682"/>
      <c r="BK33" s="682"/>
      <c r="BL33" s="682"/>
      <c r="BM33" s="683">
        <v>99.1</v>
      </c>
      <c r="BN33" s="682"/>
      <c r="BO33" s="682"/>
      <c r="BP33" s="682"/>
      <c r="BQ33" s="684"/>
      <c r="BR33" s="681">
        <v>99.8</v>
      </c>
      <c r="BS33" s="682"/>
      <c r="BT33" s="682"/>
      <c r="BU33" s="682"/>
      <c r="BV33" s="682"/>
      <c r="BW33" s="682"/>
      <c r="BX33" s="683">
        <v>99.3</v>
      </c>
      <c r="BY33" s="682"/>
      <c r="BZ33" s="682"/>
      <c r="CA33" s="682"/>
      <c r="CB33" s="684"/>
      <c r="CD33" s="620" t="s">
        <v>308</v>
      </c>
      <c r="CE33" s="621"/>
      <c r="CF33" s="621"/>
      <c r="CG33" s="621"/>
      <c r="CH33" s="621"/>
      <c r="CI33" s="621"/>
      <c r="CJ33" s="621"/>
      <c r="CK33" s="621"/>
      <c r="CL33" s="621"/>
      <c r="CM33" s="621"/>
      <c r="CN33" s="621"/>
      <c r="CO33" s="621"/>
      <c r="CP33" s="621"/>
      <c r="CQ33" s="622"/>
      <c r="CR33" s="623">
        <v>3770497</v>
      </c>
      <c r="CS33" s="653"/>
      <c r="CT33" s="653"/>
      <c r="CU33" s="653"/>
      <c r="CV33" s="653"/>
      <c r="CW33" s="653"/>
      <c r="CX33" s="653"/>
      <c r="CY33" s="654"/>
      <c r="CZ33" s="628">
        <v>46.2</v>
      </c>
      <c r="DA33" s="655"/>
      <c r="DB33" s="655"/>
      <c r="DC33" s="658"/>
      <c r="DD33" s="632">
        <v>2558997</v>
      </c>
      <c r="DE33" s="653"/>
      <c r="DF33" s="653"/>
      <c r="DG33" s="653"/>
      <c r="DH33" s="653"/>
      <c r="DI33" s="653"/>
      <c r="DJ33" s="653"/>
      <c r="DK33" s="654"/>
      <c r="DL33" s="632">
        <v>1775966</v>
      </c>
      <c r="DM33" s="653"/>
      <c r="DN33" s="653"/>
      <c r="DO33" s="653"/>
      <c r="DP33" s="653"/>
      <c r="DQ33" s="653"/>
      <c r="DR33" s="653"/>
      <c r="DS33" s="653"/>
      <c r="DT33" s="653"/>
      <c r="DU33" s="653"/>
      <c r="DV33" s="654"/>
      <c r="DW33" s="628">
        <v>42.2</v>
      </c>
      <c r="DX33" s="655"/>
      <c r="DY33" s="655"/>
      <c r="DZ33" s="655"/>
      <c r="EA33" s="655"/>
      <c r="EB33" s="655"/>
      <c r="EC33" s="656"/>
    </row>
    <row r="34" spans="2:133" ht="11.25" customHeight="1" x14ac:dyDescent="0.15">
      <c r="B34" s="620" t="s">
        <v>309</v>
      </c>
      <c r="C34" s="621"/>
      <c r="D34" s="621"/>
      <c r="E34" s="621"/>
      <c r="F34" s="621"/>
      <c r="G34" s="621"/>
      <c r="H34" s="621"/>
      <c r="I34" s="621"/>
      <c r="J34" s="621"/>
      <c r="K34" s="621"/>
      <c r="L34" s="621"/>
      <c r="M34" s="621"/>
      <c r="N34" s="621"/>
      <c r="O34" s="621"/>
      <c r="P34" s="621"/>
      <c r="Q34" s="622"/>
      <c r="R34" s="623">
        <v>549353</v>
      </c>
      <c r="S34" s="624"/>
      <c r="T34" s="624"/>
      <c r="U34" s="624"/>
      <c r="V34" s="624"/>
      <c r="W34" s="624"/>
      <c r="X34" s="624"/>
      <c r="Y34" s="625"/>
      <c r="Z34" s="626">
        <v>6.5</v>
      </c>
      <c r="AA34" s="626"/>
      <c r="AB34" s="626"/>
      <c r="AC34" s="626"/>
      <c r="AD34" s="627" t="s">
        <v>122</v>
      </c>
      <c r="AE34" s="627"/>
      <c r="AF34" s="627"/>
      <c r="AG34" s="627"/>
      <c r="AH34" s="627"/>
      <c r="AI34" s="627"/>
      <c r="AJ34" s="627"/>
      <c r="AK34" s="627"/>
      <c r="AL34" s="628" t="s">
        <v>122</v>
      </c>
      <c r="AM34" s="629"/>
      <c r="AN34" s="629"/>
      <c r="AO34" s="630"/>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20" t="s">
        <v>310</v>
      </c>
      <c r="CE34" s="621"/>
      <c r="CF34" s="621"/>
      <c r="CG34" s="621"/>
      <c r="CH34" s="621"/>
      <c r="CI34" s="621"/>
      <c r="CJ34" s="621"/>
      <c r="CK34" s="621"/>
      <c r="CL34" s="621"/>
      <c r="CM34" s="621"/>
      <c r="CN34" s="621"/>
      <c r="CO34" s="621"/>
      <c r="CP34" s="621"/>
      <c r="CQ34" s="622"/>
      <c r="CR34" s="623">
        <v>1468706</v>
      </c>
      <c r="CS34" s="624"/>
      <c r="CT34" s="624"/>
      <c r="CU34" s="624"/>
      <c r="CV34" s="624"/>
      <c r="CW34" s="624"/>
      <c r="CX34" s="624"/>
      <c r="CY34" s="625"/>
      <c r="CZ34" s="628">
        <v>18</v>
      </c>
      <c r="DA34" s="655"/>
      <c r="DB34" s="655"/>
      <c r="DC34" s="658"/>
      <c r="DD34" s="632">
        <v>1100874</v>
      </c>
      <c r="DE34" s="624"/>
      <c r="DF34" s="624"/>
      <c r="DG34" s="624"/>
      <c r="DH34" s="624"/>
      <c r="DI34" s="624"/>
      <c r="DJ34" s="624"/>
      <c r="DK34" s="625"/>
      <c r="DL34" s="632">
        <v>626040</v>
      </c>
      <c r="DM34" s="624"/>
      <c r="DN34" s="624"/>
      <c r="DO34" s="624"/>
      <c r="DP34" s="624"/>
      <c r="DQ34" s="624"/>
      <c r="DR34" s="624"/>
      <c r="DS34" s="624"/>
      <c r="DT34" s="624"/>
      <c r="DU34" s="624"/>
      <c r="DV34" s="625"/>
      <c r="DW34" s="628">
        <v>14.9</v>
      </c>
      <c r="DX34" s="655"/>
      <c r="DY34" s="655"/>
      <c r="DZ34" s="655"/>
      <c r="EA34" s="655"/>
      <c r="EB34" s="655"/>
      <c r="EC34" s="656"/>
    </row>
    <row r="35" spans="2:133" ht="11.25" customHeight="1" x14ac:dyDescent="0.15">
      <c r="B35" s="620" t="s">
        <v>311</v>
      </c>
      <c r="C35" s="621"/>
      <c r="D35" s="621"/>
      <c r="E35" s="621"/>
      <c r="F35" s="621"/>
      <c r="G35" s="621"/>
      <c r="H35" s="621"/>
      <c r="I35" s="621"/>
      <c r="J35" s="621"/>
      <c r="K35" s="621"/>
      <c r="L35" s="621"/>
      <c r="M35" s="621"/>
      <c r="N35" s="621"/>
      <c r="O35" s="621"/>
      <c r="P35" s="621"/>
      <c r="Q35" s="622"/>
      <c r="R35" s="623">
        <v>494457</v>
      </c>
      <c r="S35" s="624"/>
      <c r="T35" s="624"/>
      <c r="U35" s="624"/>
      <c r="V35" s="624"/>
      <c r="W35" s="624"/>
      <c r="X35" s="624"/>
      <c r="Y35" s="625"/>
      <c r="Z35" s="626">
        <v>5.8</v>
      </c>
      <c r="AA35" s="626"/>
      <c r="AB35" s="626"/>
      <c r="AC35" s="626"/>
      <c r="AD35" s="627" t="s">
        <v>122</v>
      </c>
      <c r="AE35" s="627"/>
      <c r="AF35" s="627"/>
      <c r="AG35" s="627"/>
      <c r="AH35" s="627"/>
      <c r="AI35" s="627"/>
      <c r="AJ35" s="627"/>
      <c r="AK35" s="627"/>
      <c r="AL35" s="628" t="s">
        <v>122</v>
      </c>
      <c r="AM35" s="629"/>
      <c r="AN35" s="629"/>
      <c r="AO35" s="630"/>
      <c r="AP35" s="222"/>
      <c r="AQ35" s="605" t="s">
        <v>312</v>
      </c>
      <c r="AR35" s="606"/>
      <c r="AS35" s="606"/>
      <c r="AT35" s="606"/>
      <c r="AU35" s="606"/>
      <c r="AV35" s="606"/>
      <c r="AW35" s="606"/>
      <c r="AX35" s="606"/>
      <c r="AY35" s="606"/>
      <c r="AZ35" s="606"/>
      <c r="BA35" s="606"/>
      <c r="BB35" s="606"/>
      <c r="BC35" s="606"/>
      <c r="BD35" s="606"/>
      <c r="BE35" s="606"/>
      <c r="BF35" s="607"/>
      <c r="BG35" s="605" t="s">
        <v>313</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314</v>
      </c>
      <c r="CE35" s="621"/>
      <c r="CF35" s="621"/>
      <c r="CG35" s="621"/>
      <c r="CH35" s="621"/>
      <c r="CI35" s="621"/>
      <c r="CJ35" s="621"/>
      <c r="CK35" s="621"/>
      <c r="CL35" s="621"/>
      <c r="CM35" s="621"/>
      <c r="CN35" s="621"/>
      <c r="CO35" s="621"/>
      <c r="CP35" s="621"/>
      <c r="CQ35" s="622"/>
      <c r="CR35" s="623">
        <v>28486</v>
      </c>
      <c r="CS35" s="653"/>
      <c r="CT35" s="653"/>
      <c r="CU35" s="653"/>
      <c r="CV35" s="653"/>
      <c r="CW35" s="653"/>
      <c r="CX35" s="653"/>
      <c r="CY35" s="654"/>
      <c r="CZ35" s="628">
        <v>0.3</v>
      </c>
      <c r="DA35" s="655"/>
      <c r="DB35" s="655"/>
      <c r="DC35" s="658"/>
      <c r="DD35" s="632">
        <v>28460</v>
      </c>
      <c r="DE35" s="653"/>
      <c r="DF35" s="653"/>
      <c r="DG35" s="653"/>
      <c r="DH35" s="653"/>
      <c r="DI35" s="653"/>
      <c r="DJ35" s="653"/>
      <c r="DK35" s="654"/>
      <c r="DL35" s="632">
        <v>28460</v>
      </c>
      <c r="DM35" s="653"/>
      <c r="DN35" s="653"/>
      <c r="DO35" s="653"/>
      <c r="DP35" s="653"/>
      <c r="DQ35" s="653"/>
      <c r="DR35" s="653"/>
      <c r="DS35" s="653"/>
      <c r="DT35" s="653"/>
      <c r="DU35" s="653"/>
      <c r="DV35" s="654"/>
      <c r="DW35" s="628">
        <v>0.7</v>
      </c>
      <c r="DX35" s="655"/>
      <c r="DY35" s="655"/>
      <c r="DZ35" s="655"/>
      <c r="EA35" s="655"/>
      <c r="EB35" s="655"/>
      <c r="EC35" s="656"/>
    </row>
    <row r="36" spans="2:133" ht="11.25" customHeight="1" x14ac:dyDescent="0.15">
      <c r="B36" s="620" t="s">
        <v>315</v>
      </c>
      <c r="C36" s="621"/>
      <c r="D36" s="621"/>
      <c r="E36" s="621"/>
      <c r="F36" s="621"/>
      <c r="G36" s="621"/>
      <c r="H36" s="621"/>
      <c r="I36" s="621"/>
      <c r="J36" s="621"/>
      <c r="K36" s="621"/>
      <c r="L36" s="621"/>
      <c r="M36" s="621"/>
      <c r="N36" s="621"/>
      <c r="O36" s="621"/>
      <c r="P36" s="621"/>
      <c r="Q36" s="622"/>
      <c r="R36" s="623">
        <v>608801</v>
      </c>
      <c r="S36" s="624"/>
      <c r="T36" s="624"/>
      <c r="U36" s="624"/>
      <c r="V36" s="624"/>
      <c r="W36" s="624"/>
      <c r="X36" s="624"/>
      <c r="Y36" s="625"/>
      <c r="Z36" s="626">
        <v>7.2</v>
      </c>
      <c r="AA36" s="626"/>
      <c r="AB36" s="626"/>
      <c r="AC36" s="626"/>
      <c r="AD36" s="627" t="s">
        <v>122</v>
      </c>
      <c r="AE36" s="627"/>
      <c r="AF36" s="627"/>
      <c r="AG36" s="627"/>
      <c r="AH36" s="627"/>
      <c r="AI36" s="627"/>
      <c r="AJ36" s="627"/>
      <c r="AK36" s="627"/>
      <c r="AL36" s="628" t="s">
        <v>122</v>
      </c>
      <c r="AM36" s="629"/>
      <c r="AN36" s="629"/>
      <c r="AO36" s="630"/>
      <c r="AP36" s="222"/>
      <c r="AQ36" s="685" t="s">
        <v>316</v>
      </c>
      <c r="AR36" s="686"/>
      <c r="AS36" s="686"/>
      <c r="AT36" s="686"/>
      <c r="AU36" s="686"/>
      <c r="AV36" s="686"/>
      <c r="AW36" s="686"/>
      <c r="AX36" s="686"/>
      <c r="AY36" s="687"/>
      <c r="AZ36" s="612">
        <v>735600</v>
      </c>
      <c r="BA36" s="613"/>
      <c r="BB36" s="613"/>
      <c r="BC36" s="613"/>
      <c r="BD36" s="613"/>
      <c r="BE36" s="613"/>
      <c r="BF36" s="688"/>
      <c r="BG36" s="609" t="s">
        <v>317</v>
      </c>
      <c r="BH36" s="610"/>
      <c r="BI36" s="610"/>
      <c r="BJ36" s="610"/>
      <c r="BK36" s="610"/>
      <c r="BL36" s="610"/>
      <c r="BM36" s="610"/>
      <c r="BN36" s="610"/>
      <c r="BO36" s="610"/>
      <c r="BP36" s="610"/>
      <c r="BQ36" s="610"/>
      <c r="BR36" s="610"/>
      <c r="BS36" s="610"/>
      <c r="BT36" s="610"/>
      <c r="BU36" s="611"/>
      <c r="BV36" s="612">
        <v>6545</v>
      </c>
      <c r="BW36" s="613"/>
      <c r="BX36" s="613"/>
      <c r="BY36" s="613"/>
      <c r="BZ36" s="613"/>
      <c r="CA36" s="613"/>
      <c r="CB36" s="688"/>
      <c r="CD36" s="620" t="s">
        <v>318</v>
      </c>
      <c r="CE36" s="621"/>
      <c r="CF36" s="621"/>
      <c r="CG36" s="621"/>
      <c r="CH36" s="621"/>
      <c r="CI36" s="621"/>
      <c r="CJ36" s="621"/>
      <c r="CK36" s="621"/>
      <c r="CL36" s="621"/>
      <c r="CM36" s="621"/>
      <c r="CN36" s="621"/>
      <c r="CO36" s="621"/>
      <c r="CP36" s="621"/>
      <c r="CQ36" s="622"/>
      <c r="CR36" s="623">
        <v>1306837</v>
      </c>
      <c r="CS36" s="624"/>
      <c r="CT36" s="624"/>
      <c r="CU36" s="624"/>
      <c r="CV36" s="624"/>
      <c r="CW36" s="624"/>
      <c r="CX36" s="624"/>
      <c r="CY36" s="625"/>
      <c r="CZ36" s="628">
        <v>16</v>
      </c>
      <c r="DA36" s="655"/>
      <c r="DB36" s="655"/>
      <c r="DC36" s="658"/>
      <c r="DD36" s="632">
        <v>1007023</v>
      </c>
      <c r="DE36" s="624"/>
      <c r="DF36" s="624"/>
      <c r="DG36" s="624"/>
      <c r="DH36" s="624"/>
      <c r="DI36" s="624"/>
      <c r="DJ36" s="624"/>
      <c r="DK36" s="625"/>
      <c r="DL36" s="632">
        <v>805304</v>
      </c>
      <c r="DM36" s="624"/>
      <c r="DN36" s="624"/>
      <c r="DO36" s="624"/>
      <c r="DP36" s="624"/>
      <c r="DQ36" s="624"/>
      <c r="DR36" s="624"/>
      <c r="DS36" s="624"/>
      <c r="DT36" s="624"/>
      <c r="DU36" s="624"/>
      <c r="DV36" s="625"/>
      <c r="DW36" s="628">
        <v>19.100000000000001</v>
      </c>
      <c r="DX36" s="655"/>
      <c r="DY36" s="655"/>
      <c r="DZ36" s="655"/>
      <c r="EA36" s="655"/>
      <c r="EB36" s="655"/>
      <c r="EC36" s="656"/>
    </row>
    <row r="37" spans="2:133" ht="11.25" customHeight="1" x14ac:dyDescent="0.15">
      <c r="B37" s="620" t="s">
        <v>319</v>
      </c>
      <c r="C37" s="621"/>
      <c r="D37" s="621"/>
      <c r="E37" s="621"/>
      <c r="F37" s="621"/>
      <c r="G37" s="621"/>
      <c r="H37" s="621"/>
      <c r="I37" s="621"/>
      <c r="J37" s="621"/>
      <c r="K37" s="621"/>
      <c r="L37" s="621"/>
      <c r="M37" s="621"/>
      <c r="N37" s="621"/>
      <c r="O37" s="621"/>
      <c r="P37" s="621"/>
      <c r="Q37" s="622"/>
      <c r="R37" s="623">
        <v>103437</v>
      </c>
      <c r="S37" s="624"/>
      <c r="T37" s="624"/>
      <c r="U37" s="624"/>
      <c r="V37" s="624"/>
      <c r="W37" s="624"/>
      <c r="X37" s="624"/>
      <c r="Y37" s="625"/>
      <c r="Z37" s="626">
        <v>1.2</v>
      </c>
      <c r="AA37" s="626"/>
      <c r="AB37" s="626"/>
      <c r="AC37" s="626"/>
      <c r="AD37" s="627">
        <v>97</v>
      </c>
      <c r="AE37" s="627"/>
      <c r="AF37" s="627"/>
      <c r="AG37" s="627"/>
      <c r="AH37" s="627"/>
      <c r="AI37" s="627"/>
      <c r="AJ37" s="627"/>
      <c r="AK37" s="627"/>
      <c r="AL37" s="628">
        <v>0</v>
      </c>
      <c r="AM37" s="629"/>
      <c r="AN37" s="629"/>
      <c r="AO37" s="630"/>
      <c r="AQ37" s="689" t="s">
        <v>320</v>
      </c>
      <c r="AR37" s="690"/>
      <c r="AS37" s="690"/>
      <c r="AT37" s="690"/>
      <c r="AU37" s="690"/>
      <c r="AV37" s="690"/>
      <c r="AW37" s="690"/>
      <c r="AX37" s="690"/>
      <c r="AY37" s="691"/>
      <c r="AZ37" s="623">
        <v>280634</v>
      </c>
      <c r="BA37" s="624"/>
      <c r="BB37" s="624"/>
      <c r="BC37" s="624"/>
      <c r="BD37" s="653"/>
      <c r="BE37" s="653"/>
      <c r="BF37" s="669"/>
      <c r="BG37" s="620" t="s">
        <v>321</v>
      </c>
      <c r="BH37" s="621"/>
      <c r="BI37" s="621"/>
      <c r="BJ37" s="621"/>
      <c r="BK37" s="621"/>
      <c r="BL37" s="621"/>
      <c r="BM37" s="621"/>
      <c r="BN37" s="621"/>
      <c r="BO37" s="621"/>
      <c r="BP37" s="621"/>
      <c r="BQ37" s="621"/>
      <c r="BR37" s="621"/>
      <c r="BS37" s="621"/>
      <c r="BT37" s="621"/>
      <c r="BU37" s="622"/>
      <c r="BV37" s="623">
        <v>812</v>
      </c>
      <c r="BW37" s="624"/>
      <c r="BX37" s="624"/>
      <c r="BY37" s="624"/>
      <c r="BZ37" s="624"/>
      <c r="CA37" s="624"/>
      <c r="CB37" s="633"/>
      <c r="CD37" s="620" t="s">
        <v>322</v>
      </c>
      <c r="CE37" s="621"/>
      <c r="CF37" s="621"/>
      <c r="CG37" s="621"/>
      <c r="CH37" s="621"/>
      <c r="CI37" s="621"/>
      <c r="CJ37" s="621"/>
      <c r="CK37" s="621"/>
      <c r="CL37" s="621"/>
      <c r="CM37" s="621"/>
      <c r="CN37" s="621"/>
      <c r="CO37" s="621"/>
      <c r="CP37" s="621"/>
      <c r="CQ37" s="622"/>
      <c r="CR37" s="623">
        <v>405863</v>
      </c>
      <c r="CS37" s="653"/>
      <c r="CT37" s="653"/>
      <c r="CU37" s="653"/>
      <c r="CV37" s="653"/>
      <c r="CW37" s="653"/>
      <c r="CX37" s="653"/>
      <c r="CY37" s="654"/>
      <c r="CZ37" s="628">
        <v>5</v>
      </c>
      <c r="DA37" s="655"/>
      <c r="DB37" s="655"/>
      <c r="DC37" s="658"/>
      <c r="DD37" s="632">
        <v>402303</v>
      </c>
      <c r="DE37" s="653"/>
      <c r="DF37" s="653"/>
      <c r="DG37" s="653"/>
      <c r="DH37" s="653"/>
      <c r="DI37" s="653"/>
      <c r="DJ37" s="653"/>
      <c r="DK37" s="654"/>
      <c r="DL37" s="632">
        <v>372907</v>
      </c>
      <c r="DM37" s="653"/>
      <c r="DN37" s="653"/>
      <c r="DO37" s="653"/>
      <c r="DP37" s="653"/>
      <c r="DQ37" s="653"/>
      <c r="DR37" s="653"/>
      <c r="DS37" s="653"/>
      <c r="DT37" s="653"/>
      <c r="DU37" s="653"/>
      <c r="DV37" s="654"/>
      <c r="DW37" s="628">
        <v>8.9</v>
      </c>
      <c r="DX37" s="655"/>
      <c r="DY37" s="655"/>
      <c r="DZ37" s="655"/>
      <c r="EA37" s="655"/>
      <c r="EB37" s="655"/>
      <c r="EC37" s="656"/>
    </row>
    <row r="38" spans="2:133" ht="11.25" customHeight="1" x14ac:dyDescent="0.15">
      <c r="B38" s="620" t="s">
        <v>323</v>
      </c>
      <c r="C38" s="621"/>
      <c r="D38" s="621"/>
      <c r="E38" s="621"/>
      <c r="F38" s="621"/>
      <c r="G38" s="621"/>
      <c r="H38" s="621"/>
      <c r="I38" s="621"/>
      <c r="J38" s="621"/>
      <c r="K38" s="621"/>
      <c r="L38" s="621"/>
      <c r="M38" s="621"/>
      <c r="N38" s="621"/>
      <c r="O38" s="621"/>
      <c r="P38" s="621"/>
      <c r="Q38" s="622"/>
      <c r="R38" s="623">
        <v>904413</v>
      </c>
      <c r="S38" s="624"/>
      <c r="T38" s="624"/>
      <c r="U38" s="624"/>
      <c r="V38" s="624"/>
      <c r="W38" s="624"/>
      <c r="X38" s="624"/>
      <c r="Y38" s="625"/>
      <c r="Z38" s="626">
        <v>10.7</v>
      </c>
      <c r="AA38" s="626"/>
      <c r="AB38" s="626"/>
      <c r="AC38" s="626"/>
      <c r="AD38" s="627" t="s">
        <v>122</v>
      </c>
      <c r="AE38" s="627"/>
      <c r="AF38" s="627"/>
      <c r="AG38" s="627"/>
      <c r="AH38" s="627"/>
      <c r="AI38" s="627"/>
      <c r="AJ38" s="627"/>
      <c r="AK38" s="627"/>
      <c r="AL38" s="628" t="s">
        <v>122</v>
      </c>
      <c r="AM38" s="629"/>
      <c r="AN38" s="629"/>
      <c r="AO38" s="630"/>
      <c r="AQ38" s="689" t="s">
        <v>324</v>
      </c>
      <c r="AR38" s="690"/>
      <c r="AS38" s="690"/>
      <c r="AT38" s="690"/>
      <c r="AU38" s="690"/>
      <c r="AV38" s="690"/>
      <c r="AW38" s="690"/>
      <c r="AX38" s="690"/>
      <c r="AY38" s="691"/>
      <c r="AZ38" s="623">
        <v>52973</v>
      </c>
      <c r="BA38" s="624"/>
      <c r="BB38" s="624"/>
      <c r="BC38" s="624"/>
      <c r="BD38" s="653"/>
      <c r="BE38" s="653"/>
      <c r="BF38" s="669"/>
      <c r="BG38" s="620" t="s">
        <v>325</v>
      </c>
      <c r="BH38" s="621"/>
      <c r="BI38" s="621"/>
      <c r="BJ38" s="621"/>
      <c r="BK38" s="621"/>
      <c r="BL38" s="621"/>
      <c r="BM38" s="621"/>
      <c r="BN38" s="621"/>
      <c r="BO38" s="621"/>
      <c r="BP38" s="621"/>
      <c r="BQ38" s="621"/>
      <c r="BR38" s="621"/>
      <c r="BS38" s="621"/>
      <c r="BT38" s="621"/>
      <c r="BU38" s="622"/>
      <c r="BV38" s="623">
        <v>1300</v>
      </c>
      <c r="BW38" s="624"/>
      <c r="BX38" s="624"/>
      <c r="BY38" s="624"/>
      <c r="BZ38" s="624"/>
      <c r="CA38" s="624"/>
      <c r="CB38" s="633"/>
      <c r="CD38" s="620" t="s">
        <v>326</v>
      </c>
      <c r="CE38" s="621"/>
      <c r="CF38" s="621"/>
      <c r="CG38" s="621"/>
      <c r="CH38" s="621"/>
      <c r="CI38" s="621"/>
      <c r="CJ38" s="621"/>
      <c r="CK38" s="621"/>
      <c r="CL38" s="621"/>
      <c r="CM38" s="621"/>
      <c r="CN38" s="621"/>
      <c r="CO38" s="621"/>
      <c r="CP38" s="621"/>
      <c r="CQ38" s="622"/>
      <c r="CR38" s="623">
        <v>401993</v>
      </c>
      <c r="CS38" s="624"/>
      <c r="CT38" s="624"/>
      <c r="CU38" s="624"/>
      <c r="CV38" s="624"/>
      <c r="CW38" s="624"/>
      <c r="CX38" s="624"/>
      <c r="CY38" s="625"/>
      <c r="CZ38" s="628">
        <v>4.9000000000000004</v>
      </c>
      <c r="DA38" s="655"/>
      <c r="DB38" s="655"/>
      <c r="DC38" s="658"/>
      <c r="DD38" s="632">
        <v>340086</v>
      </c>
      <c r="DE38" s="624"/>
      <c r="DF38" s="624"/>
      <c r="DG38" s="624"/>
      <c r="DH38" s="624"/>
      <c r="DI38" s="624"/>
      <c r="DJ38" s="624"/>
      <c r="DK38" s="625"/>
      <c r="DL38" s="632">
        <v>316162</v>
      </c>
      <c r="DM38" s="624"/>
      <c r="DN38" s="624"/>
      <c r="DO38" s="624"/>
      <c r="DP38" s="624"/>
      <c r="DQ38" s="624"/>
      <c r="DR38" s="624"/>
      <c r="DS38" s="624"/>
      <c r="DT38" s="624"/>
      <c r="DU38" s="624"/>
      <c r="DV38" s="625"/>
      <c r="DW38" s="628">
        <v>7.5</v>
      </c>
      <c r="DX38" s="655"/>
      <c r="DY38" s="655"/>
      <c r="DZ38" s="655"/>
      <c r="EA38" s="655"/>
      <c r="EB38" s="655"/>
      <c r="EC38" s="656"/>
    </row>
    <row r="39" spans="2:133" ht="11.25" customHeight="1" x14ac:dyDescent="0.15">
      <c r="B39" s="620" t="s">
        <v>327</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9" t="s">
        <v>328</v>
      </c>
      <c r="AR39" s="690"/>
      <c r="AS39" s="690"/>
      <c r="AT39" s="690"/>
      <c r="AU39" s="690"/>
      <c r="AV39" s="690"/>
      <c r="AW39" s="690"/>
      <c r="AX39" s="690"/>
      <c r="AY39" s="691"/>
      <c r="AZ39" s="623" t="s">
        <v>122</v>
      </c>
      <c r="BA39" s="624"/>
      <c r="BB39" s="624"/>
      <c r="BC39" s="624"/>
      <c r="BD39" s="653"/>
      <c r="BE39" s="653"/>
      <c r="BF39" s="669"/>
      <c r="BG39" s="620" t="s">
        <v>329</v>
      </c>
      <c r="BH39" s="621"/>
      <c r="BI39" s="621"/>
      <c r="BJ39" s="621"/>
      <c r="BK39" s="621"/>
      <c r="BL39" s="621"/>
      <c r="BM39" s="621"/>
      <c r="BN39" s="621"/>
      <c r="BO39" s="621"/>
      <c r="BP39" s="621"/>
      <c r="BQ39" s="621"/>
      <c r="BR39" s="621"/>
      <c r="BS39" s="621"/>
      <c r="BT39" s="621"/>
      <c r="BU39" s="622"/>
      <c r="BV39" s="623">
        <v>2109</v>
      </c>
      <c r="BW39" s="624"/>
      <c r="BX39" s="624"/>
      <c r="BY39" s="624"/>
      <c r="BZ39" s="624"/>
      <c r="CA39" s="624"/>
      <c r="CB39" s="633"/>
      <c r="CD39" s="620" t="s">
        <v>330</v>
      </c>
      <c r="CE39" s="621"/>
      <c r="CF39" s="621"/>
      <c r="CG39" s="621"/>
      <c r="CH39" s="621"/>
      <c r="CI39" s="621"/>
      <c r="CJ39" s="621"/>
      <c r="CK39" s="621"/>
      <c r="CL39" s="621"/>
      <c r="CM39" s="621"/>
      <c r="CN39" s="621"/>
      <c r="CO39" s="621"/>
      <c r="CP39" s="621"/>
      <c r="CQ39" s="622"/>
      <c r="CR39" s="623">
        <v>563475</v>
      </c>
      <c r="CS39" s="653"/>
      <c r="CT39" s="653"/>
      <c r="CU39" s="653"/>
      <c r="CV39" s="653"/>
      <c r="CW39" s="653"/>
      <c r="CX39" s="653"/>
      <c r="CY39" s="654"/>
      <c r="CZ39" s="628">
        <v>6.9</v>
      </c>
      <c r="DA39" s="655"/>
      <c r="DB39" s="655"/>
      <c r="DC39" s="658"/>
      <c r="DD39" s="632">
        <v>82554</v>
      </c>
      <c r="DE39" s="653"/>
      <c r="DF39" s="653"/>
      <c r="DG39" s="653"/>
      <c r="DH39" s="653"/>
      <c r="DI39" s="653"/>
      <c r="DJ39" s="653"/>
      <c r="DK39" s="654"/>
      <c r="DL39" s="632" t="s">
        <v>122</v>
      </c>
      <c r="DM39" s="653"/>
      <c r="DN39" s="653"/>
      <c r="DO39" s="653"/>
      <c r="DP39" s="653"/>
      <c r="DQ39" s="653"/>
      <c r="DR39" s="653"/>
      <c r="DS39" s="653"/>
      <c r="DT39" s="653"/>
      <c r="DU39" s="653"/>
      <c r="DV39" s="654"/>
      <c r="DW39" s="628" t="s">
        <v>122</v>
      </c>
      <c r="DX39" s="655"/>
      <c r="DY39" s="655"/>
      <c r="DZ39" s="655"/>
      <c r="EA39" s="655"/>
      <c r="EB39" s="655"/>
      <c r="EC39" s="656"/>
    </row>
    <row r="40" spans="2:133" ht="11.25" customHeight="1" x14ac:dyDescent="0.15">
      <c r="B40" s="620" t="s">
        <v>331</v>
      </c>
      <c r="C40" s="621"/>
      <c r="D40" s="621"/>
      <c r="E40" s="621"/>
      <c r="F40" s="621"/>
      <c r="G40" s="621"/>
      <c r="H40" s="621"/>
      <c r="I40" s="621"/>
      <c r="J40" s="621"/>
      <c r="K40" s="621"/>
      <c r="L40" s="621"/>
      <c r="M40" s="621"/>
      <c r="N40" s="621"/>
      <c r="O40" s="621"/>
      <c r="P40" s="621"/>
      <c r="Q40" s="622"/>
      <c r="R40" s="623">
        <v>13813</v>
      </c>
      <c r="S40" s="624"/>
      <c r="T40" s="624"/>
      <c r="U40" s="624"/>
      <c r="V40" s="624"/>
      <c r="W40" s="624"/>
      <c r="X40" s="624"/>
      <c r="Y40" s="625"/>
      <c r="Z40" s="626">
        <v>0.2</v>
      </c>
      <c r="AA40" s="626"/>
      <c r="AB40" s="626"/>
      <c r="AC40" s="626"/>
      <c r="AD40" s="627" t="s">
        <v>122</v>
      </c>
      <c r="AE40" s="627"/>
      <c r="AF40" s="627"/>
      <c r="AG40" s="627"/>
      <c r="AH40" s="627"/>
      <c r="AI40" s="627"/>
      <c r="AJ40" s="627"/>
      <c r="AK40" s="627"/>
      <c r="AL40" s="628" t="s">
        <v>122</v>
      </c>
      <c r="AM40" s="629"/>
      <c r="AN40" s="629"/>
      <c r="AO40" s="630"/>
      <c r="AQ40" s="689" t="s">
        <v>332</v>
      </c>
      <c r="AR40" s="690"/>
      <c r="AS40" s="690"/>
      <c r="AT40" s="690"/>
      <c r="AU40" s="690"/>
      <c r="AV40" s="690"/>
      <c r="AW40" s="690"/>
      <c r="AX40" s="690"/>
      <c r="AY40" s="691"/>
      <c r="AZ40" s="623" t="s">
        <v>122</v>
      </c>
      <c r="BA40" s="624"/>
      <c r="BB40" s="624"/>
      <c r="BC40" s="624"/>
      <c r="BD40" s="653"/>
      <c r="BE40" s="653"/>
      <c r="BF40" s="669"/>
      <c r="BG40" s="673" t="s">
        <v>333</v>
      </c>
      <c r="BH40" s="674"/>
      <c r="BI40" s="674"/>
      <c r="BJ40" s="674"/>
      <c r="BK40" s="674"/>
      <c r="BL40" s="223"/>
      <c r="BM40" s="621" t="s">
        <v>334</v>
      </c>
      <c r="BN40" s="621"/>
      <c r="BO40" s="621"/>
      <c r="BP40" s="621"/>
      <c r="BQ40" s="621"/>
      <c r="BR40" s="621"/>
      <c r="BS40" s="621"/>
      <c r="BT40" s="621"/>
      <c r="BU40" s="622"/>
      <c r="BV40" s="623">
        <v>92</v>
      </c>
      <c r="BW40" s="624"/>
      <c r="BX40" s="624"/>
      <c r="BY40" s="624"/>
      <c r="BZ40" s="624"/>
      <c r="CA40" s="624"/>
      <c r="CB40" s="633"/>
      <c r="CD40" s="620" t="s">
        <v>335</v>
      </c>
      <c r="CE40" s="621"/>
      <c r="CF40" s="621"/>
      <c r="CG40" s="621"/>
      <c r="CH40" s="621"/>
      <c r="CI40" s="621"/>
      <c r="CJ40" s="621"/>
      <c r="CK40" s="621"/>
      <c r="CL40" s="621"/>
      <c r="CM40" s="621"/>
      <c r="CN40" s="621"/>
      <c r="CO40" s="621"/>
      <c r="CP40" s="621"/>
      <c r="CQ40" s="622"/>
      <c r="CR40" s="623">
        <v>1000</v>
      </c>
      <c r="CS40" s="624"/>
      <c r="CT40" s="624"/>
      <c r="CU40" s="624"/>
      <c r="CV40" s="624"/>
      <c r="CW40" s="624"/>
      <c r="CX40" s="624"/>
      <c r="CY40" s="625"/>
      <c r="CZ40" s="628">
        <v>0</v>
      </c>
      <c r="DA40" s="655"/>
      <c r="DB40" s="655"/>
      <c r="DC40" s="658"/>
      <c r="DD40" s="632" t="s">
        <v>122</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5"/>
      <c r="DY40" s="655"/>
      <c r="DZ40" s="655"/>
      <c r="EA40" s="655"/>
      <c r="EB40" s="655"/>
      <c r="EC40" s="656"/>
    </row>
    <row r="41" spans="2:133" ht="11.25" customHeight="1" x14ac:dyDescent="0.15">
      <c r="B41" s="644" t="s">
        <v>336</v>
      </c>
      <c r="C41" s="645"/>
      <c r="D41" s="645"/>
      <c r="E41" s="645"/>
      <c r="F41" s="645"/>
      <c r="G41" s="645"/>
      <c r="H41" s="645"/>
      <c r="I41" s="645"/>
      <c r="J41" s="645"/>
      <c r="K41" s="645"/>
      <c r="L41" s="645"/>
      <c r="M41" s="645"/>
      <c r="N41" s="645"/>
      <c r="O41" s="645"/>
      <c r="P41" s="645"/>
      <c r="Q41" s="646"/>
      <c r="R41" s="698">
        <v>8476965</v>
      </c>
      <c r="S41" s="699"/>
      <c r="T41" s="699"/>
      <c r="U41" s="699"/>
      <c r="V41" s="699"/>
      <c r="W41" s="699"/>
      <c r="X41" s="699"/>
      <c r="Y41" s="700"/>
      <c r="Z41" s="701">
        <v>100</v>
      </c>
      <c r="AA41" s="701"/>
      <c r="AB41" s="701"/>
      <c r="AC41" s="701"/>
      <c r="AD41" s="702">
        <v>4196610</v>
      </c>
      <c r="AE41" s="702"/>
      <c r="AF41" s="702"/>
      <c r="AG41" s="702"/>
      <c r="AH41" s="702"/>
      <c r="AI41" s="702"/>
      <c r="AJ41" s="702"/>
      <c r="AK41" s="702"/>
      <c r="AL41" s="703">
        <v>100</v>
      </c>
      <c r="AM41" s="683"/>
      <c r="AN41" s="683"/>
      <c r="AO41" s="704"/>
      <c r="AQ41" s="689" t="s">
        <v>337</v>
      </c>
      <c r="AR41" s="690"/>
      <c r="AS41" s="690"/>
      <c r="AT41" s="690"/>
      <c r="AU41" s="690"/>
      <c r="AV41" s="690"/>
      <c r="AW41" s="690"/>
      <c r="AX41" s="690"/>
      <c r="AY41" s="691"/>
      <c r="AZ41" s="623">
        <v>78301</v>
      </c>
      <c r="BA41" s="624"/>
      <c r="BB41" s="624"/>
      <c r="BC41" s="624"/>
      <c r="BD41" s="653"/>
      <c r="BE41" s="653"/>
      <c r="BF41" s="669"/>
      <c r="BG41" s="673"/>
      <c r="BH41" s="674"/>
      <c r="BI41" s="674"/>
      <c r="BJ41" s="674"/>
      <c r="BK41" s="674"/>
      <c r="BL41" s="223"/>
      <c r="BM41" s="621" t="s">
        <v>338</v>
      </c>
      <c r="BN41" s="621"/>
      <c r="BO41" s="621"/>
      <c r="BP41" s="621"/>
      <c r="BQ41" s="621"/>
      <c r="BR41" s="621"/>
      <c r="BS41" s="621"/>
      <c r="BT41" s="621"/>
      <c r="BU41" s="622"/>
      <c r="BV41" s="623" t="s">
        <v>122</v>
      </c>
      <c r="BW41" s="624"/>
      <c r="BX41" s="624"/>
      <c r="BY41" s="624"/>
      <c r="BZ41" s="624"/>
      <c r="CA41" s="624"/>
      <c r="CB41" s="633"/>
      <c r="CD41" s="620" t="s">
        <v>339</v>
      </c>
      <c r="CE41" s="621"/>
      <c r="CF41" s="621"/>
      <c r="CG41" s="621"/>
      <c r="CH41" s="621"/>
      <c r="CI41" s="621"/>
      <c r="CJ41" s="621"/>
      <c r="CK41" s="621"/>
      <c r="CL41" s="621"/>
      <c r="CM41" s="621"/>
      <c r="CN41" s="621"/>
      <c r="CO41" s="621"/>
      <c r="CP41" s="621"/>
      <c r="CQ41" s="622"/>
      <c r="CR41" s="623" t="s">
        <v>122</v>
      </c>
      <c r="CS41" s="653"/>
      <c r="CT41" s="653"/>
      <c r="CU41" s="653"/>
      <c r="CV41" s="653"/>
      <c r="CW41" s="653"/>
      <c r="CX41" s="653"/>
      <c r="CY41" s="654"/>
      <c r="CZ41" s="628" t="s">
        <v>122</v>
      </c>
      <c r="DA41" s="655"/>
      <c r="DB41" s="655"/>
      <c r="DC41" s="658"/>
      <c r="DD41" s="632" t="s">
        <v>122</v>
      </c>
      <c r="DE41" s="653"/>
      <c r="DF41" s="653"/>
      <c r="DG41" s="653"/>
      <c r="DH41" s="653"/>
      <c r="DI41" s="653"/>
      <c r="DJ41" s="653"/>
      <c r="DK41" s="654"/>
      <c r="DL41" s="692"/>
      <c r="DM41" s="693"/>
      <c r="DN41" s="693"/>
      <c r="DO41" s="693"/>
      <c r="DP41" s="693"/>
      <c r="DQ41" s="693"/>
      <c r="DR41" s="693"/>
      <c r="DS41" s="693"/>
      <c r="DT41" s="693"/>
      <c r="DU41" s="693"/>
      <c r="DV41" s="694"/>
      <c r="DW41" s="695"/>
      <c r="DX41" s="696"/>
      <c r="DY41" s="696"/>
      <c r="DZ41" s="696"/>
      <c r="EA41" s="696"/>
      <c r="EB41" s="696"/>
      <c r="EC41" s="697"/>
    </row>
    <row r="42" spans="2:133" ht="11.25" customHeight="1" x14ac:dyDescent="0.15">
      <c r="AQ42" s="705" t="s">
        <v>340</v>
      </c>
      <c r="AR42" s="706"/>
      <c r="AS42" s="706"/>
      <c r="AT42" s="706"/>
      <c r="AU42" s="706"/>
      <c r="AV42" s="706"/>
      <c r="AW42" s="706"/>
      <c r="AX42" s="706"/>
      <c r="AY42" s="707"/>
      <c r="AZ42" s="698">
        <v>323692</v>
      </c>
      <c r="BA42" s="699"/>
      <c r="BB42" s="699"/>
      <c r="BC42" s="699"/>
      <c r="BD42" s="682"/>
      <c r="BE42" s="682"/>
      <c r="BF42" s="684"/>
      <c r="BG42" s="675"/>
      <c r="BH42" s="676"/>
      <c r="BI42" s="676"/>
      <c r="BJ42" s="676"/>
      <c r="BK42" s="676"/>
      <c r="BL42" s="224"/>
      <c r="BM42" s="645" t="s">
        <v>341</v>
      </c>
      <c r="BN42" s="645"/>
      <c r="BO42" s="645"/>
      <c r="BP42" s="645"/>
      <c r="BQ42" s="645"/>
      <c r="BR42" s="645"/>
      <c r="BS42" s="645"/>
      <c r="BT42" s="645"/>
      <c r="BU42" s="646"/>
      <c r="BV42" s="698">
        <v>382</v>
      </c>
      <c r="BW42" s="699"/>
      <c r="BX42" s="699"/>
      <c r="BY42" s="699"/>
      <c r="BZ42" s="699"/>
      <c r="CA42" s="699"/>
      <c r="CB42" s="708"/>
      <c r="CD42" s="620" t="s">
        <v>342</v>
      </c>
      <c r="CE42" s="621"/>
      <c r="CF42" s="621"/>
      <c r="CG42" s="621"/>
      <c r="CH42" s="621"/>
      <c r="CI42" s="621"/>
      <c r="CJ42" s="621"/>
      <c r="CK42" s="621"/>
      <c r="CL42" s="621"/>
      <c r="CM42" s="621"/>
      <c r="CN42" s="621"/>
      <c r="CO42" s="621"/>
      <c r="CP42" s="621"/>
      <c r="CQ42" s="622"/>
      <c r="CR42" s="623">
        <v>1508695</v>
      </c>
      <c r="CS42" s="653"/>
      <c r="CT42" s="653"/>
      <c r="CU42" s="653"/>
      <c r="CV42" s="653"/>
      <c r="CW42" s="653"/>
      <c r="CX42" s="653"/>
      <c r="CY42" s="654"/>
      <c r="CZ42" s="628">
        <v>18.5</v>
      </c>
      <c r="DA42" s="655"/>
      <c r="DB42" s="655"/>
      <c r="DC42" s="658"/>
      <c r="DD42" s="632">
        <v>442703</v>
      </c>
      <c r="DE42" s="653"/>
      <c r="DF42" s="653"/>
      <c r="DG42" s="653"/>
      <c r="DH42" s="653"/>
      <c r="DI42" s="653"/>
      <c r="DJ42" s="653"/>
      <c r="DK42" s="654"/>
      <c r="DL42" s="692"/>
      <c r="DM42" s="693"/>
      <c r="DN42" s="693"/>
      <c r="DO42" s="693"/>
      <c r="DP42" s="693"/>
      <c r="DQ42" s="693"/>
      <c r="DR42" s="693"/>
      <c r="DS42" s="693"/>
      <c r="DT42" s="693"/>
      <c r="DU42" s="693"/>
      <c r="DV42" s="694"/>
      <c r="DW42" s="695"/>
      <c r="DX42" s="696"/>
      <c r="DY42" s="696"/>
      <c r="DZ42" s="696"/>
      <c r="EA42" s="696"/>
      <c r="EB42" s="696"/>
      <c r="EC42" s="697"/>
    </row>
    <row r="43" spans="2:133" ht="11.25" customHeight="1" x14ac:dyDescent="0.15">
      <c r="B43" s="214" t="s">
        <v>343</v>
      </c>
      <c r="CD43" s="620" t="s">
        <v>344</v>
      </c>
      <c r="CE43" s="621"/>
      <c r="CF43" s="621"/>
      <c r="CG43" s="621"/>
      <c r="CH43" s="621"/>
      <c r="CI43" s="621"/>
      <c r="CJ43" s="621"/>
      <c r="CK43" s="621"/>
      <c r="CL43" s="621"/>
      <c r="CM43" s="621"/>
      <c r="CN43" s="621"/>
      <c r="CO43" s="621"/>
      <c r="CP43" s="621"/>
      <c r="CQ43" s="622"/>
      <c r="CR43" s="623" t="s">
        <v>122</v>
      </c>
      <c r="CS43" s="653"/>
      <c r="CT43" s="653"/>
      <c r="CU43" s="653"/>
      <c r="CV43" s="653"/>
      <c r="CW43" s="653"/>
      <c r="CX43" s="653"/>
      <c r="CY43" s="654"/>
      <c r="CZ43" s="628" t="s">
        <v>122</v>
      </c>
      <c r="DA43" s="655"/>
      <c r="DB43" s="655"/>
      <c r="DC43" s="658"/>
      <c r="DD43" s="632" t="s">
        <v>122</v>
      </c>
      <c r="DE43" s="653"/>
      <c r="DF43" s="653"/>
      <c r="DG43" s="653"/>
      <c r="DH43" s="653"/>
      <c r="DI43" s="653"/>
      <c r="DJ43" s="653"/>
      <c r="DK43" s="654"/>
      <c r="DL43" s="692"/>
      <c r="DM43" s="693"/>
      <c r="DN43" s="693"/>
      <c r="DO43" s="693"/>
      <c r="DP43" s="693"/>
      <c r="DQ43" s="693"/>
      <c r="DR43" s="693"/>
      <c r="DS43" s="693"/>
      <c r="DT43" s="693"/>
      <c r="DU43" s="693"/>
      <c r="DV43" s="694"/>
      <c r="DW43" s="695"/>
      <c r="DX43" s="696"/>
      <c r="DY43" s="696"/>
      <c r="DZ43" s="696"/>
      <c r="EA43" s="696"/>
      <c r="EB43" s="696"/>
      <c r="EC43" s="697"/>
    </row>
    <row r="44" spans="2:133" ht="11.25" customHeight="1" x14ac:dyDescent="0.15">
      <c r="B44" s="709" t="s">
        <v>345</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293</v>
      </c>
      <c r="CE44" s="662"/>
      <c r="CF44" s="620" t="s">
        <v>346</v>
      </c>
      <c r="CG44" s="621"/>
      <c r="CH44" s="621"/>
      <c r="CI44" s="621"/>
      <c r="CJ44" s="621"/>
      <c r="CK44" s="621"/>
      <c r="CL44" s="621"/>
      <c r="CM44" s="621"/>
      <c r="CN44" s="621"/>
      <c r="CO44" s="621"/>
      <c r="CP44" s="621"/>
      <c r="CQ44" s="622"/>
      <c r="CR44" s="623">
        <v>1508477</v>
      </c>
      <c r="CS44" s="624"/>
      <c r="CT44" s="624"/>
      <c r="CU44" s="624"/>
      <c r="CV44" s="624"/>
      <c r="CW44" s="624"/>
      <c r="CX44" s="624"/>
      <c r="CY44" s="625"/>
      <c r="CZ44" s="628">
        <v>18.5</v>
      </c>
      <c r="DA44" s="629"/>
      <c r="DB44" s="629"/>
      <c r="DC44" s="635"/>
      <c r="DD44" s="632">
        <v>442485</v>
      </c>
      <c r="DE44" s="624"/>
      <c r="DF44" s="624"/>
      <c r="DG44" s="624"/>
      <c r="DH44" s="624"/>
      <c r="DI44" s="624"/>
      <c r="DJ44" s="624"/>
      <c r="DK44" s="625"/>
      <c r="DL44" s="692"/>
      <c r="DM44" s="693"/>
      <c r="DN44" s="693"/>
      <c r="DO44" s="693"/>
      <c r="DP44" s="693"/>
      <c r="DQ44" s="693"/>
      <c r="DR44" s="693"/>
      <c r="DS44" s="693"/>
      <c r="DT44" s="693"/>
      <c r="DU44" s="693"/>
      <c r="DV44" s="694"/>
      <c r="DW44" s="695"/>
      <c r="DX44" s="696"/>
      <c r="DY44" s="696"/>
      <c r="DZ44" s="696"/>
      <c r="EA44" s="696"/>
      <c r="EB44" s="696"/>
      <c r="EC44" s="697"/>
    </row>
    <row r="45" spans="2:133" ht="11.25" customHeight="1" x14ac:dyDescent="0.15">
      <c r="B45" s="709" t="s">
        <v>347</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348</v>
      </c>
      <c r="CG45" s="621"/>
      <c r="CH45" s="621"/>
      <c r="CI45" s="621"/>
      <c r="CJ45" s="621"/>
      <c r="CK45" s="621"/>
      <c r="CL45" s="621"/>
      <c r="CM45" s="621"/>
      <c r="CN45" s="621"/>
      <c r="CO45" s="621"/>
      <c r="CP45" s="621"/>
      <c r="CQ45" s="622"/>
      <c r="CR45" s="623">
        <v>389114</v>
      </c>
      <c r="CS45" s="653"/>
      <c r="CT45" s="653"/>
      <c r="CU45" s="653"/>
      <c r="CV45" s="653"/>
      <c r="CW45" s="653"/>
      <c r="CX45" s="653"/>
      <c r="CY45" s="654"/>
      <c r="CZ45" s="628">
        <v>4.8</v>
      </c>
      <c r="DA45" s="655"/>
      <c r="DB45" s="655"/>
      <c r="DC45" s="658"/>
      <c r="DD45" s="632">
        <v>52573</v>
      </c>
      <c r="DE45" s="653"/>
      <c r="DF45" s="653"/>
      <c r="DG45" s="653"/>
      <c r="DH45" s="653"/>
      <c r="DI45" s="653"/>
      <c r="DJ45" s="653"/>
      <c r="DK45" s="654"/>
      <c r="DL45" s="692"/>
      <c r="DM45" s="693"/>
      <c r="DN45" s="693"/>
      <c r="DO45" s="693"/>
      <c r="DP45" s="693"/>
      <c r="DQ45" s="693"/>
      <c r="DR45" s="693"/>
      <c r="DS45" s="693"/>
      <c r="DT45" s="693"/>
      <c r="DU45" s="693"/>
      <c r="DV45" s="694"/>
      <c r="DW45" s="695"/>
      <c r="DX45" s="696"/>
      <c r="DY45" s="696"/>
      <c r="DZ45" s="696"/>
      <c r="EA45" s="696"/>
      <c r="EB45" s="696"/>
      <c r="EC45" s="697"/>
    </row>
    <row r="46" spans="2:133" ht="11.25" customHeight="1" x14ac:dyDescent="0.15">
      <c r="B46" s="225"/>
      <c r="CD46" s="663"/>
      <c r="CE46" s="664"/>
      <c r="CF46" s="620" t="s">
        <v>349</v>
      </c>
      <c r="CG46" s="621"/>
      <c r="CH46" s="621"/>
      <c r="CI46" s="621"/>
      <c r="CJ46" s="621"/>
      <c r="CK46" s="621"/>
      <c r="CL46" s="621"/>
      <c r="CM46" s="621"/>
      <c r="CN46" s="621"/>
      <c r="CO46" s="621"/>
      <c r="CP46" s="621"/>
      <c r="CQ46" s="622"/>
      <c r="CR46" s="623">
        <v>1025248</v>
      </c>
      <c r="CS46" s="624"/>
      <c r="CT46" s="624"/>
      <c r="CU46" s="624"/>
      <c r="CV46" s="624"/>
      <c r="CW46" s="624"/>
      <c r="CX46" s="624"/>
      <c r="CY46" s="625"/>
      <c r="CZ46" s="628">
        <v>12.6</v>
      </c>
      <c r="DA46" s="629"/>
      <c r="DB46" s="629"/>
      <c r="DC46" s="635"/>
      <c r="DD46" s="632">
        <v>373162</v>
      </c>
      <c r="DE46" s="624"/>
      <c r="DF46" s="624"/>
      <c r="DG46" s="624"/>
      <c r="DH46" s="624"/>
      <c r="DI46" s="624"/>
      <c r="DJ46" s="624"/>
      <c r="DK46" s="625"/>
      <c r="DL46" s="692"/>
      <c r="DM46" s="693"/>
      <c r="DN46" s="693"/>
      <c r="DO46" s="693"/>
      <c r="DP46" s="693"/>
      <c r="DQ46" s="693"/>
      <c r="DR46" s="693"/>
      <c r="DS46" s="693"/>
      <c r="DT46" s="693"/>
      <c r="DU46" s="693"/>
      <c r="DV46" s="694"/>
      <c r="DW46" s="695"/>
      <c r="DX46" s="696"/>
      <c r="DY46" s="696"/>
      <c r="DZ46" s="696"/>
      <c r="EA46" s="696"/>
      <c r="EB46" s="696"/>
      <c r="EC46" s="697"/>
    </row>
    <row r="47" spans="2:133" ht="11.25" customHeight="1" x14ac:dyDescent="0.15">
      <c r="B47" s="225"/>
      <c r="CD47" s="663"/>
      <c r="CE47" s="664"/>
      <c r="CF47" s="620" t="s">
        <v>350</v>
      </c>
      <c r="CG47" s="621"/>
      <c r="CH47" s="621"/>
      <c r="CI47" s="621"/>
      <c r="CJ47" s="621"/>
      <c r="CK47" s="621"/>
      <c r="CL47" s="621"/>
      <c r="CM47" s="621"/>
      <c r="CN47" s="621"/>
      <c r="CO47" s="621"/>
      <c r="CP47" s="621"/>
      <c r="CQ47" s="622"/>
      <c r="CR47" s="623">
        <v>218</v>
      </c>
      <c r="CS47" s="653"/>
      <c r="CT47" s="653"/>
      <c r="CU47" s="653"/>
      <c r="CV47" s="653"/>
      <c r="CW47" s="653"/>
      <c r="CX47" s="653"/>
      <c r="CY47" s="654"/>
      <c r="CZ47" s="628">
        <v>0</v>
      </c>
      <c r="DA47" s="655"/>
      <c r="DB47" s="655"/>
      <c r="DC47" s="658"/>
      <c r="DD47" s="632">
        <v>218</v>
      </c>
      <c r="DE47" s="653"/>
      <c r="DF47" s="653"/>
      <c r="DG47" s="653"/>
      <c r="DH47" s="653"/>
      <c r="DI47" s="653"/>
      <c r="DJ47" s="653"/>
      <c r="DK47" s="654"/>
      <c r="DL47" s="692"/>
      <c r="DM47" s="693"/>
      <c r="DN47" s="693"/>
      <c r="DO47" s="693"/>
      <c r="DP47" s="693"/>
      <c r="DQ47" s="693"/>
      <c r="DR47" s="693"/>
      <c r="DS47" s="693"/>
      <c r="DT47" s="693"/>
      <c r="DU47" s="693"/>
      <c r="DV47" s="694"/>
      <c r="DW47" s="695"/>
      <c r="DX47" s="696"/>
      <c r="DY47" s="696"/>
      <c r="DZ47" s="696"/>
      <c r="EA47" s="696"/>
      <c r="EB47" s="696"/>
      <c r="EC47" s="697"/>
    </row>
    <row r="48" spans="2:133" x14ac:dyDescent="0.15">
      <c r="B48" s="225"/>
      <c r="CD48" s="665"/>
      <c r="CE48" s="666"/>
      <c r="CF48" s="620" t="s">
        <v>351</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692"/>
      <c r="DM48" s="693"/>
      <c r="DN48" s="693"/>
      <c r="DO48" s="693"/>
      <c r="DP48" s="693"/>
      <c r="DQ48" s="693"/>
      <c r="DR48" s="693"/>
      <c r="DS48" s="693"/>
      <c r="DT48" s="693"/>
      <c r="DU48" s="693"/>
      <c r="DV48" s="694"/>
      <c r="DW48" s="695"/>
      <c r="DX48" s="696"/>
      <c r="DY48" s="696"/>
      <c r="DZ48" s="696"/>
      <c r="EA48" s="696"/>
      <c r="EB48" s="696"/>
      <c r="EC48" s="697"/>
    </row>
    <row r="49" spans="2:133" ht="11.25" customHeight="1" x14ac:dyDescent="0.15">
      <c r="B49" s="225"/>
      <c r="CD49" s="644" t="s">
        <v>352</v>
      </c>
      <c r="CE49" s="645"/>
      <c r="CF49" s="645"/>
      <c r="CG49" s="645"/>
      <c r="CH49" s="645"/>
      <c r="CI49" s="645"/>
      <c r="CJ49" s="645"/>
      <c r="CK49" s="645"/>
      <c r="CL49" s="645"/>
      <c r="CM49" s="645"/>
      <c r="CN49" s="645"/>
      <c r="CO49" s="645"/>
      <c r="CP49" s="645"/>
      <c r="CQ49" s="646"/>
      <c r="CR49" s="698">
        <v>8156664</v>
      </c>
      <c r="CS49" s="682"/>
      <c r="CT49" s="682"/>
      <c r="CU49" s="682"/>
      <c r="CV49" s="682"/>
      <c r="CW49" s="682"/>
      <c r="CX49" s="682"/>
      <c r="CY49" s="711"/>
      <c r="CZ49" s="703">
        <v>100</v>
      </c>
      <c r="DA49" s="712"/>
      <c r="DB49" s="712"/>
      <c r="DC49" s="713"/>
      <c r="DD49" s="714">
        <v>5032487</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9Dial8hJ2hos7KhmibjhvaqbkkCGWtl0ypfEr/aQajBSU1sanwn6sYaRuOHg5hzgj/XN24aUQD7uQYEo8asYBw==" saltValue="SVh/wuAvxxcY7JjDWHncV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opLeftCell="AW1" zoomScale="70" zoomScaleNormal="25" zoomScaleSheetLayoutView="70" workbookViewId="0">
      <selection activeCell="DQ102" sqref="DQ102:DU102"/>
    </sheetView>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721" t="s">
        <v>353</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22" t="s">
        <v>354</v>
      </c>
      <c r="DK2" s="723"/>
      <c r="DL2" s="723"/>
      <c r="DM2" s="723"/>
      <c r="DN2" s="723"/>
      <c r="DO2" s="724"/>
      <c r="DP2" s="228"/>
      <c r="DQ2" s="722" t="s">
        <v>355</v>
      </c>
      <c r="DR2" s="723"/>
      <c r="DS2" s="723"/>
      <c r="DT2" s="723"/>
      <c r="DU2" s="723"/>
      <c r="DV2" s="723"/>
      <c r="DW2" s="723"/>
      <c r="DX2" s="723"/>
      <c r="DY2" s="723"/>
      <c r="DZ2" s="724"/>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725" t="s">
        <v>356</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32"/>
      <c r="BA4" s="232"/>
      <c r="BB4" s="232"/>
      <c r="BC4" s="232"/>
      <c r="BD4" s="232"/>
      <c r="BE4" s="233"/>
      <c r="BF4" s="233"/>
      <c r="BG4" s="233"/>
      <c r="BH4" s="233"/>
      <c r="BI4" s="233"/>
      <c r="BJ4" s="233"/>
      <c r="BK4" s="233"/>
      <c r="BL4" s="233"/>
      <c r="BM4" s="233"/>
      <c r="BN4" s="233"/>
      <c r="BO4" s="233"/>
      <c r="BP4" s="233"/>
      <c r="BQ4" s="726" t="s">
        <v>357</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34"/>
    </row>
    <row r="5" spans="1:131" s="235" customFormat="1" ht="26.25" customHeight="1" x14ac:dyDescent="0.15">
      <c r="A5" s="727" t="s">
        <v>358</v>
      </c>
      <c r="B5" s="728"/>
      <c r="C5" s="728"/>
      <c r="D5" s="728"/>
      <c r="E5" s="728"/>
      <c r="F5" s="728"/>
      <c r="G5" s="728"/>
      <c r="H5" s="728"/>
      <c r="I5" s="728"/>
      <c r="J5" s="728"/>
      <c r="K5" s="728"/>
      <c r="L5" s="728"/>
      <c r="M5" s="728"/>
      <c r="N5" s="728"/>
      <c r="O5" s="728"/>
      <c r="P5" s="729"/>
      <c r="Q5" s="733" t="s">
        <v>359</v>
      </c>
      <c r="R5" s="734"/>
      <c r="S5" s="734"/>
      <c r="T5" s="734"/>
      <c r="U5" s="735"/>
      <c r="V5" s="733" t="s">
        <v>360</v>
      </c>
      <c r="W5" s="734"/>
      <c r="X5" s="734"/>
      <c r="Y5" s="734"/>
      <c r="Z5" s="735"/>
      <c r="AA5" s="733" t="s">
        <v>361</v>
      </c>
      <c r="AB5" s="734"/>
      <c r="AC5" s="734"/>
      <c r="AD5" s="734"/>
      <c r="AE5" s="734"/>
      <c r="AF5" s="739" t="s">
        <v>362</v>
      </c>
      <c r="AG5" s="734"/>
      <c r="AH5" s="734"/>
      <c r="AI5" s="734"/>
      <c r="AJ5" s="740"/>
      <c r="AK5" s="734" t="s">
        <v>363</v>
      </c>
      <c r="AL5" s="734"/>
      <c r="AM5" s="734"/>
      <c r="AN5" s="734"/>
      <c r="AO5" s="735"/>
      <c r="AP5" s="733" t="s">
        <v>364</v>
      </c>
      <c r="AQ5" s="734"/>
      <c r="AR5" s="734"/>
      <c r="AS5" s="734"/>
      <c r="AT5" s="735"/>
      <c r="AU5" s="733" t="s">
        <v>365</v>
      </c>
      <c r="AV5" s="734"/>
      <c r="AW5" s="734"/>
      <c r="AX5" s="734"/>
      <c r="AY5" s="740"/>
      <c r="AZ5" s="232"/>
      <c r="BA5" s="232"/>
      <c r="BB5" s="232"/>
      <c r="BC5" s="232"/>
      <c r="BD5" s="232"/>
      <c r="BE5" s="233"/>
      <c r="BF5" s="233"/>
      <c r="BG5" s="233"/>
      <c r="BH5" s="233"/>
      <c r="BI5" s="233"/>
      <c r="BJ5" s="233"/>
      <c r="BK5" s="233"/>
      <c r="BL5" s="233"/>
      <c r="BM5" s="233"/>
      <c r="BN5" s="233"/>
      <c r="BO5" s="233"/>
      <c r="BP5" s="233"/>
      <c r="BQ5" s="727" t="s">
        <v>366</v>
      </c>
      <c r="BR5" s="728"/>
      <c r="BS5" s="728"/>
      <c r="BT5" s="728"/>
      <c r="BU5" s="728"/>
      <c r="BV5" s="728"/>
      <c r="BW5" s="728"/>
      <c r="BX5" s="728"/>
      <c r="BY5" s="728"/>
      <c r="BZ5" s="728"/>
      <c r="CA5" s="728"/>
      <c r="CB5" s="728"/>
      <c r="CC5" s="728"/>
      <c r="CD5" s="728"/>
      <c r="CE5" s="728"/>
      <c r="CF5" s="728"/>
      <c r="CG5" s="729"/>
      <c r="CH5" s="733" t="s">
        <v>367</v>
      </c>
      <c r="CI5" s="734"/>
      <c r="CJ5" s="734"/>
      <c r="CK5" s="734"/>
      <c r="CL5" s="735"/>
      <c r="CM5" s="733" t="s">
        <v>368</v>
      </c>
      <c r="CN5" s="734"/>
      <c r="CO5" s="734"/>
      <c r="CP5" s="734"/>
      <c r="CQ5" s="735"/>
      <c r="CR5" s="733" t="s">
        <v>369</v>
      </c>
      <c r="CS5" s="734"/>
      <c r="CT5" s="734"/>
      <c r="CU5" s="734"/>
      <c r="CV5" s="735"/>
      <c r="CW5" s="733" t="s">
        <v>370</v>
      </c>
      <c r="CX5" s="734"/>
      <c r="CY5" s="734"/>
      <c r="CZ5" s="734"/>
      <c r="DA5" s="735"/>
      <c r="DB5" s="733" t="s">
        <v>371</v>
      </c>
      <c r="DC5" s="734"/>
      <c r="DD5" s="734"/>
      <c r="DE5" s="734"/>
      <c r="DF5" s="735"/>
      <c r="DG5" s="764" t="s">
        <v>372</v>
      </c>
      <c r="DH5" s="765"/>
      <c r="DI5" s="765"/>
      <c r="DJ5" s="765"/>
      <c r="DK5" s="766"/>
      <c r="DL5" s="764" t="s">
        <v>373</v>
      </c>
      <c r="DM5" s="765"/>
      <c r="DN5" s="765"/>
      <c r="DO5" s="765"/>
      <c r="DP5" s="766"/>
      <c r="DQ5" s="733" t="s">
        <v>374</v>
      </c>
      <c r="DR5" s="734"/>
      <c r="DS5" s="734"/>
      <c r="DT5" s="734"/>
      <c r="DU5" s="735"/>
      <c r="DV5" s="733" t="s">
        <v>365</v>
      </c>
      <c r="DW5" s="734"/>
      <c r="DX5" s="734"/>
      <c r="DY5" s="734"/>
      <c r="DZ5" s="740"/>
      <c r="EA5" s="234"/>
    </row>
    <row r="6" spans="1:131" s="235" customFormat="1" ht="26.25" customHeight="1" thickBot="1" x14ac:dyDescent="0.2">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32"/>
      <c r="BA6" s="232"/>
      <c r="BB6" s="232"/>
      <c r="BC6" s="232"/>
      <c r="BD6" s="232"/>
      <c r="BE6" s="233"/>
      <c r="BF6" s="233"/>
      <c r="BG6" s="233"/>
      <c r="BH6" s="233"/>
      <c r="BI6" s="233"/>
      <c r="BJ6" s="233"/>
      <c r="BK6" s="233"/>
      <c r="BL6" s="233"/>
      <c r="BM6" s="233"/>
      <c r="BN6" s="233"/>
      <c r="BO6" s="233"/>
      <c r="BP6" s="233"/>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7"/>
      <c r="DH6" s="768"/>
      <c r="DI6" s="768"/>
      <c r="DJ6" s="768"/>
      <c r="DK6" s="769"/>
      <c r="DL6" s="767"/>
      <c r="DM6" s="768"/>
      <c r="DN6" s="768"/>
      <c r="DO6" s="768"/>
      <c r="DP6" s="769"/>
      <c r="DQ6" s="736"/>
      <c r="DR6" s="737"/>
      <c r="DS6" s="737"/>
      <c r="DT6" s="737"/>
      <c r="DU6" s="738"/>
      <c r="DV6" s="736"/>
      <c r="DW6" s="737"/>
      <c r="DX6" s="737"/>
      <c r="DY6" s="737"/>
      <c r="DZ6" s="742"/>
      <c r="EA6" s="234"/>
    </row>
    <row r="7" spans="1:131" s="235" customFormat="1" ht="26.25" customHeight="1" thickTop="1" x14ac:dyDescent="0.15">
      <c r="A7" s="236">
        <v>1</v>
      </c>
      <c r="B7" s="749" t="s">
        <v>375</v>
      </c>
      <c r="C7" s="750"/>
      <c r="D7" s="750"/>
      <c r="E7" s="750"/>
      <c r="F7" s="750"/>
      <c r="G7" s="750"/>
      <c r="H7" s="750"/>
      <c r="I7" s="750"/>
      <c r="J7" s="750"/>
      <c r="K7" s="750"/>
      <c r="L7" s="750"/>
      <c r="M7" s="750"/>
      <c r="N7" s="750"/>
      <c r="O7" s="750"/>
      <c r="P7" s="751"/>
      <c r="Q7" s="752">
        <v>8424</v>
      </c>
      <c r="R7" s="753"/>
      <c r="S7" s="753"/>
      <c r="T7" s="753"/>
      <c r="U7" s="754"/>
      <c r="V7" s="755">
        <v>8104</v>
      </c>
      <c r="W7" s="753"/>
      <c r="X7" s="753"/>
      <c r="Y7" s="753"/>
      <c r="Z7" s="754"/>
      <c r="AA7" s="755">
        <v>320</v>
      </c>
      <c r="AB7" s="753"/>
      <c r="AC7" s="753"/>
      <c r="AD7" s="753"/>
      <c r="AE7" s="756"/>
      <c r="AF7" s="757">
        <v>141</v>
      </c>
      <c r="AG7" s="753"/>
      <c r="AH7" s="753"/>
      <c r="AI7" s="753"/>
      <c r="AJ7" s="756"/>
      <c r="AK7" s="758">
        <v>494</v>
      </c>
      <c r="AL7" s="744"/>
      <c r="AM7" s="744"/>
      <c r="AN7" s="744"/>
      <c r="AO7" s="759"/>
      <c r="AP7" s="760">
        <v>5161</v>
      </c>
      <c r="AQ7" s="744"/>
      <c r="AR7" s="744"/>
      <c r="AS7" s="744"/>
      <c r="AT7" s="759"/>
      <c r="AU7" s="761"/>
      <c r="AV7" s="761"/>
      <c r="AW7" s="761"/>
      <c r="AX7" s="761"/>
      <c r="AY7" s="762"/>
      <c r="AZ7" s="232"/>
      <c r="BA7" s="232"/>
      <c r="BB7" s="232"/>
      <c r="BC7" s="232"/>
      <c r="BD7" s="232"/>
      <c r="BE7" s="233"/>
      <c r="BF7" s="233"/>
      <c r="BG7" s="233"/>
      <c r="BH7" s="233"/>
      <c r="BI7" s="233"/>
      <c r="BJ7" s="233"/>
      <c r="BK7" s="233"/>
      <c r="BL7" s="233"/>
      <c r="BM7" s="233"/>
      <c r="BN7" s="233"/>
      <c r="BO7" s="233"/>
      <c r="BP7" s="233"/>
      <c r="BQ7" s="236">
        <v>1</v>
      </c>
      <c r="BR7" s="237"/>
      <c r="BS7" s="746" t="s">
        <v>559</v>
      </c>
      <c r="BT7" s="747"/>
      <c r="BU7" s="747"/>
      <c r="BV7" s="747"/>
      <c r="BW7" s="747"/>
      <c r="BX7" s="747"/>
      <c r="BY7" s="747"/>
      <c r="BZ7" s="747"/>
      <c r="CA7" s="747"/>
      <c r="CB7" s="747"/>
      <c r="CC7" s="747"/>
      <c r="CD7" s="747"/>
      <c r="CE7" s="747"/>
      <c r="CF7" s="747"/>
      <c r="CG7" s="763"/>
      <c r="CH7" s="743">
        <v>2</v>
      </c>
      <c r="CI7" s="744"/>
      <c r="CJ7" s="744"/>
      <c r="CK7" s="744"/>
      <c r="CL7" s="745"/>
      <c r="CM7" s="743">
        <v>154</v>
      </c>
      <c r="CN7" s="744"/>
      <c r="CO7" s="744"/>
      <c r="CP7" s="744"/>
      <c r="CQ7" s="745"/>
      <c r="CR7" s="743">
        <v>50</v>
      </c>
      <c r="CS7" s="744"/>
      <c r="CT7" s="744"/>
      <c r="CU7" s="744"/>
      <c r="CV7" s="745"/>
      <c r="CW7" s="743" t="s">
        <v>548</v>
      </c>
      <c r="CX7" s="744"/>
      <c r="CY7" s="744"/>
      <c r="CZ7" s="744"/>
      <c r="DA7" s="745"/>
      <c r="DB7" s="743" t="s">
        <v>548</v>
      </c>
      <c r="DC7" s="744"/>
      <c r="DD7" s="744"/>
      <c r="DE7" s="744"/>
      <c r="DF7" s="745"/>
      <c r="DG7" s="743" t="s">
        <v>548</v>
      </c>
      <c r="DH7" s="744"/>
      <c r="DI7" s="744"/>
      <c r="DJ7" s="744"/>
      <c r="DK7" s="745"/>
      <c r="DL7" s="743" t="s">
        <v>548</v>
      </c>
      <c r="DM7" s="744"/>
      <c r="DN7" s="744"/>
      <c r="DO7" s="744"/>
      <c r="DP7" s="745"/>
      <c r="DQ7" s="743" t="s">
        <v>548</v>
      </c>
      <c r="DR7" s="744"/>
      <c r="DS7" s="744"/>
      <c r="DT7" s="744"/>
      <c r="DU7" s="745"/>
      <c r="DV7" s="746"/>
      <c r="DW7" s="747"/>
      <c r="DX7" s="747"/>
      <c r="DY7" s="747"/>
      <c r="DZ7" s="748"/>
      <c r="EA7" s="234"/>
    </row>
    <row r="8" spans="1:131" s="235" customFormat="1" ht="26.25" customHeight="1" x14ac:dyDescent="0.15">
      <c r="A8" s="238">
        <v>2</v>
      </c>
      <c r="B8" s="781" t="s">
        <v>376</v>
      </c>
      <c r="C8" s="782"/>
      <c r="D8" s="782"/>
      <c r="E8" s="782"/>
      <c r="F8" s="782"/>
      <c r="G8" s="782"/>
      <c r="H8" s="782"/>
      <c r="I8" s="782"/>
      <c r="J8" s="782"/>
      <c r="K8" s="782"/>
      <c r="L8" s="782"/>
      <c r="M8" s="782"/>
      <c r="N8" s="782"/>
      <c r="O8" s="782"/>
      <c r="P8" s="783"/>
      <c r="Q8" s="790">
        <v>61</v>
      </c>
      <c r="R8" s="788"/>
      <c r="S8" s="788"/>
      <c r="T8" s="788"/>
      <c r="U8" s="791"/>
      <c r="V8" s="786">
        <v>61</v>
      </c>
      <c r="W8" s="788"/>
      <c r="X8" s="788"/>
      <c r="Y8" s="788"/>
      <c r="Z8" s="791"/>
      <c r="AA8" s="786">
        <v>0</v>
      </c>
      <c r="AB8" s="788"/>
      <c r="AC8" s="788"/>
      <c r="AD8" s="788"/>
      <c r="AE8" s="789"/>
      <c r="AF8" s="787">
        <v>0</v>
      </c>
      <c r="AG8" s="788"/>
      <c r="AH8" s="788"/>
      <c r="AI8" s="788"/>
      <c r="AJ8" s="789"/>
      <c r="AK8" s="792">
        <v>4</v>
      </c>
      <c r="AL8" s="778"/>
      <c r="AM8" s="778"/>
      <c r="AN8" s="778"/>
      <c r="AO8" s="770"/>
      <c r="AP8" s="793" t="s">
        <v>488</v>
      </c>
      <c r="AQ8" s="778"/>
      <c r="AR8" s="778"/>
      <c r="AS8" s="778"/>
      <c r="AT8" s="770"/>
      <c r="AU8" s="772"/>
      <c r="AV8" s="772"/>
      <c r="AW8" s="772"/>
      <c r="AX8" s="772"/>
      <c r="AY8" s="773"/>
      <c r="AZ8" s="232"/>
      <c r="BA8" s="232"/>
      <c r="BB8" s="232"/>
      <c r="BC8" s="232"/>
      <c r="BD8" s="232"/>
      <c r="BE8" s="233"/>
      <c r="BF8" s="233"/>
      <c r="BG8" s="233"/>
      <c r="BH8" s="233"/>
      <c r="BI8" s="233"/>
      <c r="BJ8" s="233"/>
      <c r="BK8" s="233"/>
      <c r="BL8" s="233"/>
      <c r="BM8" s="233"/>
      <c r="BN8" s="233"/>
      <c r="BO8" s="233"/>
      <c r="BP8" s="233"/>
      <c r="BQ8" s="238">
        <v>2</v>
      </c>
      <c r="BR8" s="239"/>
      <c r="BS8" s="774" t="s">
        <v>560</v>
      </c>
      <c r="BT8" s="775"/>
      <c r="BU8" s="775"/>
      <c r="BV8" s="775"/>
      <c r="BW8" s="775"/>
      <c r="BX8" s="775"/>
      <c r="BY8" s="775"/>
      <c r="BZ8" s="775"/>
      <c r="CA8" s="775"/>
      <c r="CB8" s="775"/>
      <c r="CC8" s="775"/>
      <c r="CD8" s="775"/>
      <c r="CE8" s="775"/>
      <c r="CF8" s="775"/>
      <c r="CG8" s="776"/>
      <c r="CH8" s="777">
        <v>9</v>
      </c>
      <c r="CI8" s="778"/>
      <c r="CJ8" s="778"/>
      <c r="CK8" s="778"/>
      <c r="CL8" s="779"/>
      <c r="CM8" s="777">
        <v>118</v>
      </c>
      <c r="CN8" s="778"/>
      <c r="CO8" s="778"/>
      <c r="CP8" s="778"/>
      <c r="CQ8" s="779"/>
      <c r="CR8" s="777">
        <v>35</v>
      </c>
      <c r="CS8" s="778"/>
      <c r="CT8" s="778"/>
      <c r="CU8" s="778"/>
      <c r="CV8" s="779"/>
      <c r="CW8" s="777" t="s">
        <v>548</v>
      </c>
      <c r="CX8" s="778"/>
      <c r="CY8" s="778"/>
      <c r="CZ8" s="778"/>
      <c r="DA8" s="779"/>
      <c r="DB8" s="777" t="s">
        <v>548</v>
      </c>
      <c r="DC8" s="778"/>
      <c r="DD8" s="778"/>
      <c r="DE8" s="778"/>
      <c r="DF8" s="779"/>
      <c r="DG8" s="777" t="s">
        <v>548</v>
      </c>
      <c r="DH8" s="778"/>
      <c r="DI8" s="778"/>
      <c r="DJ8" s="778"/>
      <c r="DK8" s="779"/>
      <c r="DL8" s="777" t="s">
        <v>548</v>
      </c>
      <c r="DM8" s="778"/>
      <c r="DN8" s="778"/>
      <c r="DO8" s="778"/>
      <c r="DP8" s="779"/>
      <c r="DQ8" s="777" t="s">
        <v>548</v>
      </c>
      <c r="DR8" s="778"/>
      <c r="DS8" s="778"/>
      <c r="DT8" s="778"/>
      <c r="DU8" s="779"/>
      <c r="DV8" s="774"/>
      <c r="DW8" s="775"/>
      <c r="DX8" s="775"/>
      <c r="DY8" s="775"/>
      <c r="DZ8" s="780"/>
      <c r="EA8" s="234"/>
    </row>
    <row r="9" spans="1:131" s="235" customFormat="1" ht="26.25" customHeight="1" x14ac:dyDescent="0.15">
      <c r="A9" s="238">
        <v>3</v>
      </c>
      <c r="B9" s="781"/>
      <c r="C9" s="782"/>
      <c r="D9" s="782"/>
      <c r="E9" s="782"/>
      <c r="F9" s="782"/>
      <c r="G9" s="782"/>
      <c r="H9" s="782"/>
      <c r="I9" s="782"/>
      <c r="J9" s="782"/>
      <c r="K9" s="782"/>
      <c r="L9" s="782"/>
      <c r="M9" s="782"/>
      <c r="N9" s="782"/>
      <c r="O9" s="782"/>
      <c r="P9" s="783"/>
      <c r="Q9" s="784"/>
      <c r="R9" s="785"/>
      <c r="S9" s="785"/>
      <c r="T9" s="785"/>
      <c r="U9" s="785"/>
      <c r="V9" s="785"/>
      <c r="W9" s="785"/>
      <c r="X9" s="785"/>
      <c r="Y9" s="785"/>
      <c r="Z9" s="785"/>
      <c r="AA9" s="785"/>
      <c r="AB9" s="785"/>
      <c r="AC9" s="785"/>
      <c r="AD9" s="785"/>
      <c r="AE9" s="786"/>
      <c r="AF9" s="787"/>
      <c r="AG9" s="788"/>
      <c r="AH9" s="788"/>
      <c r="AI9" s="788"/>
      <c r="AJ9" s="789"/>
      <c r="AK9" s="770"/>
      <c r="AL9" s="771"/>
      <c r="AM9" s="771"/>
      <c r="AN9" s="771"/>
      <c r="AO9" s="771"/>
      <c r="AP9" s="771"/>
      <c r="AQ9" s="771"/>
      <c r="AR9" s="771"/>
      <c r="AS9" s="771"/>
      <c r="AT9" s="771"/>
      <c r="AU9" s="772"/>
      <c r="AV9" s="772"/>
      <c r="AW9" s="772"/>
      <c r="AX9" s="772"/>
      <c r="AY9" s="773"/>
      <c r="AZ9" s="232"/>
      <c r="BA9" s="232"/>
      <c r="BB9" s="232"/>
      <c r="BC9" s="232"/>
      <c r="BD9" s="232"/>
      <c r="BE9" s="233"/>
      <c r="BF9" s="233"/>
      <c r="BG9" s="233"/>
      <c r="BH9" s="233"/>
      <c r="BI9" s="233"/>
      <c r="BJ9" s="233"/>
      <c r="BK9" s="233"/>
      <c r="BL9" s="233"/>
      <c r="BM9" s="233"/>
      <c r="BN9" s="233"/>
      <c r="BO9" s="233"/>
      <c r="BP9" s="233"/>
      <c r="BQ9" s="238">
        <v>3</v>
      </c>
      <c r="BR9" s="239"/>
      <c r="BS9" s="774"/>
      <c r="BT9" s="775"/>
      <c r="BU9" s="775"/>
      <c r="BV9" s="775"/>
      <c r="BW9" s="775"/>
      <c r="BX9" s="775"/>
      <c r="BY9" s="775"/>
      <c r="BZ9" s="775"/>
      <c r="CA9" s="775"/>
      <c r="CB9" s="775"/>
      <c r="CC9" s="775"/>
      <c r="CD9" s="775"/>
      <c r="CE9" s="775"/>
      <c r="CF9" s="775"/>
      <c r="CG9" s="776"/>
      <c r="CH9" s="777"/>
      <c r="CI9" s="778"/>
      <c r="CJ9" s="778"/>
      <c r="CK9" s="778"/>
      <c r="CL9" s="779"/>
      <c r="CM9" s="777"/>
      <c r="CN9" s="778"/>
      <c r="CO9" s="778"/>
      <c r="CP9" s="778"/>
      <c r="CQ9" s="779"/>
      <c r="CR9" s="777"/>
      <c r="CS9" s="778"/>
      <c r="CT9" s="778"/>
      <c r="CU9" s="778"/>
      <c r="CV9" s="779"/>
      <c r="CW9" s="777"/>
      <c r="CX9" s="778"/>
      <c r="CY9" s="778"/>
      <c r="CZ9" s="778"/>
      <c r="DA9" s="779"/>
      <c r="DB9" s="777"/>
      <c r="DC9" s="778"/>
      <c r="DD9" s="778"/>
      <c r="DE9" s="778"/>
      <c r="DF9" s="779"/>
      <c r="DG9" s="777"/>
      <c r="DH9" s="778"/>
      <c r="DI9" s="778"/>
      <c r="DJ9" s="778"/>
      <c r="DK9" s="779"/>
      <c r="DL9" s="777"/>
      <c r="DM9" s="778"/>
      <c r="DN9" s="778"/>
      <c r="DO9" s="778"/>
      <c r="DP9" s="779"/>
      <c r="DQ9" s="777"/>
      <c r="DR9" s="778"/>
      <c r="DS9" s="778"/>
      <c r="DT9" s="778"/>
      <c r="DU9" s="779"/>
      <c r="DV9" s="774"/>
      <c r="DW9" s="775"/>
      <c r="DX9" s="775"/>
      <c r="DY9" s="775"/>
      <c r="DZ9" s="780"/>
      <c r="EA9" s="234"/>
    </row>
    <row r="10" spans="1:131" s="235" customFormat="1" ht="26.25" customHeight="1" x14ac:dyDescent="0.15">
      <c r="A10" s="238">
        <v>4</v>
      </c>
      <c r="B10" s="781"/>
      <c r="C10" s="782"/>
      <c r="D10" s="782"/>
      <c r="E10" s="782"/>
      <c r="F10" s="782"/>
      <c r="G10" s="782"/>
      <c r="H10" s="782"/>
      <c r="I10" s="782"/>
      <c r="J10" s="782"/>
      <c r="K10" s="782"/>
      <c r="L10" s="782"/>
      <c r="M10" s="782"/>
      <c r="N10" s="782"/>
      <c r="O10" s="782"/>
      <c r="P10" s="783"/>
      <c r="Q10" s="784"/>
      <c r="R10" s="785"/>
      <c r="S10" s="785"/>
      <c r="T10" s="785"/>
      <c r="U10" s="785"/>
      <c r="V10" s="785"/>
      <c r="W10" s="785"/>
      <c r="X10" s="785"/>
      <c r="Y10" s="785"/>
      <c r="Z10" s="785"/>
      <c r="AA10" s="785"/>
      <c r="AB10" s="785"/>
      <c r="AC10" s="785"/>
      <c r="AD10" s="785"/>
      <c r="AE10" s="786"/>
      <c r="AF10" s="787"/>
      <c r="AG10" s="788"/>
      <c r="AH10" s="788"/>
      <c r="AI10" s="788"/>
      <c r="AJ10" s="789"/>
      <c r="AK10" s="770"/>
      <c r="AL10" s="771"/>
      <c r="AM10" s="771"/>
      <c r="AN10" s="771"/>
      <c r="AO10" s="771"/>
      <c r="AP10" s="771"/>
      <c r="AQ10" s="771"/>
      <c r="AR10" s="771"/>
      <c r="AS10" s="771"/>
      <c r="AT10" s="771"/>
      <c r="AU10" s="772"/>
      <c r="AV10" s="772"/>
      <c r="AW10" s="772"/>
      <c r="AX10" s="772"/>
      <c r="AY10" s="773"/>
      <c r="AZ10" s="232"/>
      <c r="BA10" s="232"/>
      <c r="BB10" s="232"/>
      <c r="BC10" s="232"/>
      <c r="BD10" s="232"/>
      <c r="BE10" s="233"/>
      <c r="BF10" s="233"/>
      <c r="BG10" s="233"/>
      <c r="BH10" s="233"/>
      <c r="BI10" s="233"/>
      <c r="BJ10" s="233"/>
      <c r="BK10" s="233"/>
      <c r="BL10" s="233"/>
      <c r="BM10" s="233"/>
      <c r="BN10" s="233"/>
      <c r="BO10" s="233"/>
      <c r="BP10" s="233"/>
      <c r="BQ10" s="238">
        <v>4</v>
      </c>
      <c r="BR10" s="239"/>
      <c r="BS10" s="774"/>
      <c r="BT10" s="775"/>
      <c r="BU10" s="775"/>
      <c r="BV10" s="775"/>
      <c r="BW10" s="775"/>
      <c r="BX10" s="775"/>
      <c r="BY10" s="775"/>
      <c r="BZ10" s="775"/>
      <c r="CA10" s="775"/>
      <c r="CB10" s="775"/>
      <c r="CC10" s="775"/>
      <c r="CD10" s="775"/>
      <c r="CE10" s="775"/>
      <c r="CF10" s="775"/>
      <c r="CG10" s="776"/>
      <c r="CH10" s="777"/>
      <c r="CI10" s="778"/>
      <c r="CJ10" s="778"/>
      <c r="CK10" s="778"/>
      <c r="CL10" s="779"/>
      <c r="CM10" s="777"/>
      <c r="CN10" s="778"/>
      <c r="CO10" s="778"/>
      <c r="CP10" s="778"/>
      <c r="CQ10" s="779"/>
      <c r="CR10" s="777"/>
      <c r="CS10" s="778"/>
      <c r="CT10" s="778"/>
      <c r="CU10" s="778"/>
      <c r="CV10" s="779"/>
      <c r="CW10" s="777"/>
      <c r="CX10" s="778"/>
      <c r="CY10" s="778"/>
      <c r="CZ10" s="778"/>
      <c r="DA10" s="779"/>
      <c r="DB10" s="777"/>
      <c r="DC10" s="778"/>
      <c r="DD10" s="778"/>
      <c r="DE10" s="778"/>
      <c r="DF10" s="779"/>
      <c r="DG10" s="777"/>
      <c r="DH10" s="778"/>
      <c r="DI10" s="778"/>
      <c r="DJ10" s="778"/>
      <c r="DK10" s="779"/>
      <c r="DL10" s="777"/>
      <c r="DM10" s="778"/>
      <c r="DN10" s="778"/>
      <c r="DO10" s="778"/>
      <c r="DP10" s="779"/>
      <c r="DQ10" s="777"/>
      <c r="DR10" s="778"/>
      <c r="DS10" s="778"/>
      <c r="DT10" s="778"/>
      <c r="DU10" s="779"/>
      <c r="DV10" s="774"/>
      <c r="DW10" s="775"/>
      <c r="DX10" s="775"/>
      <c r="DY10" s="775"/>
      <c r="DZ10" s="780"/>
      <c r="EA10" s="234"/>
    </row>
    <row r="11" spans="1:131" s="235" customFormat="1" ht="26.25" customHeight="1" x14ac:dyDescent="0.15">
      <c r="A11" s="238">
        <v>5</v>
      </c>
      <c r="B11" s="781"/>
      <c r="C11" s="782"/>
      <c r="D11" s="782"/>
      <c r="E11" s="782"/>
      <c r="F11" s="782"/>
      <c r="G11" s="782"/>
      <c r="H11" s="782"/>
      <c r="I11" s="782"/>
      <c r="J11" s="782"/>
      <c r="K11" s="782"/>
      <c r="L11" s="782"/>
      <c r="M11" s="782"/>
      <c r="N11" s="782"/>
      <c r="O11" s="782"/>
      <c r="P11" s="783"/>
      <c r="Q11" s="784"/>
      <c r="R11" s="785"/>
      <c r="S11" s="785"/>
      <c r="T11" s="785"/>
      <c r="U11" s="785"/>
      <c r="V11" s="785"/>
      <c r="W11" s="785"/>
      <c r="X11" s="785"/>
      <c r="Y11" s="785"/>
      <c r="Z11" s="785"/>
      <c r="AA11" s="785"/>
      <c r="AB11" s="785"/>
      <c r="AC11" s="785"/>
      <c r="AD11" s="785"/>
      <c r="AE11" s="786"/>
      <c r="AF11" s="787"/>
      <c r="AG11" s="788"/>
      <c r="AH11" s="788"/>
      <c r="AI11" s="788"/>
      <c r="AJ11" s="789"/>
      <c r="AK11" s="770"/>
      <c r="AL11" s="771"/>
      <c r="AM11" s="771"/>
      <c r="AN11" s="771"/>
      <c r="AO11" s="771"/>
      <c r="AP11" s="771"/>
      <c r="AQ11" s="771"/>
      <c r="AR11" s="771"/>
      <c r="AS11" s="771"/>
      <c r="AT11" s="771"/>
      <c r="AU11" s="772"/>
      <c r="AV11" s="772"/>
      <c r="AW11" s="772"/>
      <c r="AX11" s="772"/>
      <c r="AY11" s="773"/>
      <c r="AZ11" s="232"/>
      <c r="BA11" s="232"/>
      <c r="BB11" s="232"/>
      <c r="BC11" s="232"/>
      <c r="BD11" s="232"/>
      <c r="BE11" s="233"/>
      <c r="BF11" s="233"/>
      <c r="BG11" s="233"/>
      <c r="BH11" s="233"/>
      <c r="BI11" s="233"/>
      <c r="BJ11" s="233"/>
      <c r="BK11" s="233"/>
      <c r="BL11" s="233"/>
      <c r="BM11" s="233"/>
      <c r="BN11" s="233"/>
      <c r="BO11" s="233"/>
      <c r="BP11" s="233"/>
      <c r="BQ11" s="238">
        <v>5</v>
      </c>
      <c r="BR11" s="239"/>
      <c r="BS11" s="774"/>
      <c r="BT11" s="775"/>
      <c r="BU11" s="775"/>
      <c r="BV11" s="775"/>
      <c r="BW11" s="775"/>
      <c r="BX11" s="775"/>
      <c r="BY11" s="775"/>
      <c r="BZ11" s="775"/>
      <c r="CA11" s="775"/>
      <c r="CB11" s="775"/>
      <c r="CC11" s="775"/>
      <c r="CD11" s="775"/>
      <c r="CE11" s="775"/>
      <c r="CF11" s="775"/>
      <c r="CG11" s="776"/>
      <c r="CH11" s="777"/>
      <c r="CI11" s="778"/>
      <c r="CJ11" s="778"/>
      <c r="CK11" s="778"/>
      <c r="CL11" s="779"/>
      <c r="CM11" s="777"/>
      <c r="CN11" s="778"/>
      <c r="CO11" s="778"/>
      <c r="CP11" s="778"/>
      <c r="CQ11" s="779"/>
      <c r="CR11" s="777"/>
      <c r="CS11" s="778"/>
      <c r="CT11" s="778"/>
      <c r="CU11" s="778"/>
      <c r="CV11" s="779"/>
      <c r="CW11" s="777"/>
      <c r="CX11" s="778"/>
      <c r="CY11" s="778"/>
      <c r="CZ11" s="778"/>
      <c r="DA11" s="779"/>
      <c r="DB11" s="777"/>
      <c r="DC11" s="778"/>
      <c r="DD11" s="778"/>
      <c r="DE11" s="778"/>
      <c r="DF11" s="779"/>
      <c r="DG11" s="777"/>
      <c r="DH11" s="778"/>
      <c r="DI11" s="778"/>
      <c r="DJ11" s="778"/>
      <c r="DK11" s="779"/>
      <c r="DL11" s="777"/>
      <c r="DM11" s="778"/>
      <c r="DN11" s="778"/>
      <c r="DO11" s="778"/>
      <c r="DP11" s="779"/>
      <c r="DQ11" s="777"/>
      <c r="DR11" s="778"/>
      <c r="DS11" s="778"/>
      <c r="DT11" s="778"/>
      <c r="DU11" s="779"/>
      <c r="DV11" s="774"/>
      <c r="DW11" s="775"/>
      <c r="DX11" s="775"/>
      <c r="DY11" s="775"/>
      <c r="DZ11" s="780"/>
      <c r="EA11" s="234"/>
    </row>
    <row r="12" spans="1:131" s="235" customFormat="1" ht="26.25" customHeight="1" x14ac:dyDescent="0.15">
      <c r="A12" s="238">
        <v>6</v>
      </c>
      <c r="B12" s="781"/>
      <c r="C12" s="782"/>
      <c r="D12" s="782"/>
      <c r="E12" s="782"/>
      <c r="F12" s="782"/>
      <c r="G12" s="782"/>
      <c r="H12" s="782"/>
      <c r="I12" s="782"/>
      <c r="J12" s="782"/>
      <c r="K12" s="782"/>
      <c r="L12" s="782"/>
      <c r="M12" s="782"/>
      <c r="N12" s="782"/>
      <c r="O12" s="782"/>
      <c r="P12" s="783"/>
      <c r="Q12" s="784"/>
      <c r="R12" s="785"/>
      <c r="S12" s="785"/>
      <c r="T12" s="785"/>
      <c r="U12" s="785"/>
      <c r="V12" s="785"/>
      <c r="W12" s="785"/>
      <c r="X12" s="785"/>
      <c r="Y12" s="785"/>
      <c r="Z12" s="785"/>
      <c r="AA12" s="785"/>
      <c r="AB12" s="785"/>
      <c r="AC12" s="785"/>
      <c r="AD12" s="785"/>
      <c r="AE12" s="786"/>
      <c r="AF12" s="787"/>
      <c r="AG12" s="788"/>
      <c r="AH12" s="788"/>
      <c r="AI12" s="788"/>
      <c r="AJ12" s="789"/>
      <c r="AK12" s="770"/>
      <c r="AL12" s="771"/>
      <c r="AM12" s="771"/>
      <c r="AN12" s="771"/>
      <c r="AO12" s="771"/>
      <c r="AP12" s="771"/>
      <c r="AQ12" s="771"/>
      <c r="AR12" s="771"/>
      <c r="AS12" s="771"/>
      <c r="AT12" s="771"/>
      <c r="AU12" s="772"/>
      <c r="AV12" s="772"/>
      <c r="AW12" s="772"/>
      <c r="AX12" s="772"/>
      <c r="AY12" s="773"/>
      <c r="AZ12" s="232"/>
      <c r="BA12" s="232"/>
      <c r="BB12" s="232"/>
      <c r="BC12" s="232"/>
      <c r="BD12" s="232"/>
      <c r="BE12" s="233"/>
      <c r="BF12" s="233"/>
      <c r="BG12" s="233"/>
      <c r="BH12" s="233"/>
      <c r="BI12" s="233"/>
      <c r="BJ12" s="233"/>
      <c r="BK12" s="233"/>
      <c r="BL12" s="233"/>
      <c r="BM12" s="233"/>
      <c r="BN12" s="233"/>
      <c r="BO12" s="233"/>
      <c r="BP12" s="233"/>
      <c r="BQ12" s="238">
        <v>6</v>
      </c>
      <c r="BR12" s="239"/>
      <c r="BS12" s="774"/>
      <c r="BT12" s="775"/>
      <c r="BU12" s="775"/>
      <c r="BV12" s="775"/>
      <c r="BW12" s="775"/>
      <c r="BX12" s="775"/>
      <c r="BY12" s="775"/>
      <c r="BZ12" s="775"/>
      <c r="CA12" s="775"/>
      <c r="CB12" s="775"/>
      <c r="CC12" s="775"/>
      <c r="CD12" s="775"/>
      <c r="CE12" s="775"/>
      <c r="CF12" s="775"/>
      <c r="CG12" s="776"/>
      <c r="CH12" s="777"/>
      <c r="CI12" s="778"/>
      <c r="CJ12" s="778"/>
      <c r="CK12" s="778"/>
      <c r="CL12" s="779"/>
      <c r="CM12" s="777"/>
      <c r="CN12" s="778"/>
      <c r="CO12" s="778"/>
      <c r="CP12" s="778"/>
      <c r="CQ12" s="779"/>
      <c r="CR12" s="777"/>
      <c r="CS12" s="778"/>
      <c r="CT12" s="778"/>
      <c r="CU12" s="778"/>
      <c r="CV12" s="779"/>
      <c r="CW12" s="777"/>
      <c r="CX12" s="778"/>
      <c r="CY12" s="778"/>
      <c r="CZ12" s="778"/>
      <c r="DA12" s="779"/>
      <c r="DB12" s="777"/>
      <c r="DC12" s="778"/>
      <c r="DD12" s="778"/>
      <c r="DE12" s="778"/>
      <c r="DF12" s="779"/>
      <c r="DG12" s="777"/>
      <c r="DH12" s="778"/>
      <c r="DI12" s="778"/>
      <c r="DJ12" s="778"/>
      <c r="DK12" s="779"/>
      <c r="DL12" s="777"/>
      <c r="DM12" s="778"/>
      <c r="DN12" s="778"/>
      <c r="DO12" s="778"/>
      <c r="DP12" s="779"/>
      <c r="DQ12" s="777"/>
      <c r="DR12" s="778"/>
      <c r="DS12" s="778"/>
      <c r="DT12" s="778"/>
      <c r="DU12" s="779"/>
      <c r="DV12" s="774"/>
      <c r="DW12" s="775"/>
      <c r="DX12" s="775"/>
      <c r="DY12" s="775"/>
      <c r="DZ12" s="780"/>
      <c r="EA12" s="234"/>
    </row>
    <row r="13" spans="1:131" s="235" customFormat="1" ht="26.25" customHeight="1" x14ac:dyDescent="0.15">
      <c r="A13" s="238">
        <v>7</v>
      </c>
      <c r="B13" s="781"/>
      <c r="C13" s="782"/>
      <c r="D13" s="782"/>
      <c r="E13" s="782"/>
      <c r="F13" s="782"/>
      <c r="G13" s="782"/>
      <c r="H13" s="782"/>
      <c r="I13" s="782"/>
      <c r="J13" s="782"/>
      <c r="K13" s="782"/>
      <c r="L13" s="782"/>
      <c r="M13" s="782"/>
      <c r="N13" s="782"/>
      <c r="O13" s="782"/>
      <c r="P13" s="783"/>
      <c r="Q13" s="784"/>
      <c r="R13" s="785"/>
      <c r="S13" s="785"/>
      <c r="T13" s="785"/>
      <c r="U13" s="785"/>
      <c r="V13" s="785"/>
      <c r="W13" s="785"/>
      <c r="X13" s="785"/>
      <c r="Y13" s="785"/>
      <c r="Z13" s="785"/>
      <c r="AA13" s="785"/>
      <c r="AB13" s="785"/>
      <c r="AC13" s="785"/>
      <c r="AD13" s="785"/>
      <c r="AE13" s="786"/>
      <c r="AF13" s="787"/>
      <c r="AG13" s="788"/>
      <c r="AH13" s="788"/>
      <c r="AI13" s="788"/>
      <c r="AJ13" s="789"/>
      <c r="AK13" s="770"/>
      <c r="AL13" s="771"/>
      <c r="AM13" s="771"/>
      <c r="AN13" s="771"/>
      <c r="AO13" s="771"/>
      <c r="AP13" s="771"/>
      <c r="AQ13" s="771"/>
      <c r="AR13" s="771"/>
      <c r="AS13" s="771"/>
      <c r="AT13" s="771"/>
      <c r="AU13" s="772"/>
      <c r="AV13" s="772"/>
      <c r="AW13" s="772"/>
      <c r="AX13" s="772"/>
      <c r="AY13" s="773"/>
      <c r="AZ13" s="232"/>
      <c r="BA13" s="232"/>
      <c r="BB13" s="232"/>
      <c r="BC13" s="232"/>
      <c r="BD13" s="232"/>
      <c r="BE13" s="233"/>
      <c r="BF13" s="233"/>
      <c r="BG13" s="233"/>
      <c r="BH13" s="233"/>
      <c r="BI13" s="233"/>
      <c r="BJ13" s="233"/>
      <c r="BK13" s="233"/>
      <c r="BL13" s="233"/>
      <c r="BM13" s="233"/>
      <c r="BN13" s="233"/>
      <c r="BO13" s="233"/>
      <c r="BP13" s="233"/>
      <c r="BQ13" s="238">
        <v>7</v>
      </c>
      <c r="BR13" s="239"/>
      <c r="BS13" s="774"/>
      <c r="BT13" s="775"/>
      <c r="BU13" s="775"/>
      <c r="BV13" s="775"/>
      <c r="BW13" s="775"/>
      <c r="BX13" s="775"/>
      <c r="BY13" s="775"/>
      <c r="BZ13" s="775"/>
      <c r="CA13" s="775"/>
      <c r="CB13" s="775"/>
      <c r="CC13" s="775"/>
      <c r="CD13" s="775"/>
      <c r="CE13" s="775"/>
      <c r="CF13" s="775"/>
      <c r="CG13" s="776"/>
      <c r="CH13" s="777"/>
      <c r="CI13" s="778"/>
      <c r="CJ13" s="778"/>
      <c r="CK13" s="778"/>
      <c r="CL13" s="779"/>
      <c r="CM13" s="777"/>
      <c r="CN13" s="778"/>
      <c r="CO13" s="778"/>
      <c r="CP13" s="778"/>
      <c r="CQ13" s="779"/>
      <c r="CR13" s="777"/>
      <c r="CS13" s="778"/>
      <c r="CT13" s="778"/>
      <c r="CU13" s="778"/>
      <c r="CV13" s="779"/>
      <c r="CW13" s="777"/>
      <c r="CX13" s="778"/>
      <c r="CY13" s="778"/>
      <c r="CZ13" s="778"/>
      <c r="DA13" s="779"/>
      <c r="DB13" s="777"/>
      <c r="DC13" s="778"/>
      <c r="DD13" s="778"/>
      <c r="DE13" s="778"/>
      <c r="DF13" s="779"/>
      <c r="DG13" s="777"/>
      <c r="DH13" s="778"/>
      <c r="DI13" s="778"/>
      <c r="DJ13" s="778"/>
      <c r="DK13" s="779"/>
      <c r="DL13" s="777"/>
      <c r="DM13" s="778"/>
      <c r="DN13" s="778"/>
      <c r="DO13" s="778"/>
      <c r="DP13" s="779"/>
      <c r="DQ13" s="777"/>
      <c r="DR13" s="778"/>
      <c r="DS13" s="778"/>
      <c r="DT13" s="778"/>
      <c r="DU13" s="779"/>
      <c r="DV13" s="774"/>
      <c r="DW13" s="775"/>
      <c r="DX13" s="775"/>
      <c r="DY13" s="775"/>
      <c r="DZ13" s="780"/>
      <c r="EA13" s="234"/>
    </row>
    <row r="14" spans="1:131" s="235" customFormat="1" ht="26.25" customHeight="1" x14ac:dyDescent="0.15">
      <c r="A14" s="238">
        <v>8</v>
      </c>
      <c r="B14" s="781"/>
      <c r="C14" s="782"/>
      <c r="D14" s="782"/>
      <c r="E14" s="782"/>
      <c r="F14" s="782"/>
      <c r="G14" s="782"/>
      <c r="H14" s="782"/>
      <c r="I14" s="782"/>
      <c r="J14" s="782"/>
      <c r="K14" s="782"/>
      <c r="L14" s="782"/>
      <c r="M14" s="782"/>
      <c r="N14" s="782"/>
      <c r="O14" s="782"/>
      <c r="P14" s="783"/>
      <c r="Q14" s="784"/>
      <c r="R14" s="785"/>
      <c r="S14" s="785"/>
      <c r="T14" s="785"/>
      <c r="U14" s="785"/>
      <c r="V14" s="785"/>
      <c r="W14" s="785"/>
      <c r="X14" s="785"/>
      <c r="Y14" s="785"/>
      <c r="Z14" s="785"/>
      <c r="AA14" s="785"/>
      <c r="AB14" s="785"/>
      <c r="AC14" s="785"/>
      <c r="AD14" s="785"/>
      <c r="AE14" s="786"/>
      <c r="AF14" s="787"/>
      <c r="AG14" s="788"/>
      <c r="AH14" s="788"/>
      <c r="AI14" s="788"/>
      <c r="AJ14" s="789"/>
      <c r="AK14" s="770"/>
      <c r="AL14" s="771"/>
      <c r="AM14" s="771"/>
      <c r="AN14" s="771"/>
      <c r="AO14" s="771"/>
      <c r="AP14" s="771"/>
      <c r="AQ14" s="771"/>
      <c r="AR14" s="771"/>
      <c r="AS14" s="771"/>
      <c r="AT14" s="771"/>
      <c r="AU14" s="772"/>
      <c r="AV14" s="772"/>
      <c r="AW14" s="772"/>
      <c r="AX14" s="772"/>
      <c r="AY14" s="773"/>
      <c r="AZ14" s="232"/>
      <c r="BA14" s="232"/>
      <c r="BB14" s="232"/>
      <c r="BC14" s="232"/>
      <c r="BD14" s="232"/>
      <c r="BE14" s="233"/>
      <c r="BF14" s="233"/>
      <c r="BG14" s="233"/>
      <c r="BH14" s="233"/>
      <c r="BI14" s="233"/>
      <c r="BJ14" s="233"/>
      <c r="BK14" s="233"/>
      <c r="BL14" s="233"/>
      <c r="BM14" s="233"/>
      <c r="BN14" s="233"/>
      <c r="BO14" s="233"/>
      <c r="BP14" s="233"/>
      <c r="BQ14" s="238">
        <v>8</v>
      </c>
      <c r="BR14" s="239"/>
      <c r="BS14" s="774"/>
      <c r="BT14" s="775"/>
      <c r="BU14" s="775"/>
      <c r="BV14" s="775"/>
      <c r="BW14" s="775"/>
      <c r="BX14" s="775"/>
      <c r="BY14" s="775"/>
      <c r="BZ14" s="775"/>
      <c r="CA14" s="775"/>
      <c r="CB14" s="775"/>
      <c r="CC14" s="775"/>
      <c r="CD14" s="775"/>
      <c r="CE14" s="775"/>
      <c r="CF14" s="775"/>
      <c r="CG14" s="776"/>
      <c r="CH14" s="777"/>
      <c r="CI14" s="778"/>
      <c r="CJ14" s="778"/>
      <c r="CK14" s="778"/>
      <c r="CL14" s="779"/>
      <c r="CM14" s="777"/>
      <c r="CN14" s="778"/>
      <c r="CO14" s="778"/>
      <c r="CP14" s="778"/>
      <c r="CQ14" s="779"/>
      <c r="CR14" s="777"/>
      <c r="CS14" s="778"/>
      <c r="CT14" s="778"/>
      <c r="CU14" s="778"/>
      <c r="CV14" s="779"/>
      <c r="CW14" s="777"/>
      <c r="CX14" s="778"/>
      <c r="CY14" s="778"/>
      <c r="CZ14" s="778"/>
      <c r="DA14" s="779"/>
      <c r="DB14" s="777"/>
      <c r="DC14" s="778"/>
      <c r="DD14" s="778"/>
      <c r="DE14" s="778"/>
      <c r="DF14" s="779"/>
      <c r="DG14" s="777"/>
      <c r="DH14" s="778"/>
      <c r="DI14" s="778"/>
      <c r="DJ14" s="778"/>
      <c r="DK14" s="779"/>
      <c r="DL14" s="777"/>
      <c r="DM14" s="778"/>
      <c r="DN14" s="778"/>
      <c r="DO14" s="778"/>
      <c r="DP14" s="779"/>
      <c r="DQ14" s="777"/>
      <c r="DR14" s="778"/>
      <c r="DS14" s="778"/>
      <c r="DT14" s="778"/>
      <c r="DU14" s="779"/>
      <c r="DV14" s="774"/>
      <c r="DW14" s="775"/>
      <c r="DX14" s="775"/>
      <c r="DY14" s="775"/>
      <c r="DZ14" s="780"/>
      <c r="EA14" s="234"/>
    </row>
    <row r="15" spans="1:131" s="235" customFormat="1" ht="26.25" customHeight="1" x14ac:dyDescent="0.15">
      <c r="A15" s="238">
        <v>9</v>
      </c>
      <c r="B15" s="781"/>
      <c r="C15" s="782"/>
      <c r="D15" s="782"/>
      <c r="E15" s="782"/>
      <c r="F15" s="782"/>
      <c r="G15" s="782"/>
      <c r="H15" s="782"/>
      <c r="I15" s="782"/>
      <c r="J15" s="782"/>
      <c r="K15" s="782"/>
      <c r="L15" s="782"/>
      <c r="M15" s="782"/>
      <c r="N15" s="782"/>
      <c r="O15" s="782"/>
      <c r="P15" s="783"/>
      <c r="Q15" s="784"/>
      <c r="R15" s="785"/>
      <c r="S15" s="785"/>
      <c r="T15" s="785"/>
      <c r="U15" s="785"/>
      <c r="V15" s="785"/>
      <c r="W15" s="785"/>
      <c r="X15" s="785"/>
      <c r="Y15" s="785"/>
      <c r="Z15" s="785"/>
      <c r="AA15" s="785"/>
      <c r="AB15" s="785"/>
      <c r="AC15" s="785"/>
      <c r="AD15" s="785"/>
      <c r="AE15" s="786"/>
      <c r="AF15" s="787"/>
      <c r="AG15" s="788"/>
      <c r="AH15" s="788"/>
      <c r="AI15" s="788"/>
      <c r="AJ15" s="789"/>
      <c r="AK15" s="770"/>
      <c r="AL15" s="771"/>
      <c r="AM15" s="771"/>
      <c r="AN15" s="771"/>
      <c r="AO15" s="771"/>
      <c r="AP15" s="771"/>
      <c r="AQ15" s="771"/>
      <c r="AR15" s="771"/>
      <c r="AS15" s="771"/>
      <c r="AT15" s="771"/>
      <c r="AU15" s="772"/>
      <c r="AV15" s="772"/>
      <c r="AW15" s="772"/>
      <c r="AX15" s="772"/>
      <c r="AY15" s="773"/>
      <c r="AZ15" s="232"/>
      <c r="BA15" s="232"/>
      <c r="BB15" s="232"/>
      <c r="BC15" s="232"/>
      <c r="BD15" s="232"/>
      <c r="BE15" s="233"/>
      <c r="BF15" s="233"/>
      <c r="BG15" s="233"/>
      <c r="BH15" s="233"/>
      <c r="BI15" s="233"/>
      <c r="BJ15" s="233"/>
      <c r="BK15" s="233"/>
      <c r="BL15" s="233"/>
      <c r="BM15" s="233"/>
      <c r="BN15" s="233"/>
      <c r="BO15" s="233"/>
      <c r="BP15" s="233"/>
      <c r="BQ15" s="238">
        <v>9</v>
      </c>
      <c r="BR15" s="239"/>
      <c r="BS15" s="774"/>
      <c r="BT15" s="775"/>
      <c r="BU15" s="775"/>
      <c r="BV15" s="775"/>
      <c r="BW15" s="775"/>
      <c r="BX15" s="775"/>
      <c r="BY15" s="775"/>
      <c r="BZ15" s="775"/>
      <c r="CA15" s="775"/>
      <c r="CB15" s="775"/>
      <c r="CC15" s="775"/>
      <c r="CD15" s="775"/>
      <c r="CE15" s="775"/>
      <c r="CF15" s="775"/>
      <c r="CG15" s="776"/>
      <c r="CH15" s="777"/>
      <c r="CI15" s="778"/>
      <c r="CJ15" s="778"/>
      <c r="CK15" s="778"/>
      <c r="CL15" s="779"/>
      <c r="CM15" s="777"/>
      <c r="CN15" s="778"/>
      <c r="CO15" s="778"/>
      <c r="CP15" s="778"/>
      <c r="CQ15" s="779"/>
      <c r="CR15" s="777"/>
      <c r="CS15" s="778"/>
      <c r="CT15" s="778"/>
      <c r="CU15" s="778"/>
      <c r="CV15" s="779"/>
      <c r="CW15" s="777"/>
      <c r="CX15" s="778"/>
      <c r="CY15" s="778"/>
      <c r="CZ15" s="778"/>
      <c r="DA15" s="779"/>
      <c r="DB15" s="777"/>
      <c r="DC15" s="778"/>
      <c r="DD15" s="778"/>
      <c r="DE15" s="778"/>
      <c r="DF15" s="779"/>
      <c r="DG15" s="777"/>
      <c r="DH15" s="778"/>
      <c r="DI15" s="778"/>
      <c r="DJ15" s="778"/>
      <c r="DK15" s="779"/>
      <c r="DL15" s="777"/>
      <c r="DM15" s="778"/>
      <c r="DN15" s="778"/>
      <c r="DO15" s="778"/>
      <c r="DP15" s="779"/>
      <c r="DQ15" s="777"/>
      <c r="DR15" s="778"/>
      <c r="DS15" s="778"/>
      <c r="DT15" s="778"/>
      <c r="DU15" s="779"/>
      <c r="DV15" s="774"/>
      <c r="DW15" s="775"/>
      <c r="DX15" s="775"/>
      <c r="DY15" s="775"/>
      <c r="DZ15" s="780"/>
      <c r="EA15" s="234"/>
    </row>
    <row r="16" spans="1:131" s="235" customFormat="1" ht="26.25" customHeight="1" x14ac:dyDescent="0.15">
      <c r="A16" s="238">
        <v>10</v>
      </c>
      <c r="B16" s="781"/>
      <c r="C16" s="782"/>
      <c r="D16" s="782"/>
      <c r="E16" s="782"/>
      <c r="F16" s="782"/>
      <c r="G16" s="782"/>
      <c r="H16" s="782"/>
      <c r="I16" s="782"/>
      <c r="J16" s="782"/>
      <c r="K16" s="782"/>
      <c r="L16" s="782"/>
      <c r="M16" s="782"/>
      <c r="N16" s="782"/>
      <c r="O16" s="782"/>
      <c r="P16" s="783"/>
      <c r="Q16" s="784"/>
      <c r="R16" s="785"/>
      <c r="S16" s="785"/>
      <c r="T16" s="785"/>
      <c r="U16" s="785"/>
      <c r="V16" s="785"/>
      <c r="W16" s="785"/>
      <c r="X16" s="785"/>
      <c r="Y16" s="785"/>
      <c r="Z16" s="785"/>
      <c r="AA16" s="785"/>
      <c r="AB16" s="785"/>
      <c r="AC16" s="785"/>
      <c r="AD16" s="785"/>
      <c r="AE16" s="786"/>
      <c r="AF16" s="787"/>
      <c r="AG16" s="788"/>
      <c r="AH16" s="788"/>
      <c r="AI16" s="788"/>
      <c r="AJ16" s="789"/>
      <c r="AK16" s="770"/>
      <c r="AL16" s="771"/>
      <c r="AM16" s="771"/>
      <c r="AN16" s="771"/>
      <c r="AO16" s="771"/>
      <c r="AP16" s="771"/>
      <c r="AQ16" s="771"/>
      <c r="AR16" s="771"/>
      <c r="AS16" s="771"/>
      <c r="AT16" s="771"/>
      <c r="AU16" s="772"/>
      <c r="AV16" s="772"/>
      <c r="AW16" s="772"/>
      <c r="AX16" s="772"/>
      <c r="AY16" s="773"/>
      <c r="AZ16" s="232"/>
      <c r="BA16" s="232"/>
      <c r="BB16" s="232"/>
      <c r="BC16" s="232"/>
      <c r="BD16" s="232"/>
      <c r="BE16" s="233"/>
      <c r="BF16" s="233"/>
      <c r="BG16" s="233"/>
      <c r="BH16" s="233"/>
      <c r="BI16" s="233"/>
      <c r="BJ16" s="233"/>
      <c r="BK16" s="233"/>
      <c r="BL16" s="233"/>
      <c r="BM16" s="233"/>
      <c r="BN16" s="233"/>
      <c r="BO16" s="233"/>
      <c r="BP16" s="233"/>
      <c r="BQ16" s="238">
        <v>10</v>
      </c>
      <c r="BR16" s="239"/>
      <c r="BS16" s="774"/>
      <c r="BT16" s="775"/>
      <c r="BU16" s="775"/>
      <c r="BV16" s="775"/>
      <c r="BW16" s="775"/>
      <c r="BX16" s="775"/>
      <c r="BY16" s="775"/>
      <c r="BZ16" s="775"/>
      <c r="CA16" s="775"/>
      <c r="CB16" s="775"/>
      <c r="CC16" s="775"/>
      <c r="CD16" s="775"/>
      <c r="CE16" s="775"/>
      <c r="CF16" s="775"/>
      <c r="CG16" s="776"/>
      <c r="CH16" s="777"/>
      <c r="CI16" s="778"/>
      <c r="CJ16" s="778"/>
      <c r="CK16" s="778"/>
      <c r="CL16" s="779"/>
      <c r="CM16" s="777"/>
      <c r="CN16" s="778"/>
      <c r="CO16" s="778"/>
      <c r="CP16" s="778"/>
      <c r="CQ16" s="779"/>
      <c r="CR16" s="777"/>
      <c r="CS16" s="778"/>
      <c r="CT16" s="778"/>
      <c r="CU16" s="778"/>
      <c r="CV16" s="779"/>
      <c r="CW16" s="777"/>
      <c r="CX16" s="778"/>
      <c r="CY16" s="778"/>
      <c r="CZ16" s="778"/>
      <c r="DA16" s="779"/>
      <c r="DB16" s="777"/>
      <c r="DC16" s="778"/>
      <c r="DD16" s="778"/>
      <c r="DE16" s="778"/>
      <c r="DF16" s="779"/>
      <c r="DG16" s="777"/>
      <c r="DH16" s="778"/>
      <c r="DI16" s="778"/>
      <c r="DJ16" s="778"/>
      <c r="DK16" s="779"/>
      <c r="DL16" s="777"/>
      <c r="DM16" s="778"/>
      <c r="DN16" s="778"/>
      <c r="DO16" s="778"/>
      <c r="DP16" s="779"/>
      <c r="DQ16" s="777"/>
      <c r="DR16" s="778"/>
      <c r="DS16" s="778"/>
      <c r="DT16" s="778"/>
      <c r="DU16" s="779"/>
      <c r="DV16" s="774"/>
      <c r="DW16" s="775"/>
      <c r="DX16" s="775"/>
      <c r="DY16" s="775"/>
      <c r="DZ16" s="780"/>
      <c r="EA16" s="234"/>
    </row>
    <row r="17" spans="1:131" s="235" customFormat="1" ht="26.25" customHeight="1" x14ac:dyDescent="0.15">
      <c r="A17" s="238">
        <v>11</v>
      </c>
      <c r="B17" s="781"/>
      <c r="C17" s="782"/>
      <c r="D17" s="782"/>
      <c r="E17" s="782"/>
      <c r="F17" s="782"/>
      <c r="G17" s="782"/>
      <c r="H17" s="782"/>
      <c r="I17" s="782"/>
      <c r="J17" s="782"/>
      <c r="K17" s="782"/>
      <c r="L17" s="782"/>
      <c r="M17" s="782"/>
      <c r="N17" s="782"/>
      <c r="O17" s="782"/>
      <c r="P17" s="783"/>
      <c r="Q17" s="784"/>
      <c r="R17" s="785"/>
      <c r="S17" s="785"/>
      <c r="T17" s="785"/>
      <c r="U17" s="785"/>
      <c r="V17" s="785"/>
      <c r="W17" s="785"/>
      <c r="X17" s="785"/>
      <c r="Y17" s="785"/>
      <c r="Z17" s="785"/>
      <c r="AA17" s="785"/>
      <c r="AB17" s="785"/>
      <c r="AC17" s="785"/>
      <c r="AD17" s="785"/>
      <c r="AE17" s="786"/>
      <c r="AF17" s="787"/>
      <c r="AG17" s="788"/>
      <c r="AH17" s="788"/>
      <c r="AI17" s="788"/>
      <c r="AJ17" s="789"/>
      <c r="AK17" s="770"/>
      <c r="AL17" s="771"/>
      <c r="AM17" s="771"/>
      <c r="AN17" s="771"/>
      <c r="AO17" s="771"/>
      <c r="AP17" s="771"/>
      <c r="AQ17" s="771"/>
      <c r="AR17" s="771"/>
      <c r="AS17" s="771"/>
      <c r="AT17" s="771"/>
      <c r="AU17" s="772"/>
      <c r="AV17" s="772"/>
      <c r="AW17" s="772"/>
      <c r="AX17" s="772"/>
      <c r="AY17" s="773"/>
      <c r="AZ17" s="232"/>
      <c r="BA17" s="232"/>
      <c r="BB17" s="232"/>
      <c r="BC17" s="232"/>
      <c r="BD17" s="232"/>
      <c r="BE17" s="233"/>
      <c r="BF17" s="233"/>
      <c r="BG17" s="233"/>
      <c r="BH17" s="233"/>
      <c r="BI17" s="233"/>
      <c r="BJ17" s="233"/>
      <c r="BK17" s="233"/>
      <c r="BL17" s="233"/>
      <c r="BM17" s="233"/>
      <c r="BN17" s="233"/>
      <c r="BO17" s="233"/>
      <c r="BP17" s="233"/>
      <c r="BQ17" s="238">
        <v>11</v>
      </c>
      <c r="BR17" s="239"/>
      <c r="BS17" s="774"/>
      <c r="BT17" s="775"/>
      <c r="BU17" s="775"/>
      <c r="BV17" s="775"/>
      <c r="BW17" s="775"/>
      <c r="BX17" s="775"/>
      <c r="BY17" s="775"/>
      <c r="BZ17" s="775"/>
      <c r="CA17" s="775"/>
      <c r="CB17" s="775"/>
      <c r="CC17" s="775"/>
      <c r="CD17" s="775"/>
      <c r="CE17" s="775"/>
      <c r="CF17" s="775"/>
      <c r="CG17" s="776"/>
      <c r="CH17" s="777"/>
      <c r="CI17" s="778"/>
      <c r="CJ17" s="778"/>
      <c r="CK17" s="778"/>
      <c r="CL17" s="779"/>
      <c r="CM17" s="777"/>
      <c r="CN17" s="778"/>
      <c r="CO17" s="778"/>
      <c r="CP17" s="778"/>
      <c r="CQ17" s="779"/>
      <c r="CR17" s="777"/>
      <c r="CS17" s="778"/>
      <c r="CT17" s="778"/>
      <c r="CU17" s="778"/>
      <c r="CV17" s="779"/>
      <c r="CW17" s="777"/>
      <c r="CX17" s="778"/>
      <c r="CY17" s="778"/>
      <c r="CZ17" s="778"/>
      <c r="DA17" s="779"/>
      <c r="DB17" s="777"/>
      <c r="DC17" s="778"/>
      <c r="DD17" s="778"/>
      <c r="DE17" s="778"/>
      <c r="DF17" s="779"/>
      <c r="DG17" s="777"/>
      <c r="DH17" s="778"/>
      <c r="DI17" s="778"/>
      <c r="DJ17" s="778"/>
      <c r="DK17" s="779"/>
      <c r="DL17" s="777"/>
      <c r="DM17" s="778"/>
      <c r="DN17" s="778"/>
      <c r="DO17" s="778"/>
      <c r="DP17" s="779"/>
      <c r="DQ17" s="777"/>
      <c r="DR17" s="778"/>
      <c r="DS17" s="778"/>
      <c r="DT17" s="778"/>
      <c r="DU17" s="779"/>
      <c r="DV17" s="774"/>
      <c r="DW17" s="775"/>
      <c r="DX17" s="775"/>
      <c r="DY17" s="775"/>
      <c r="DZ17" s="780"/>
      <c r="EA17" s="234"/>
    </row>
    <row r="18" spans="1:131" s="235" customFormat="1" ht="26.25" customHeight="1" x14ac:dyDescent="0.15">
      <c r="A18" s="238">
        <v>12</v>
      </c>
      <c r="B18" s="781"/>
      <c r="C18" s="782"/>
      <c r="D18" s="782"/>
      <c r="E18" s="782"/>
      <c r="F18" s="782"/>
      <c r="G18" s="782"/>
      <c r="H18" s="782"/>
      <c r="I18" s="782"/>
      <c r="J18" s="782"/>
      <c r="K18" s="782"/>
      <c r="L18" s="782"/>
      <c r="M18" s="782"/>
      <c r="N18" s="782"/>
      <c r="O18" s="782"/>
      <c r="P18" s="783"/>
      <c r="Q18" s="784"/>
      <c r="R18" s="785"/>
      <c r="S18" s="785"/>
      <c r="T18" s="785"/>
      <c r="U18" s="785"/>
      <c r="V18" s="785"/>
      <c r="W18" s="785"/>
      <c r="X18" s="785"/>
      <c r="Y18" s="785"/>
      <c r="Z18" s="785"/>
      <c r="AA18" s="785"/>
      <c r="AB18" s="785"/>
      <c r="AC18" s="785"/>
      <c r="AD18" s="785"/>
      <c r="AE18" s="786"/>
      <c r="AF18" s="787"/>
      <c r="AG18" s="788"/>
      <c r="AH18" s="788"/>
      <c r="AI18" s="788"/>
      <c r="AJ18" s="789"/>
      <c r="AK18" s="770"/>
      <c r="AL18" s="771"/>
      <c r="AM18" s="771"/>
      <c r="AN18" s="771"/>
      <c r="AO18" s="771"/>
      <c r="AP18" s="771"/>
      <c r="AQ18" s="771"/>
      <c r="AR18" s="771"/>
      <c r="AS18" s="771"/>
      <c r="AT18" s="771"/>
      <c r="AU18" s="772"/>
      <c r="AV18" s="772"/>
      <c r="AW18" s="772"/>
      <c r="AX18" s="772"/>
      <c r="AY18" s="773"/>
      <c r="AZ18" s="232"/>
      <c r="BA18" s="232"/>
      <c r="BB18" s="232"/>
      <c r="BC18" s="232"/>
      <c r="BD18" s="232"/>
      <c r="BE18" s="233"/>
      <c r="BF18" s="233"/>
      <c r="BG18" s="233"/>
      <c r="BH18" s="233"/>
      <c r="BI18" s="233"/>
      <c r="BJ18" s="233"/>
      <c r="BK18" s="233"/>
      <c r="BL18" s="233"/>
      <c r="BM18" s="233"/>
      <c r="BN18" s="233"/>
      <c r="BO18" s="233"/>
      <c r="BP18" s="233"/>
      <c r="BQ18" s="238">
        <v>12</v>
      </c>
      <c r="BR18" s="239"/>
      <c r="BS18" s="774"/>
      <c r="BT18" s="775"/>
      <c r="BU18" s="775"/>
      <c r="BV18" s="775"/>
      <c r="BW18" s="775"/>
      <c r="BX18" s="775"/>
      <c r="BY18" s="775"/>
      <c r="BZ18" s="775"/>
      <c r="CA18" s="775"/>
      <c r="CB18" s="775"/>
      <c r="CC18" s="775"/>
      <c r="CD18" s="775"/>
      <c r="CE18" s="775"/>
      <c r="CF18" s="775"/>
      <c r="CG18" s="776"/>
      <c r="CH18" s="777"/>
      <c r="CI18" s="778"/>
      <c r="CJ18" s="778"/>
      <c r="CK18" s="778"/>
      <c r="CL18" s="779"/>
      <c r="CM18" s="777"/>
      <c r="CN18" s="778"/>
      <c r="CO18" s="778"/>
      <c r="CP18" s="778"/>
      <c r="CQ18" s="779"/>
      <c r="CR18" s="777"/>
      <c r="CS18" s="778"/>
      <c r="CT18" s="778"/>
      <c r="CU18" s="778"/>
      <c r="CV18" s="779"/>
      <c r="CW18" s="777"/>
      <c r="CX18" s="778"/>
      <c r="CY18" s="778"/>
      <c r="CZ18" s="778"/>
      <c r="DA18" s="779"/>
      <c r="DB18" s="777"/>
      <c r="DC18" s="778"/>
      <c r="DD18" s="778"/>
      <c r="DE18" s="778"/>
      <c r="DF18" s="779"/>
      <c r="DG18" s="777"/>
      <c r="DH18" s="778"/>
      <c r="DI18" s="778"/>
      <c r="DJ18" s="778"/>
      <c r="DK18" s="779"/>
      <c r="DL18" s="777"/>
      <c r="DM18" s="778"/>
      <c r="DN18" s="778"/>
      <c r="DO18" s="778"/>
      <c r="DP18" s="779"/>
      <c r="DQ18" s="777"/>
      <c r="DR18" s="778"/>
      <c r="DS18" s="778"/>
      <c r="DT18" s="778"/>
      <c r="DU18" s="779"/>
      <c r="DV18" s="774"/>
      <c r="DW18" s="775"/>
      <c r="DX18" s="775"/>
      <c r="DY18" s="775"/>
      <c r="DZ18" s="780"/>
      <c r="EA18" s="234"/>
    </row>
    <row r="19" spans="1:131" s="235" customFormat="1" ht="26.25" customHeight="1" x14ac:dyDescent="0.15">
      <c r="A19" s="238">
        <v>13</v>
      </c>
      <c r="B19" s="781"/>
      <c r="C19" s="782"/>
      <c r="D19" s="782"/>
      <c r="E19" s="782"/>
      <c r="F19" s="782"/>
      <c r="G19" s="782"/>
      <c r="H19" s="782"/>
      <c r="I19" s="782"/>
      <c r="J19" s="782"/>
      <c r="K19" s="782"/>
      <c r="L19" s="782"/>
      <c r="M19" s="782"/>
      <c r="N19" s="782"/>
      <c r="O19" s="782"/>
      <c r="P19" s="783"/>
      <c r="Q19" s="784"/>
      <c r="R19" s="785"/>
      <c r="S19" s="785"/>
      <c r="T19" s="785"/>
      <c r="U19" s="785"/>
      <c r="V19" s="785"/>
      <c r="W19" s="785"/>
      <c r="X19" s="785"/>
      <c r="Y19" s="785"/>
      <c r="Z19" s="785"/>
      <c r="AA19" s="785"/>
      <c r="AB19" s="785"/>
      <c r="AC19" s="785"/>
      <c r="AD19" s="785"/>
      <c r="AE19" s="786"/>
      <c r="AF19" s="787"/>
      <c r="AG19" s="788"/>
      <c r="AH19" s="788"/>
      <c r="AI19" s="788"/>
      <c r="AJ19" s="789"/>
      <c r="AK19" s="770"/>
      <c r="AL19" s="771"/>
      <c r="AM19" s="771"/>
      <c r="AN19" s="771"/>
      <c r="AO19" s="771"/>
      <c r="AP19" s="771"/>
      <c r="AQ19" s="771"/>
      <c r="AR19" s="771"/>
      <c r="AS19" s="771"/>
      <c r="AT19" s="771"/>
      <c r="AU19" s="772"/>
      <c r="AV19" s="772"/>
      <c r="AW19" s="772"/>
      <c r="AX19" s="772"/>
      <c r="AY19" s="773"/>
      <c r="AZ19" s="232"/>
      <c r="BA19" s="232"/>
      <c r="BB19" s="232"/>
      <c r="BC19" s="232"/>
      <c r="BD19" s="232"/>
      <c r="BE19" s="233"/>
      <c r="BF19" s="233"/>
      <c r="BG19" s="233"/>
      <c r="BH19" s="233"/>
      <c r="BI19" s="233"/>
      <c r="BJ19" s="233"/>
      <c r="BK19" s="233"/>
      <c r="BL19" s="233"/>
      <c r="BM19" s="233"/>
      <c r="BN19" s="233"/>
      <c r="BO19" s="233"/>
      <c r="BP19" s="233"/>
      <c r="BQ19" s="238">
        <v>13</v>
      </c>
      <c r="BR19" s="239"/>
      <c r="BS19" s="774"/>
      <c r="BT19" s="775"/>
      <c r="BU19" s="775"/>
      <c r="BV19" s="775"/>
      <c r="BW19" s="775"/>
      <c r="BX19" s="775"/>
      <c r="BY19" s="775"/>
      <c r="BZ19" s="775"/>
      <c r="CA19" s="775"/>
      <c r="CB19" s="775"/>
      <c r="CC19" s="775"/>
      <c r="CD19" s="775"/>
      <c r="CE19" s="775"/>
      <c r="CF19" s="775"/>
      <c r="CG19" s="776"/>
      <c r="CH19" s="777"/>
      <c r="CI19" s="778"/>
      <c r="CJ19" s="778"/>
      <c r="CK19" s="778"/>
      <c r="CL19" s="779"/>
      <c r="CM19" s="777"/>
      <c r="CN19" s="778"/>
      <c r="CO19" s="778"/>
      <c r="CP19" s="778"/>
      <c r="CQ19" s="779"/>
      <c r="CR19" s="777"/>
      <c r="CS19" s="778"/>
      <c r="CT19" s="778"/>
      <c r="CU19" s="778"/>
      <c r="CV19" s="779"/>
      <c r="CW19" s="777"/>
      <c r="CX19" s="778"/>
      <c r="CY19" s="778"/>
      <c r="CZ19" s="778"/>
      <c r="DA19" s="779"/>
      <c r="DB19" s="777"/>
      <c r="DC19" s="778"/>
      <c r="DD19" s="778"/>
      <c r="DE19" s="778"/>
      <c r="DF19" s="779"/>
      <c r="DG19" s="777"/>
      <c r="DH19" s="778"/>
      <c r="DI19" s="778"/>
      <c r="DJ19" s="778"/>
      <c r="DK19" s="779"/>
      <c r="DL19" s="777"/>
      <c r="DM19" s="778"/>
      <c r="DN19" s="778"/>
      <c r="DO19" s="778"/>
      <c r="DP19" s="779"/>
      <c r="DQ19" s="777"/>
      <c r="DR19" s="778"/>
      <c r="DS19" s="778"/>
      <c r="DT19" s="778"/>
      <c r="DU19" s="779"/>
      <c r="DV19" s="774"/>
      <c r="DW19" s="775"/>
      <c r="DX19" s="775"/>
      <c r="DY19" s="775"/>
      <c r="DZ19" s="780"/>
      <c r="EA19" s="234"/>
    </row>
    <row r="20" spans="1:131" s="235" customFormat="1" ht="26.25" customHeight="1" x14ac:dyDescent="0.15">
      <c r="A20" s="238">
        <v>14</v>
      </c>
      <c r="B20" s="781"/>
      <c r="C20" s="782"/>
      <c r="D20" s="782"/>
      <c r="E20" s="782"/>
      <c r="F20" s="782"/>
      <c r="G20" s="782"/>
      <c r="H20" s="782"/>
      <c r="I20" s="782"/>
      <c r="J20" s="782"/>
      <c r="K20" s="782"/>
      <c r="L20" s="782"/>
      <c r="M20" s="782"/>
      <c r="N20" s="782"/>
      <c r="O20" s="782"/>
      <c r="P20" s="783"/>
      <c r="Q20" s="784"/>
      <c r="R20" s="785"/>
      <c r="S20" s="785"/>
      <c r="T20" s="785"/>
      <c r="U20" s="785"/>
      <c r="V20" s="785"/>
      <c r="W20" s="785"/>
      <c r="X20" s="785"/>
      <c r="Y20" s="785"/>
      <c r="Z20" s="785"/>
      <c r="AA20" s="785"/>
      <c r="AB20" s="785"/>
      <c r="AC20" s="785"/>
      <c r="AD20" s="785"/>
      <c r="AE20" s="786"/>
      <c r="AF20" s="787"/>
      <c r="AG20" s="788"/>
      <c r="AH20" s="788"/>
      <c r="AI20" s="788"/>
      <c r="AJ20" s="789"/>
      <c r="AK20" s="770"/>
      <c r="AL20" s="771"/>
      <c r="AM20" s="771"/>
      <c r="AN20" s="771"/>
      <c r="AO20" s="771"/>
      <c r="AP20" s="771"/>
      <c r="AQ20" s="771"/>
      <c r="AR20" s="771"/>
      <c r="AS20" s="771"/>
      <c r="AT20" s="771"/>
      <c r="AU20" s="772"/>
      <c r="AV20" s="772"/>
      <c r="AW20" s="772"/>
      <c r="AX20" s="772"/>
      <c r="AY20" s="773"/>
      <c r="AZ20" s="232"/>
      <c r="BA20" s="232"/>
      <c r="BB20" s="232"/>
      <c r="BC20" s="232"/>
      <c r="BD20" s="232"/>
      <c r="BE20" s="233"/>
      <c r="BF20" s="233"/>
      <c r="BG20" s="233"/>
      <c r="BH20" s="233"/>
      <c r="BI20" s="233"/>
      <c r="BJ20" s="233"/>
      <c r="BK20" s="233"/>
      <c r="BL20" s="233"/>
      <c r="BM20" s="233"/>
      <c r="BN20" s="233"/>
      <c r="BO20" s="233"/>
      <c r="BP20" s="233"/>
      <c r="BQ20" s="238">
        <v>14</v>
      </c>
      <c r="BR20" s="239"/>
      <c r="BS20" s="774"/>
      <c r="BT20" s="775"/>
      <c r="BU20" s="775"/>
      <c r="BV20" s="775"/>
      <c r="BW20" s="775"/>
      <c r="BX20" s="775"/>
      <c r="BY20" s="775"/>
      <c r="BZ20" s="775"/>
      <c r="CA20" s="775"/>
      <c r="CB20" s="775"/>
      <c r="CC20" s="775"/>
      <c r="CD20" s="775"/>
      <c r="CE20" s="775"/>
      <c r="CF20" s="775"/>
      <c r="CG20" s="776"/>
      <c r="CH20" s="777"/>
      <c r="CI20" s="778"/>
      <c r="CJ20" s="778"/>
      <c r="CK20" s="778"/>
      <c r="CL20" s="779"/>
      <c r="CM20" s="777"/>
      <c r="CN20" s="778"/>
      <c r="CO20" s="778"/>
      <c r="CP20" s="778"/>
      <c r="CQ20" s="779"/>
      <c r="CR20" s="777"/>
      <c r="CS20" s="778"/>
      <c r="CT20" s="778"/>
      <c r="CU20" s="778"/>
      <c r="CV20" s="779"/>
      <c r="CW20" s="777"/>
      <c r="CX20" s="778"/>
      <c r="CY20" s="778"/>
      <c r="CZ20" s="778"/>
      <c r="DA20" s="779"/>
      <c r="DB20" s="777"/>
      <c r="DC20" s="778"/>
      <c r="DD20" s="778"/>
      <c r="DE20" s="778"/>
      <c r="DF20" s="779"/>
      <c r="DG20" s="777"/>
      <c r="DH20" s="778"/>
      <c r="DI20" s="778"/>
      <c r="DJ20" s="778"/>
      <c r="DK20" s="779"/>
      <c r="DL20" s="777"/>
      <c r="DM20" s="778"/>
      <c r="DN20" s="778"/>
      <c r="DO20" s="778"/>
      <c r="DP20" s="779"/>
      <c r="DQ20" s="777"/>
      <c r="DR20" s="778"/>
      <c r="DS20" s="778"/>
      <c r="DT20" s="778"/>
      <c r="DU20" s="779"/>
      <c r="DV20" s="774"/>
      <c r="DW20" s="775"/>
      <c r="DX20" s="775"/>
      <c r="DY20" s="775"/>
      <c r="DZ20" s="780"/>
      <c r="EA20" s="234"/>
    </row>
    <row r="21" spans="1:131" s="235" customFormat="1" ht="26.25" customHeight="1" thickBot="1" x14ac:dyDescent="0.2">
      <c r="A21" s="238">
        <v>15</v>
      </c>
      <c r="B21" s="781"/>
      <c r="C21" s="782"/>
      <c r="D21" s="782"/>
      <c r="E21" s="782"/>
      <c r="F21" s="782"/>
      <c r="G21" s="782"/>
      <c r="H21" s="782"/>
      <c r="I21" s="782"/>
      <c r="J21" s="782"/>
      <c r="K21" s="782"/>
      <c r="L21" s="782"/>
      <c r="M21" s="782"/>
      <c r="N21" s="782"/>
      <c r="O21" s="782"/>
      <c r="P21" s="783"/>
      <c r="Q21" s="784"/>
      <c r="R21" s="785"/>
      <c r="S21" s="785"/>
      <c r="T21" s="785"/>
      <c r="U21" s="785"/>
      <c r="V21" s="785"/>
      <c r="W21" s="785"/>
      <c r="X21" s="785"/>
      <c r="Y21" s="785"/>
      <c r="Z21" s="785"/>
      <c r="AA21" s="785"/>
      <c r="AB21" s="785"/>
      <c r="AC21" s="785"/>
      <c r="AD21" s="785"/>
      <c r="AE21" s="786"/>
      <c r="AF21" s="787"/>
      <c r="AG21" s="788"/>
      <c r="AH21" s="788"/>
      <c r="AI21" s="788"/>
      <c r="AJ21" s="789"/>
      <c r="AK21" s="770"/>
      <c r="AL21" s="771"/>
      <c r="AM21" s="771"/>
      <c r="AN21" s="771"/>
      <c r="AO21" s="771"/>
      <c r="AP21" s="771"/>
      <c r="AQ21" s="771"/>
      <c r="AR21" s="771"/>
      <c r="AS21" s="771"/>
      <c r="AT21" s="771"/>
      <c r="AU21" s="772"/>
      <c r="AV21" s="772"/>
      <c r="AW21" s="772"/>
      <c r="AX21" s="772"/>
      <c r="AY21" s="773"/>
      <c r="AZ21" s="232"/>
      <c r="BA21" s="232"/>
      <c r="BB21" s="232"/>
      <c r="BC21" s="232"/>
      <c r="BD21" s="232"/>
      <c r="BE21" s="233"/>
      <c r="BF21" s="233"/>
      <c r="BG21" s="233"/>
      <c r="BH21" s="233"/>
      <c r="BI21" s="233"/>
      <c r="BJ21" s="233"/>
      <c r="BK21" s="233"/>
      <c r="BL21" s="233"/>
      <c r="BM21" s="233"/>
      <c r="BN21" s="233"/>
      <c r="BO21" s="233"/>
      <c r="BP21" s="233"/>
      <c r="BQ21" s="238">
        <v>15</v>
      </c>
      <c r="BR21" s="239"/>
      <c r="BS21" s="774"/>
      <c r="BT21" s="775"/>
      <c r="BU21" s="775"/>
      <c r="BV21" s="775"/>
      <c r="BW21" s="775"/>
      <c r="BX21" s="775"/>
      <c r="BY21" s="775"/>
      <c r="BZ21" s="775"/>
      <c r="CA21" s="775"/>
      <c r="CB21" s="775"/>
      <c r="CC21" s="775"/>
      <c r="CD21" s="775"/>
      <c r="CE21" s="775"/>
      <c r="CF21" s="775"/>
      <c r="CG21" s="776"/>
      <c r="CH21" s="777"/>
      <c r="CI21" s="778"/>
      <c r="CJ21" s="778"/>
      <c r="CK21" s="778"/>
      <c r="CL21" s="779"/>
      <c r="CM21" s="777"/>
      <c r="CN21" s="778"/>
      <c r="CO21" s="778"/>
      <c r="CP21" s="778"/>
      <c r="CQ21" s="779"/>
      <c r="CR21" s="777"/>
      <c r="CS21" s="778"/>
      <c r="CT21" s="778"/>
      <c r="CU21" s="778"/>
      <c r="CV21" s="779"/>
      <c r="CW21" s="777"/>
      <c r="CX21" s="778"/>
      <c r="CY21" s="778"/>
      <c r="CZ21" s="778"/>
      <c r="DA21" s="779"/>
      <c r="DB21" s="777"/>
      <c r="DC21" s="778"/>
      <c r="DD21" s="778"/>
      <c r="DE21" s="778"/>
      <c r="DF21" s="779"/>
      <c r="DG21" s="777"/>
      <c r="DH21" s="778"/>
      <c r="DI21" s="778"/>
      <c r="DJ21" s="778"/>
      <c r="DK21" s="779"/>
      <c r="DL21" s="777"/>
      <c r="DM21" s="778"/>
      <c r="DN21" s="778"/>
      <c r="DO21" s="778"/>
      <c r="DP21" s="779"/>
      <c r="DQ21" s="777"/>
      <c r="DR21" s="778"/>
      <c r="DS21" s="778"/>
      <c r="DT21" s="778"/>
      <c r="DU21" s="779"/>
      <c r="DV21" s="774"/>
      <c r="DW21" s="775"/>
      <c r="DX21" s="775"/>
      <c r="DY21" s="775"/>
      <c r="DZ21" s="780"/>
      <c r="EA21" s="234"/>
    </row>
    <row r="22" spans="1:131" s="235" customFormat="1" ht="26.25" customHeight="1" x14ac:dyDescent="0.15">
      <c r="A22" s="238">
        <v>16</v>
      </c>
      <c r="B22" s="781"/>
      <c r="C22" s="782"/>
      <c r="D22" s="782"/>
      <c r="E22" s="782"/>
      <c r="F22" s="782"/>
      <c r="G22" s="782"/>
      <c r="H22" s="782"/>
      <c r="I22" s="782"/>
      <c r="J22" s="782"/>
      <c r="K22" s="782"/>
      <c r="L22" s="782"/>
      <c r="M22" s="782"/>
      <c r="N22" s="782"/>
      <c r="O22" s="782"/>
      <c r="P22" s="783"/>
      <c r="Q22" s="804"/>
      <c r="R22" s="805"/>
      <c r="S22" s="805"/>
      <c r="T22" s="805"/>
      <c r="U22" s="805"/>
      <c r="V22" s="805"/>
      <c r="W22" s="805"/>
      <c r="X22" s="805"/>
      <c r="Y22" s="805"/>
      <c r="Z22" s="805"/>
      <c r="AA22" s="805"/>
      <c r="AB22" s="805"/>
      <c r="AC22" s="805"/>
      <c r="AD22" s="805"/>
      <c r="AE22" s="806"/>
      <c r="AF22" s="787"/>
      <c r="AG22" s="788"/>
      <c r="AH22" s="788"/>
      <c r="AI22" s="788"/>
      <c r="AJ22" s="789"/>
      <c r="AK22" s="807"/>
      <c r="AL22" s="808"/>
      <c r="AM22" s="808"/>
      <c r="AN22" s="808"/>
      <c r="AO22" s="808"/>
      <c r="AP22" s="808"/>
      <c r="AQ22" s="808"/>
      <c r="AR22" s="808"/>
      <c r="AS22" s="808"/>
      <c r="AT22" s="808"/>
      <c r="AU22" s="809"/>
      <c r="AV22" s="809"/>
      <c r="AW22" s="809"/>
      <c r="AX22" s="809"/>
      <c r="AY22" s="810"/>
      <c r="AZ22" s="811" t="s">
        <v>377</v>
      </c>
      <c r="BA22" s="811"/>
      <c r="BB22" s="811"/>
      <c r="BC22" s="811"/>
      <c r="BD22" s="812"/>
      <c r="BE22" s="233"/>
      <c r="BF22" s="233"/>
      <c r="BG22" s="233"/>
      <c r="BH22" s="233"/>
      <c r="BI22" s="233"/>
      <c r="BJ22" s="233"/>
      <c r="BK22" s="233"/>
      <c r="BL22" s="233"/>
      <c r="BM22" s="233"/>
      <c r="BN22" s="233"/>
      <c r="BO22" s="233"/>
      <c r="BP22" s="233"/>
      <c r="BQ22" s="238">
        <v>16</v>
      </c>
      <c r="BR22" s="239"/>
      <c r="BS22" s="774"/>
      <c r="BT22" s="775"/>
      <c r="BU22" s="775"/>
      <c r="BV22" s="775"/>
      <c r="BW22" s="775"/>
      <c r="BX22" s="775"/>
      <c r="BY22" s="775"/>
      <c r="BZ22" s="775"/>
      <c r="CA22" s="775"/>
      <c r="CB22" s="775"/>
      <c r="CC22" s="775"/>
      <c r="CD22" s="775"/>
      <c r="CE22" s="775"/>
      <c r="CF22" s="775"/>
      <c r="CG22" s="776"/>
      <c r="CH22" s="777"/>
      <c r="CI22" s="778"/>
      <c r="CJ22" s="778"/>
      <c r="CK22" s="778"/>
      <c r="CL22" s="779"/>
      <c r="CM22" s="777"/>
      <c r="CN22" s="778"/>
      <c r="CO22" s="778"/>
      <c r="CP22" s="778"/>
      <c r="CQ22" s="779"/>
      <c r="CR22" s="777"/>
      <c r="CS22" s="778"/>
      <c r="CT22" s="778"/>
      <c r="CU22" s="778"/>
      <c r="CV22" s="779"/>
      <c r="CW22" s="777"/>
      <c r="CX22" s="778"/>
      <c r="CY22" s="778"/>
      <c r="CZ22" s="778"/>
      <c r="DA22" s="779"/>
      <c r="DB22" s="777"/>
      <c r="DC22" s="778"/>
      <c r="DD22" s="778"/>
      <c r="DE22" s="778"/>
      <c r="DF22" s="779"/>
      <c r="DG22" s="777"/>
      <c r="DH22" s="778"/>
      <c r="DI22" s="778"/>
      <c r="DJ22" s="778"/>
      <c r="DK22" s="779"/>
      <c r="DL22" s="777"/>
      <c r="DM22" s="778"/>
      <c r="DN22" s="778"/>
      <c r="DO22" s="778"/>
      <c r="DP22" s="779"/>
      <c r="DQ22" s="777"/>
      <c r="DR22" s="778"/>
      <c r="DS22" s="778"/>
      <c r="DT22" s="778"/>
      <c r="DU22" s="779"/>
      <c r="DV22" s="774"/>
      <c r="DW22" s="775"/>
      <c r="DX22" s="775"/>
      <c r="DY22" s="775"/>
      <c r="DZ22" s="780"/>
      <c r="EA22" s="234"/>
    </row>
    <row r="23" spans="1:131" s="235" customFormat="1" ht="26.25" customHeight="1" thickBot="1" x14ac:dyDescent="0.2">
      <c r="A23" s="240" t="s">
        <v>378</v>
      </c>
      <c r="B23" s="794" t="s">
        <v>379</v>
      </c>
      <c r="C23" s="795"/>
      <c r="D23" s="795"/>
      <c r="E23" s="795"/>
      <c r="F23" s="795"/>
      <c r="G23" s="795"/>
      <c r="H23" s="795"/>
      <c r="I23" s="795"/>
      <c r="J23" s="795"/>
      <c r="K23" s="795"/>
      <c r="L23" s="795"/>
      <c r="M23" s="795"/>
      <c r="N23" s="795"/>
      <c r="O23" s="795"/>
      <c r="P23" s="796"/>
      <c r="Q23" s="797">
        <v>8477</v>
      </c>
      <c r="R23" s="798"/>
      <c r="S23" s="798"/>
      <c r="T23" s="798"/>
      <c r="U23" s="798"/>
      <c r="V23" s="798">
        <v>8157</v>
      </c>
      <c r="W23" s="798"/>
      <c r="X23" s="798"/>
      <c r="Y23" s="798"/>
      <c r="Z23" s="798"/>
      <c r="AA23" s="798">
        <v>320</v>
      </c>
      <c r="AB23" s="798"/>
      <c r="AC23" s="798"/>
      <c r="AD23" s="798"/>
      <c r="AE23" s="799"/>
      <c r="AF23" s="800">
        <v>141</v>
      </c>
      <c r="AG23" s="798"/>
      <c r="AH23" s="798"/>
      <c r="AI23" s="798"/>
      <c r="AJ23" s="801"/>
      <c r="AK23" s="802"/>
      <c r="AL23" s="803"/>
      <c r="AM23" s="803"/>
      <c r="AN23" s="803"/>
      <c r="AO23" s="803"/>
      <c r="AP23" s="798">
        <v>5161</v>
      </c>
      <c r="AQ23" s="798"/>
      <c r="AR23" s="798"/>
      <c r="AS23" s="798"/>
      <c r="AT23" s="798"/>
      <c r="AU23" s="814"/>
      <c r="AV23" s="814"/>
      <c r="AW23" s="814"/>
      <c r="AX23" s="814"/>
      <c r="AY23" s="815"/>
      <c r="AZ23" s="816" t="s">
        <v>488</v>
      </c>
      <c r="BA23" s="817"/>
      <c r="BB23" s="817"/>
      <c r="BC23" s="817"/>
      <c r="BD23" s="818"/>
      <c r="BE23" s="233"/>
      <c r="BF23" s="233"/>
      <c r="BG23" s="233"/>
      <c r="BH23" s="233"/>
      <c r="BI23" s="233"/>
      <c r="BJ23" s="233"/>
      <c r="BK23" s="233"/>
      <c r="BL23" s="233"/>
      <c r="BM23" s="233"/>
      <c r="BN23" s="233"/>
      <c r="BO23" s="233"/>
      <c r="BP23" s="233"/>
      <c r="BQ23" s="238">
        <v>17</v>
      </c>
      <c r="BR23" s="239"/>
      <c r="BS23" s="774"/>
      <c r="BT23" s="775"/>
      <c r="BU23" s="775"/>
      <c r="BV23" s="775"/>
      <c r="BW23" s="775"/>
      <c r="BX23" s="775"/>
      <c r="BY23" s="775"/>
      <c r="BZ23" s="775"/>
      <c r="CA23" s="775"/>
      <c r="CB23" s="775"/>
      <c r="CC23" s="775"/>
      <c r="CD23" s="775"/>
      <c r="CE23" s="775"/>
      <c r="CF23" s="775"/>
      <c r="CG23" s="776"/>
      <c r="CH23" s="777"/>
      <c r="CI23" s="778"/>
      <c r="CJ23" s="778"/>
      <c r="CK23" s="778"/>
      <c r="CL23" s="779"/>
      <c r="CM23" s="777"/>
      <c r="CN23" s="778"/>
      <c r="CO23" s="778"/>
      <c r="CP23" s="778"/>
      <c r="CQ23" s="779"/>
      <c r="CR23" s="777"/>
      <c r="CS23" s="778"/>
      <c r="CT23" s="778"/>
      <c r="CU23" s="778"/>
      <c r="CV23" s="779"/>
      <c r="CW23" s="777"/>
      <c r="CX23" s="778"/>
      <c r="CY23" s="778"/>
      <c r="CZ23" s="778"/>
      <c r="DA23" s="779"/>
      <c r="DB23" s="777"/>
      <c r="DC23" s="778"/>
      <c r="DD23" s="778"/>
      <c r="DE23" s="778"/>
      <c r="DF23" s="779"/>
      <c r="DG23" s="777"/>
      <c r="DH23" s="778"/>
      <c r="DI23" s="778"/>
      <c r="DJ23" s="778"/>
      <c r="DK23" s="779"/>
      <c r="DL23" s="777"/>
      <c r="DM23" s="778"/>
      <c r="DN23" s="778"/>
      <c r="DO23" s="778"/>
      <c r="DP23" s="779"/>
      <c r="DQ23" s="777"/>
      <c r="DR23" s="778"/>
      <c r="DS23" s="778"/>
      <c r="DT23" s="778"/>
      <c r="DU23" s="779"/>
      <c r="DV23" s="774"/>
      <c r="DW23" s="775"/>
      <c r="DX23" s="775"/>
      <c r="DY23" s="775"/>
      <c r="DZ23" s="780"/>
      <c r="EA23" s="234"/>
    </row>
    <row r="24" spans="1:131" s="235" customFormat="1" ht="26.25" customHeight="1" x14ac:dyDescent="0.15">
      <c r="A24" s="813" t="s">
        <v>380</v>
      </c>
      <c r="B24" s="813"/>
      <c r="C24" s="813"/>
      <c r="D24" s="813"/>
      <c r="E24" s="813"/>
      <c r="F24" s="813"/>
      <c r="G24" s="813"/>
      <c r="H24" s="813"/>
      <c r="I24" s="813"/>
      <c r="J24" s="813"/>
      <c r="K24" s="813"/>
      <c r="L24" s="813"/>
      <c r="M24" s="813"/>
      <c r="N24" s="813"/>
      <c r="O24" s="813"/>
      <c r="P24" s="813"/>
      <c r="Q24" s="813"/>
      <c r="R24" s="813"/>
      <c r="S24" s="813"/>
      <c r="T24" s="813"/>
      <c r="U24" s="813"/>
      <c r="V24" s="813"/>
      <c r="W24" s="813"/>
      <c r="X24" s="813"/>
      <c r="Y24" s="813"/>
      <c r="Z24" s="813"/>
      <c r="AA24" s="813"/>
      <c r="AB24" s="813"/>
      <c r="AC24" s="813"/>
      <c r="AD24" s="813"/>
      <c r="AE24" s="813"/>
      <c r="AF24" s="813"/>
      <c r="AG24" s="813"/>
      <c r="AH24" s="813"/>
      <c r="AI24" s="813"/>
      <c r="AJ24" s="813"/>
      <c r="AK24" s="813"/>
      <c r="AL24" s="813"/>
      <c r="AM24" s="813"/>
      <c r="AN24" s="813"/>
      <c r="AO24" s="813"/>
      <c r="AP24" s="813"/>
      <c r="AQ24" s="813"/>
      <c r="AR24" s="813"/>
      <c r="AS24" s="813"/>
      <c r="AT24" s="813"/>
      <c r="AU24" s="813"/>
      <c r="AV24" s="813"/>
      <c r="AW24" s="813"/>
      <c r="AX24" s="813"/>
      <c r="AY24" s="813"/>
      <c r="AZ24" s="232"/>
      <c r="BA24" s="232"/>
      <c r="BB24" s="232"/>
      <c r="BC24" s="232"/>
      <c r="BD24" s="232"/>
      <c r="BE24" s="233"/>
      <c r="BF24" s="233"/>
      <c r="BG24" s="233"/>
      <c r="BH24" s="233"/>
      <c r="BI24" s="233"/>
      <c r="BJ24" s="233"/>
      <c r="BK24" s="233"/>
      <c r="BL24" s="233"/>
      <c r="BM24" s="233"/>
      <c r="BN24" s="233"/>
      <c r="BO24" s="233"/>
      <c r="BP24" s="233"/>
      <c r="BQ24" s="238">
        <v>18</v>
      </c>
      <c r="BR24" s="239"/>
      <c r="BS24" s="774"/>
      <c r="BT24" s="775"/>
      <c r="BU24" s="775"/>
      <c r="BV24" s="775"/>
      <c r="BW24" s="775"/>
      <c r="BX24" s="775"/>
      <c r="BY24" s="775"/>
      <c r="BZ24" s="775"/>
      <c r="CA24" s="775"/>
      <c r="CB24" s="775"/>
      <c r="CC24" s="775"/>
      <c r="CD24" s="775"/>
      <c r="CE24" s="775"/>
      <c r="CF24" s="775"/>
      <c r="CG24" s="776"/>
      <c r="CH24" s="777"/>
      <c r="CI24" s="778"/>
      <c r="CJ24" s="778"/>
      <c r="CK24" s="778"/>
      <c r="CL24" s="779"/>
      <c r="CM24" s="777"/>
      <c r="CN24" s="778"/>
      <c r="CO24" s="778"/>
      <c r="CP24" s="778"/>
      <c r="CQ24" s="779"/>
      <c r="CR24" s="777"/>
      <c r="CS24" s="778"/>
      <c r="CT24" s="778"/>
      <c r="CU24" s="778"/>
      <c r="CV24" s="779"/>
      <c r="CW24" s="777"/>
      <c r="CX24" s="778"/>
      <c r="CY24" s="778"/>
      <c r="CZ24" s="778"/>
      <c r="DA24" s="779"/>
      <c r="DB24" s="777"/>
      <c r="DC24" s="778"/>
      <c r="DD24" s="778"/>
      <c r="DE24" s="778"/>
      <c r="DF24" s="779"/>
      <c r="DG24" s="777"/>
      <c r="DH24" s="778"/>
      <c r="DI24" s="778"/>
      <c r="DJ24" s="778"/>
      <c r="DK24" s="779"/>
      <c r="DL24" s="777"/>
      <c r="DM24" s="778"/>
      <c r="DN24" s="778"/>
      <c r="DO24" s="778"/>
      <c r="DP24" s="779"/>
      <c r="DQ24" s="777"/>
      <c r="DR24" s="778"/>
      <c r="DS24" s="778"/>
      <c r="DT24" s="778"/>
      <c r="DU24" s="779"/>
      <c r="DV24" s="774"/>
      <c r="DW24" s="775"/>
      <c r="DX24" s="775"/>
      <c r="DY24" s="775"/>
      <c r="DZ24" s="780"/>
      <c r="EA24" s="234"/>
    </row>
    <row r="25" spans="1:131" ht="26.25" customHeight="1" thickBot="1" x14ac:dyDescent="0.2">
      <c r="A25" s="725" t="s">
        <v>381</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32"/>
      <c r="BK25" s="232"/>
      <c r="BL25" s="232"/>
      <c r="BM25" s="232"/>
      <c r="BN25" s="232"/>
      <c r="BO25" s="241"/>
      <c r="BP25" s="241"/>
      <c r="BQ25" s="238">
        <v>19</v>
      </c>
      <c r="BR25" s="239"/>
      <c r="BS25" s="774"/>
      <c r="BT25" s="775"/>
      <c r="BU25" s="775"/>
      <c r="BV25" s="775"/>
      <c r="BW25" s="775"/>
      <c r="BX25" s="775"/>
      <c r="BY25" s="775"/>
      <c r="BZ25" s="775"/>
      <c r="CA25" s="775"/>
      <c r="CB25" s="775"/>
      <c r="CC25" s="775"/>
      <c r="CD25" s="775"/>
      <c r="CE25" s="775"/>
      <c r="CF25" s="775"/>
      <c r="CG25" s="776"/>
      <c r="CH25" s="777"/>
      <c r="CI25" s="778"/>
      <c r="CJ25" s="778"/>
      <c r="CK25" s="778"/>
      <c r="CL25" s="779"/>
      <c r="CM25" s="777"/>
      <c r="CN25" s="778"/>
      <c r="CO25" s="778"/>
      <c r="CP25" s="778"/>
      <c r="CQ25" s="779"/>
      <c r="CR25" s="777"/>
      <c r="CS25" s="778"/>
      <c r="CT25" s="778"/>
      <c r="CU25" s="778"/>
      <c r="CV25" s="779"/>
      <c r="CW25" s="777"/>
      <c r="CX25" s="778"/>
      <c r="CY25" s="778"/>
      <c r="CZ25" s="778"/>
      <c r="DA25" s="779"/>
      <c r="DB25" s="777"/>
      <c r="DC25" s="778"/>
      <c r="DD25" s="778"/>
      <c r="DE25" s="778"/>
      <c r="DF25" s="779"/>
      <c r="DG25" s="777"/>
      <c r="DH25" s="778"/>
      <c r="DI25" s="778"/>
      <c r="DJ25" s="778"/>
      <c r="DK25" s="779"/>
      <c r="DL25" s="777"/>
      <c r="DM25" s="778"/>
      <c r="DN25" s="778"/>
      <c r="DO25" s="778"/>
      <c r="DP25" s="779"/>
      <c r="DQ25" s="777"/>
      <c r="DR25" s="778"/>
      <c r="DS25" s="778"/>
      <c r="DT25" s="778"/>
      <c r="DU25" s="779"/>
      <c r="DV25" s="774"/>
      <c r="DW25" s="775"/>
      <c r="DX25" s="775"/>
      <c r="DY25" s="775"/>
      <c r="DZ25" s="780"/>
      <c r="EA25" s="230"/>
    </row>
    <row r="26" spans="1:131" ht="26.25" customHeight="1" x14ac:dyDescent="0.15">
      <c r="A26" s="727" t="s">
        <v>358</v>
      </c>
      <c r="B26" s="728"/>
      <c r="C26" s="728"/>
      <c r="D26" s="728"/>
      <c r="E26" s="728"/>
      <c r="F26" s="728"/>
      <c r="G26" s="728"/>
      <c r="H26" s="728"/>
      <c r="I26" s="728"/>
      <c r="J26" s="728"/>
      <c r="K26" s="728"/>
      <c r="L26" s="728"/>
      <c r="M26" s="728"/>
      <c r="N26" s="728"/>
      <c r="O26" s="728"/>
      <c r="P26" s="729"/>
      <c r="Q26" s="733" t="s">
        <v>382</v>
      </c>
      <c r="R26" s="734"/>
      <c r="S26" s="734"/>
      <c r="T26" s="734"/>
      <c r="U26" s="735"/>
      <c r="V26" s="733" t="s">
        <v>383</v>
      </c>
      <c r="W26" s="734"/>
      <c r="X26" s="734"/>
      <c r="Y26" s="734"/>
      <c r="Z26" s="735"/>
      <c r="AA26" s="733" t="s">
        <v>384</v>
      </c>
      <c r="AB26" s="734"/>
      <c r="AC26" s="734"/>
      <c r="AD26" s="734"/>
      <c r="AE26" s="734"/>
      <c r="AF26" s="819" t="s">
        <v>385</v>
      </c>
      <c r="AG26" s="820"/>
      <c r="AH26" s="820"/>
      <c r="AI26" s="820"/>
      <c r="AJ26" s="821"/>
      <c r="AK26" s="734" t="s">
        <v>386</v>
      </c>
      <c r="AL26" s="734"/>
      <c r="AM26" s="734"/>
      <c r="AN26" s="734"/>
      <c r="AO26" s="735"/>
      <c r="AP26" s="733" t="s">
        <v>387</v>
      </c>
      <c r="AQ26" s="734"/>
      <c r="AR26" s="734"/>
      <c r="AS26" s="734"/>
      <c r="AT26" s="735"/>
      <c r="AU26" s="733" t="s">
        <v>388</v>
      </c>
      <c r="AV26" s="734"/>
      <c r="AW26" s="734"/>
      <c r="AX26" s="734"/>
      <c r="AY26" s="735"/>
      <c r="AZ26" s="733" t="s">
        <v>389</v>
      </c>
      <c r="BA26" s="734"/>
      <c r="BB26" s="734"/>
      <c r="BC26" s="734"/>
      <c r="BD26" s="735"/>
      <c r="BE26" s="733" t="s">
        <v>365</v>
      </c>
      <c r="BF26" s="734"/>
      <c r="BG26" s="734"/>
      <c r="BH26" s="734"/>
      <c r="BI26" s="740"/>
      <c r="BJ26" s="232"/>
      <c r="BK26" s="232"/>
      <c r="BL26" s="232"/>
      <c r="BM26" s="232"/>
      <c r="BN26" s="232"/>
      <c r="BO26" s="241"/>
      <c r="BP26" s="241"/>
      <c r="BQ26" s="238">
        <v>20</v>
      </c>
      <c r="BR26" s="239"/>
      <c r="BS26" s="774"/>
      <c r="BT26" s="775"/>
      <c r="BU26" s="775"/>
      <c r="BV26" s="775"/>
      <c r="BW26" s="775"/>
      <c r="BX26" s="775"/>
      <c r="BY26" s="775"/>
      <c r="BZ26" s="775"/>
      <c r="CA26" s="775"/>
      <c r="CB26" s="775"/>
      <c r="CC26" s="775"/>
      <c r="CD26" s="775"/>
      <c r="CE26" s="775"/>
      <c r="CF26" s="775"/>
      <c r="CG26" s="776"/>
      <c r="CH26" s="777"/>
      <c r="CI26" s="778"/>
      <c r="CJ26" s="778"/>
      <c r="CK26" s="778"/>
      <c r="CL26" s="779"/>
      <c r="CM26" s="777"/>
      <c r="CN26" s="778"/>
      <c r="CO26" s="778"/>
      <c r="CP26" s="778"/>
      <c r="CQ26" s="779"/>
      <c r="CR26" s="777"/>
      <c r="CS26" s="778"/>
      <c r="CT26" s="778"/>
      <c r="CU26" s="778"/>
      <c r="CV26" s="779"/>
      <c r="CW26" s="777"/>
      <c r="CX26" s="778"/>
      <c r="CY26" s="778"/>
      <c r="CZ26" s="778"/>
      <c r="DA26" s="779"/>
      <c r="DB26" s="777"/>
      <c r="DC26" s="778"/>
      <c r="DD26" s="778"/>
      <c r="DE26" s="778"/>
      <c r="DF26" s="779"/>
      <c r="DG26" s="777"/>
      <c r="DH26" s="778"/>
      <c r="DI26" s="778"/>
      <c r="DJ26" s="778"/>
      <c r="DK26" s="779"/>
      <c r="DL26" s="777"/>
      <c r="DM26" s="778"/>
      <c r="DN26" s="778"/>
      <c r="DO26" s="778"/>
      <c r="DP26" s="779"/>
      <c r="DQ26" s="777"/>
      <c r="DR26" s="778"/>
      <c r="DS26" s="778"/>
      <c r="DT26" s="778"/>
      <c r="DU26" s="779"/>
      <c r="DV26" s="774"/>
      <c r="DW26" s="775"/>
      <c r="DX26" s="775"/>
      <c r="DY26" s="775"/>
      <c r="DZ26" s="780"/>
      <c r="EA26" s="230"/>
    </row>
    <row r="27" spans="1:131" ht="26.25" customHeight="1" thickBot="1" x14ac:dyDescent="0.2">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22"/>
      <c r="AG27" s="823"/>
      <c r="AH27" s="823"/>
      <c r="AI27" s="823"/>
      <c r="AJ27" s="824"/>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32"/>
      <c r="BK27" s="232"/>
      <c r="BL27" s="232"/>
      <c r="BM27" s="232"/>
      <c r="BN27" s="232"/>
      <c r="BO27" s="241"/>
      <c r="BP27" s="241"/>
      <c r="BQ27" s="238">
        <v>21</v>
      </c>
      <c r="BR27" s="239"/>
      <c r="BS27" s="774"/>
      <c r="BT27" s="775"/>
      <c r="BU27" s="775"/>
      <c r="BV27" s="775"/>
      <c r="BW27" s="775"/>
      <c r="BX27" s="775"/>
      <c r="BY27" s="775"/>
      <c r="BZ27" s="775"/>
      <c r="CA27" s="775"/>
      <c r="CB27" s="775"/>
      <c r="CC27" s="775"/>
      <c r="CD27" s="775"/>
      <c r="CE27" s="775"/>
      <c r="CF27" s="775"/>
      <c r="CG27" s="776"/>
      <c r="CH27" s="777"/>
      <c r="CI27" s="778"/>
      <c r="CJ27" s="778"/>
      <c r="CK27" s="778"/>
      <c r="CL27" s="779"/>
      <c r="CM27" s="777"/>
      <c r="CN27" s="778"/>
      <c r="CO27" s="778"/>
      <c r="CP27" s="778"/>
      <c r="CQ27" s="779"/>
      <c r="CR27" s="777"/>
      <c r="CS27" s="778"/>
      <c r="CT27" s="778"/>
      <c r="CU27" s="778"/>
      <c r="CV27" s="779"/>
      <c r="CW27" s="777"/>
      <c r="CX27" s="778"/>
      <c r="CY27" s="778"/>
      <c r="CZ27" s="778"/>
      <c r="DA27" s="779"/>
      <c r="DB27" s="777"/>
      <c r="DC27" s="778"/>
      <c r="DD27" s="778"/>
      <c r="DE27" s="778"/>
      <c r="DF27" s="779"/>
      <c r="DG27" s="777"/>
      <c r="DH27" s="778"/>
      <c r="DI27" s="778"/>
      <c r="DJ27" s="778"/>
      <c r="DK27" s="779"/>
      <c r="DL27" s="777"/>
      <c r="DM27" s="778"/>
      <c r="DN27" s="778"/>
      <c r="DO27" s="778"/>
      <c r="DP27" s="779"/>
      <c r="DQ27" s="777"/>
      <c r="DR27" s="778"/>
      <c r="DS27" s="778"/>
      <c r="DT27" s="778"/>
      <c r="DU27" s="779"/>
      <c r="DV27" s="774"/>
      <c r="DW27" s="775"/>
      <c r="DX27" s="775"/>
      <c r="DY27" s="775"/>
      <c r="DZ27" s="780"/>
      <c r="EA27" s="230"/>
    </row>
    <row r="28" spans="1:131" ht="26.25" customHeight="1" thickTop="1" x14ac:dyDescent="0.15">
      <c r="A28" s="242">
        <v>1</v>
      </c>
      <c r="B28" s="749" t="s">
        <v>390</v>
      </c>
      <c r="C28" s="750"/>
      <c r="D28" s="750"/>
      <c r="E28" s="750"/>
      <c r="F28" s="750"/>
      <c r="G28" s="750"/>
      <c r="H28" s="750"/>
      <c r="I28" s="750"/>
      <c r="J28" s="750"/>
      <c r="K28" s="750"/>
      <c r="L28" s="750"/>
      <c r="M28" s="750"/>
      <c r="N28" s="750"/>
      <c r="O28" s="750"/>
      <c r="P28" s="751"/>
      <c r="Q28" s="827">
        <v>1139</v>
      </c>
      <c r="R28" s="828"/>
      <c r="S28" s="828"/>
      <c r="T28" s="828"/>
      <c r="U28" s="828"/>
      <c r="V28" s="828">
        <v>1133</v>
      </c>
      <c r="W28" s="828"/>
      <c r="X28" s="828"/>
      <c r="Y28" s="828"/>
      <c r="Z28" s="828"/>
      <c r="AA28" s="828">
        <v>7</v>
      </c>
      <c r="AB28" s="828"/>
      <c r="AC28" s="828"/>
      <c r="AD28" s="828"/>
      <c r="AE28" s="829"/>
      <c r="AF28" s="830">
        <v>7</v>
      </c>
      <c r="AG28" s="828"/>
      <c r="AH28" s="828"/>
      <c r="AI28" s="828"/>
      <c r="AJ28" s="831"/>
      <c r="AK28" s="832">
        <v>99</v>
      </c>
      <c r="AL28" s="833"/>
      <c r="AM28" s="833"/>
      <c r="AN28" s="833"/>
      <c r="AO28" s="833"/>
      <c r="AP28" s="833" t="s">
        <v>548</v>
      </c>
      <c r="AQ28" s="833"/>
      <c r="AR28" s="833"/>
      <c r="AS28" s="833"/>
      <c r="AT28" s="833"/>
      <c r="AU28" s="833" t="s">
        <v>548</v>
      </c>
      <c r="AV28" s="833"/>
      <c r="AW28" s="833"/>
      <c r="AX28" s="833"/>
      <c r="AY28" s="833"/>
      <c r="AZ28" s="834"/>
      <c r="BA28" s="834"/>
      <c r="BB28" s="834"/>
      <c r="BC28" s="834"/>
      <c r="BD28" s="834"/>
      <c r="BE28" s="825"/>
      <c r="BF28" s="825"/>
      <c r="BG28" s="825"/>
      <c r="BH28" s="825"/>
      <c r="BI28" s="826"/>
      <c r="BJ28" s="232"/>
      <c r="BK28" s="232"/>
      <c r="BL28" s="232"/>
      <c r="BM28" s="232"/>
      <c r="BN28" s="232"/>
      <c r="BO28" s="241"/>
      <c r="BP28" s="241"/>
      <c r="BQ28" s="238">
        <v>22</v>
      </c>
      <c r="BR28" s="239"/>
      <c r="BS28" s="774"/>
      <c r="BT28" s="775"/>
      <c r="BU28" s="775"/>
      <c r="BV28" s="775"/>
      <c r="BW28" s="775"/>
      <c r="BX28" s="775"/>
      <c r="BY28" s="775"/>
      <c r="BZ28" s="775"/>
      <c r="CA28" s="775"/>
      <c r="CB28" s="775"/>
      <c r="CC28" s="775"/>
      <c r="CD28" s="775"/>
      <c r="CE28" s="775"/>
      <c r="CF28" s="775"/>
      <c r="CG28" s="776"/>
      <c r="CH28" s="777"/>
      <c r="CI28" s="778"/>
      <c r="CJ28" s="778"/>
      <c r="CK28" s="778"/>
      <c r="CL28" s="779"/>
      <c r="CM28" s="777"/>
      <c r="CN28" s="778"/>
      <c r="CO28" s="778"/>
      <c r="CP28" s="778"/>
      <c r="CQ28" s="779"/>
      <c r="CR28" s="777"/>
      <c r="CS28" s="778"/>
      <c r="CT28" s="778"/>
      <c r="CU28" s="778"/>
      <c r="CV28" s="779"/>
      <c r="CW28" s="777"/>
      <c r="CX28" s="778"/>
      <c r="CY28" s="778"/>
      <c r="CZ28" s="778"/>
      <c r="DA28" s="779"/>
      <c r="DB28" s="777"/>
      <c r="DC28" s="778"/>
      <c r="DD28" s="778"/>
      <c r="DE28" s="778"/>
      <c r="DF28" s="779"/>
      <c r="DG28" s="777"/>
      <c r="DH28" s="778"/>
      <c r="DI28" s="778"/>
      <c r="DJ28" s="778"/>
      <c r="DK28" s="779"/>
      <c r="DL28" s="777"/>
      <c r="DM28" s="778"/>
      <c r="DN28" s="778"/>
      <c r="DO28" s="778"/>
      <c r="DP28" s="779"/>
      <c r="DQ28" s="777"/>
      <c r="DR28" s="778"/>
      <c r="DS28" s="778"/>
      <c r="DT28" s="778"/>
      <c r="DU28" s="779"/>
      <c r="DV28" s="774"/>
      <c r="DW28" s="775"/>
      <c r="DX28" s="775"/>
      <c r="DY28" s="775"/>
      <c r="DZ28" s="780"/>
      <c r="EA28" s="230"/>
    </row>
    <row r="29" spans="1:131" ht="26.25" customHeight="1" x14ac:dyDescent="0.15">
      <c r="A29" s="242">
        <v>2</v>
      </c>
      <c r="B29" s="781" t="s">
        <v>391</v>
      </c>
      <c r="C29" s="782"/>
      <c r="D29" s="782"/>
      <c r="E29" s="782"/>
      <c r="F29" s="782"/>
      <c r="G29" s="782"/>
      <c r="H29" s="782"/>
      <c r="I29" s="782"/>
      <c r="J29" s="782"/>
      <c r="K29" s="782"/>
      <c r="L29" s="782"/>
      <c r="M29" s="782"/>
      <c r="N29" s="782"/>
      <c r="O29" s="782"/>
      <c r="P29" s="783"/>
      <c r="Q29" s="784">
        <v>60</v>
      </c>
      <c r="R29" s="785"/>
      <c r="S29" s="785"/>
      <c r="T29" s="785"/>
      <c r="U29" s="785"/>
      <c r="V29" s="785">
        <v>56</v>
      </c>
      <c r="W29" s="785"/>
      <c r="X29" s="785"/>
      <c r="Y29" s="785"/>
      <c r="Z29" s="785"/>
      <c r="AA29" s="785">
        <v>4</v>
      </c>
      <c r="AB29" s="785"/>
      <c r="AC29" s="785"/>
      <c r="AD29" s="785"/>
      <c r="AE29" s="786"/>
      <c r="AF29" s="787">
        <v>4</v>
      </c>
      <c r="AG29" s="788"/>
      <c r="AH29" s="788"/>
      <c r="AI29" s="788"/>
      <c r="AJ29" s="789"/>
      <c r="AK29" s="839">
        <v>4</v>
      </c>
      <c r="AL29" s="835"/>
      <c r="AM29" s="835"/>
      <c r="AN29" s="835"/>
      <c r="AO29" s="835"/>
      <c r="AP29" s="835">
        <v>375</v>
      </c>
      <c r="AQ29" s="835"/>
      <c r="AR29" s="835"/>
      <c r="AS29" s="835"/>
      <c r="AT29" s="835"/>
      <c r="AU29" s="835" t="s">
        <v>548</v>
      </c>
      <c r="AV29" s="835"/>
      <c r="AW29" s="835"/>
      <c r="AX29" s="835"/>
      <c r="AY29" s="835"/>
      <c r="AZ29" s="836"/>
      <c r="BA29" s="836"/>
      <c r="BB29" s="836"/>
      <c r="BC29" s="836"/>
      <c r="BD29" s="836"/>
      <c r="BE29" s="837"/>
      <c r="BF29" s="837"/>
      <c r="BG29" s="837"/>
      <c r="BH29" s="837"/>
      <c r="BI29" s="838"/>
      <c r="BJ29" s="232"/>
      <c r="BK29" s="232"/>
      <c r="BL29" s="232"/>
      <c r="BM29" s="232"/>
      <c r="BN29" s="232"/>
      <c r="BO29" s="241"/>
      <c r="BP29" s="241"/>
      <c r="BQ29" s="238">
        <v>23</v>
      </c>
      <c r="BR29" s="239"/>
      <c r="BS29" s="774"/>
      <c r="BT29" s="775"/>
      <c r="BU29" s="775"/>
      <c r="BV29" s="775"/>
      <c r="BW29" s="775"/>
      <c r="BX29" s="775"/>
      <c r="BY29" s="775"/>
      <c r="BZ29" s="775"/>
      <c r="CA29" s="775"/>
      <c r="CB29" s="775"/>
      <c r="CC29" s="775"/>
      <c r="CD29" s="775"/>
      <c r="CE29" s="775"/>
      <c r="CF29" s="775"/>
      <c r="CG29" s="776"/>
      <c r="CH29" s="777"/>
      <c r="CI29" s="778"/>
      <c r="CJ29" s="778"/>
      <c r="CK29" s="778"/>
      <c r="CL29" s="779"/>
      <c r="CM29" s="777"/>
      <c r="CN29" s="778"/>
      <c r="CO29" s="778"/>
      <c r="CP29" s="778"/>
      <c r="CQ29" s="779"/>
      <c r="CR29" s="777"/>
      <c r="CS29" s="778"/>
      <c r="CT29" s="778"/>
      <c r="CU29" s="778"/>
      <c r="CV29" s="779"/>
      <c r="CW29" s="777"/>
      <c r="CX29" s="778"/>
      <c r="CY29" s="778"/>
      <c r="CZ29" s="778"/>
      <c r="DA29" s="779"/>
      <c r="DB29" s="777"/>
      <c r="DC29" s="778"/>
      <c r="DD29" s="778"/>
      <c r="DE29" s="778"/>
      <c r="DF29" s="779"/>
      <c r="DG29" s="777"/>
      <c r="DH29" s="778"/>
      <c r="DI29" s="778"/>
      <c r="DJ29" s="778"/>
      <c r="DK29" s="779"/>
      <c r="DL29" s="777"/>
      <c r="DM29" s="778"/>
      <c r="DN29" s="778"/>
      <c r="DO29" s="778"/>
      <c r="DP29" s="779"/>
      <c r="DQ29" s="777"/>
      <c r="DR29" s="778"/>
      <c r="DS29" s="778"/>
      <c r="DT29" s="778"/>
      <c r="DU29" s="779"/>
      <c r="DV29" s="774"/>
      <c r="DW29" s="775"/>
      <c r="DX29" s="775"/>
      <c r="DY29" s="775"/>
      <c r="DZ29" s="780"/>
      <c r="EA29" s="230"/>
    </row>
    <row r="30" spans="1:131" ht="26.25" customHeight="1" x14ac:dyDescent="0.15">
      <c r="A30" s="242">
        <v>3</v>
      </c>
      <c r="B30" s="781" t="s">
        <v>392</v>
      </c>
      <c r="C30" s="782"/>
      <c r="D30" s="782"/>
      <c r="E30" s="782"/>
      <c r="F30" s="782"/>
      <c r="G30" s="782"/>
      <c r="H30" s="782"/>
      <c r="I30" s="782"/>
      <c r="J30" s="782"/>
      <c r="K30" s="782"/>
      <c r="L30" s="782"/>
      <c r="M30" s="782"/>
      <c r="N30" s="782"/>
      <c r="O30" s="782"/>
      <c r="P30" s="783"/>
      <c r="Q30" s="784">
        <v>1014</v>
      </c>
      <c r="R30" s="785"/>
      <c r="S30" s="785"/>
      <c r="T30" s="785"/>
      <c r="U30" s="785"/>
      <c r="V30" s="785">
        <v>987</v>
      </c>
      <c r="W30" s="785"/>
      <c r="X30" s="785"/>
      <c r="Y30" s="785"/>
      <c r="Z30" s="785"/>
      <c r="AA30" s="785">
        <v>27</v>
      </c>
      <c r="AB30" s="785"/>
      <c r="AC30" s="785"/>
      <c r="AD30" s="785"/>
      <c r="AE30" s="786"/>
      <c r="AF30" s="787">
        <v>27</v>
      </c>
      <c r="AG30" s="788"/>
      <c r="AH30" s="788"/>
      <c r="AI30" s="788"/>
      <c r="AJ30" s="789"/>
      <c r="AK30" s="839">
        <v>129</v>
      </c>
      <c r="AL30" s="835"/>
      <c r="AM30" s="835"/>
      <c r="AN30" s="835"/>
      <c r="AO30" s="835"/>
      <c r="AP30" s="835" t="s">
        <v>548</v>
      </c>
      <c r="AQ30" s="835"/>
      <c r="AR30" s="835"/>
      <c r="AS30" s="835"/>
      <c r="AT30" s="835"/>
      <c r="AU30" s="835" t="s">
        <v>548</v>
      </c>
      <c r="AV30" s="835"/>
      <c r="AW30" s="835"/>
      <c r="AX30" s="835"/>
      <c r="AY30" s="835"/>
      <c r="AZ30" s="836"/>
      <c r="BA30" s="836"/>
      <c r="BB30" s="836"/>
      <c r="BC30" s="836"/>
      <c r="BD30" s="836"/>
      <c r="BE30" s="837"/>
      <c r="BF30" s="837"/>
      <c r="BG30" s="837"/>
      <c r="BH30" s="837"/>
      <c r="BI30" s="838"/>
      <c r="BJ30" s="232"/>
      <c r="BK30" s="232"/>
      <c r="BL30" s="232"/>
      <c r="BM30" s="232"/>
      <c r="BN30" s="232"/>
      <c r="BO30" s="241"/>
      <c r="BP30" s="241"/>
      <c r="BQ30" s="238">
        <v>24</v>
      </c>
      <c r="BR30" s="239"/>
      <c r="BS30" s="774"/>
      <c r="BT30" s="775"/>
      <c r="BU30" s="775"/>
      <c r="BV30" s="775"/>
      <c r="BW30" s="775"/>
      <c r="BX30" s="775"/>
      <c r="BY30" s="775"/>
      <c r="BZ30" s="775"/>
      <c r="CA30" s="775"/>
      <c r="CB30" s="775"/>
      <c r="CC30" s="775"/>
      <c r="CD30" s="775"/>
      <c r="CE30" s="775"/>
      <c r="CF30" s="775"/>
      <c r="CG30" s="776"/>
      <c r="CH30" s="777"/>
      <c r="CI30" s="778"/>
      <c r="CJ30" s="778"/>
      <c r="CK30" s="778"/>
      <c r="CL30" s="779"/>
      <c r="CM30" s="777"/>
      <c r="CN30" s="778"/>
      <c r="CO30" s="778"/>
      <c r="CP30" s="778"/>
      <c r="CQ30" s="779"/>
      <c r="CR30" s="777"/>
      <c r="CS30" s="778"/>
      <c r="CT30" s="778"/>
      <c r="CU30" s="778"/>
      <c r="CV30" s="779"/>
      <c r="CW30" s="777"/>
      <c r="CX30" s="778"/>
      <c r="CY30" s="778"/>
      <c r="CZ30" s="778"/>
      <c r="DA30" s="779"/>
      <c r="DB30" s="777"/>
      <c r="DC30" s="778"/>
      <c r="DD30" s="778"/>
      <c r="DE30" s="778"/>
      <c r="DF30" s="779"/>
      <c r="DG30" s="777"/>
      <c r="DH30" s="778"/>
      <c r="DI30" s="778"/>
      <c r="DJ30" s="778"/>
      <c r="DK30" s="779"/>
      <c r="DL30" s="777"/>
      <c r="DM30" s="778"/>
      <c r="DN30" s="778"/>
      <c r="DO30" s="778"/>
      <c r="DP30" s="779"/>
      <c r="DQ30" s="777"/>
      <c r="DR30" s="778"/>
      <c r="DS30" s="778"/>
      <c r="DT30" s="778"/>
      <c r="DU30" s="779"/>
      <c r="DV30" s="774"/>
      <c r="DW30" s="775"/>
      <c r="DX30" s="775"/>
      <c r="DY30" s="775"/>
      <c r="DZ30" s="780"/>
      <c r="EA30" s="230"/>
    </row>
    <row r="31" spans="1:131" ht="26.25" customHeight="1" x14ac:dyDescent="0.15">
      <c r="A31" s="242">
        <v>4</v>
      </c>
      <c r="B31" s="781" t="s">
        <v>393</v>
      </c>
      <c r="C31" s="782"/>
      <c r="D31" s="782"/>
      <c r="E31" s="782"/>
      <c r="F31" s="782"/>
      <c r="G31" s="782"/>
      <c r="H31" s="782"/>
      <c r="I31" s="782"/>
      <c r="J31" s="782"/>
      <c r="K31" s="782"/>
      <c r="L31" s="782"/>
      <c r="M31" s="782"/>
      <c r="N31" s="782"/>
      <c r="O31" s="782"/>
      <c r="P31" s="783"/>
      <c r="Q31" s="784">
        <v>146</v>
      </c>
      <c r="R31" s="785"/>
      <c r="S31" s="785"/>
      <c r="T31" s="785"/>
      <c r="U31" s="785"/>
      <c r="V31" s="785">
        <v>145</v>
      </c>
      <c r="W31" s="785"/>
      <c r="X31" s="785"/>
      <c r="Y31" s="785"/>
      <c r="Z31" s="785"/>
      <c r="AA31" s="785">
        <v>0</v>
      </c>
      <c r="AB31" s="785"/>
      <c r="AC31" s="785"/>
      <c r="AD31" s="785"/>
      <c r="AE31" s="786"/>
      <c r="AF31" s="787">
        <v>0</v>
      </c>
      <c r="AG31" s="788"/>
      <c r="AH31" s="788"/>
      <c r="AI31" s="788"/>
      <c r="AJ31" s="789"/>
      <c r="AK31" s="839">
        <v>28</v>
      </c>
      <c r="AL31" s="835"/>
      <c r="AM31" s="835"/>
      <c r="AN31" s="835"/>
      <c r="AO31" s="835"/>
      <c r="AP31" s="835" t="s">
        <v>548</v>
      </c>
      <c r="AQ31" s="835"/>
      <c r="AR31" s="835"/>
      <c r="AS31" s="835"/>
      <c r="AT31" s="835"/>
      <c r="AU31" s="835" t="s">
        <v>548</v>
      </c>
      <c r="AV31" s="835"/>
      <c r="AW31" s="835"/>
      <c r="AX31" s="835"/>
      <c r="AY31" s="835"/>
      <c r="AZ31" s="836"/>
      <c r="BA31" s="836"/>
      <c r="BB31" s="836"/>
      <c r="BC31" s="836"/>
      <c r="BD31" s="836"/>
      <c r="BE31" s="837"/>
      <c r="BF31" s="837"/>
      <c r="BG31" s="837"/>
      <c r="BH31" s="837"/>
      <c r="BI31" s="838"/>
      <c r="BJ31" s="232"/>
      <c r="BK31" s="232"/>
      <c r="BL31" s="232"/>
      <c r="BM31" s="232"/>
      <c r="BN31" s="232"/>
      <c r="BO31" s="241"/>
      <c r="BP31" s="241"/>
      <c r="BQ31" s="238">
        <v>25</v>
      </c>
      <c r="BR31" s="239"/>
      <c r="BS31" s="774"/>
      <c r="BT31" s="775"/>
      <c r="BU31" s="775"/>
      <c r="BV31" s="775"/>
      <c r="BW31" s="775"/>
      <c r="BX31" s="775"/>
      <c r="BY31" s="775"/>
      <c r="BZ31" s="775"/>
      <c r="CA31" s="775"/>
      <c r="CB31" s="775"/>
      <c r="CC31" s="775"/>
      <c r="CD31" s="775"/>
      <c r="CE31" s="775"/>
      <c r="CF31" s="775"/>
      <c r="CG31" s="776"/>
      <c r="CH31" s="777"/>
      <c r="CI31" s="778"/>
      <c r="CJ31" s="778"/>
      <c r="CK31" s="778"/>
      <c r="CL31" s="779"/>
      <c r="CM31" s="777"/>
      <c r="CN31" s="778"/>
      <c r="CO31" s="778"/>
      <c r="CP31" s="778"/>
      <c r="CQ31" s="779"/>
      <c r="CR31" s="777"/>
      <c r="CS31" s="778"/>
      <c r="CT31" s="778"/>
      <c r="CU31" s="778"/>
      <c r="CV31" s="779"/>
      <c r="CW31" s="777"/>
      <c r="CX31" s="778"/>
      <c r="CY31" s="778"/>
      <c r="CZ31" s="778"/>
      <c r="DA31" s="779"/>
      <c r="DB31" s="777"/>
      <c r="DC31" s="778"/>
      <c r="DD31" s="778"/>
      <c r="DE31" s="778"/>
      <c r="DF31" s="779"/>
      <c r="DG31" s="777"/>
      <c r="DH31" s="778"/>
      <c r="DI31" s="778"/>
      <c r="DJ31" s="778"/>
      <c r="DK31" s="779"/>
      <c r="DL31" s="777"/>
      <c r="DM31" s="778"/>
      <c r="DN31" s="778"/>
      <c r="DO31" s="778"/>
      <c r="DP31" s="779"/>
      <c r="DQ31" s="777"/>
      <c r="DR31" s="778"/>
      <c r="DS31" s="778"/>
      <c r="DT31" s="778"/>
      <c r="DU31" s="779"/>
      <c r="DV31" s="774"/>
      <c r="DW31" s="775"/>
      <c r="DX31" s="775"/>
      <c r="DY31" s="775"/>
      <c r="DZ31" s="780"/>
      <c r="EA31" s="230"/>
    </row>
    <row r="32" spans="1:131" ht="26.25" customHeight="1" x14ac:dyDescent="0.15">
      <c r="A32" s="242">
        <v>5</v>
      </c>
      <c r="B32" s="781" t="s">
        <v>394</v>
      </c>
      <c r="C32" s="782"/>
      <c r="D32" s="782"/>
      <c r="E32" s="782"/>
      <c r="F32" s="782"/>
      <c r="G32" s="782"/>
      <c r="H32" s="782"/>
      <c r="I32" s="782"/>
      <c r="J32" s="782"/>
      <c r="K32" s="782"/>
      <c r="L32" s="782"/>
      <c r="M32" s="782"/>
      <c r="N32" s="782"/>
      <c r="O32" s="782"/>
      <c r="P32" s="783"/>
      <c r="Q32" s="784">
        <v>323</v>
      </c>
      <c r="R32" s="785"/>
      <c r="S32" s="785"/>
      <c r="T32" s="785"/>
      <c r="U32" s="785"/>
      <c r="V32" s="785">
        <v>284</v>
      </c>
      <c r="W32" s="785"/>
      <c r="X32" s="785"/>
      <c r="Y32" s="785"/>
      <c r="Z32" s="785"/>
      <c r="AA32" s="785">
        <v>40</v>
      </c>
      <c r="AB32" s="785"/>
      <c r="AC32" s="785"/>
      <c r="AD32" s="785"/>
      <c r="AE32" s="786"/>
      <c r="AF32" s="787">
        <v>390</v>
      </c>
      <c r="AG32" s="788"/>
      <c r="AH32" s="788"/>
      <c r="AI32" s="788"/>
      <c r="AJ32" s="789"/>
      <c r="AK32" s="839">
        <v>58</v>
      </c>
      <c r="AL32" s="835"/>
      <c r="AM32" s="835"/>
      <c r="AN32" s="835"/>
      <c r="AO32" s="835"/>
      <c r="AP32" s="835">
        <v>1208</v>
      </c>
      <c r="AQ32" s="835"/>
      <c r="AR32" s="835"/>
      <c r="AS32" s="835"/>
      <c r="AT32" s="835"/>
      <c r="AU32" s="835">
        <v>333</v>
      </c>
      <c r="AV32" s="835"/>
      <c r="AW32" s="835"/>
      <c r="AX32" s="835"/>
      <c r="AY32" s="835"/>
      <c r="AZ32" s="836" t="s">
        <v>548</v>
      </c>
      <c r="BA32" s="836"/>
      <c r="BB32" s="836"/>
      <c r="BC32" s="836"/>
      <c r="BD32" s="836"/>
      <c r="BE32" s="837" t="s">
        <v>549</v>
      </c>
      <c r="BF32" s="837"/>
      <c r="BG32" s="837"/>
      <c r="BH32" s="837"/>
      <c r="BI32" s="838"/>
      <c r="BJ32" s="232"/>
      <c r="BK32" s="232"/>
      <c r="BL32" s="232"/>
      <c r="BM32" s="232"/>
      <c r="BN32" s="232"/>
      <c r="BO32" s="241"/>
      <c r="BP32" s="241"/>
      <c r="BQ32" s="238">
        <v>26</v>
      </c>
      <c r="BR32" s="239"/>
      <c r="BS32" s="774"/>
      <c r="BT32" s="775"/>
      <c r="BU32" s="775"/>
      <c r="BV32" s="775"/>
      <c r="BW32" s="775"/>
      <c r="BX32" s="775"/>
      <c r="BY32" s="775"/>
      <c r="BZ32" s="775"/>
      <c r="CA32" s="775"/>
      <c r="CB32" s="775"/>
      <c r="CC32" s="775"/>
      <c r="CD32" s="775"/>
      <c r="CE32" s="775"/>
      <c r="CF32" s="775"/>
      <c r="CG32" s="776"/>
      <c r="CH32" s="777"/>
      <c r="CI32" s="778"/>
      <c r="CJ32" s="778"/>
      <c r="CK32" s="778"/>
      <c r="CL32" s="779"/>
      <c r="CM32" s="777"/>
      <c r="CN32" s="778"/>
      <c r="CO32" s="778"/>
      <c r="CP32" s="778"/>
      <c r="CQ32" s="779"/>
      <c r="CR32" s="777"/>
      <c r="CS32" s="778"/>
      <c r="CT32" s="778"/>
      <c r="CU32" s="778"/>
      <c r="CV32" s="779"/>
      <c r="CW32" s="777"/>
      <c r="CX32" s="778"/>
      <c r="CY32" s="778"/>
      <c r="CZ32" s="778"/>
      <c r="DA32" s="779"/>
      <c r="DB32" s="777"/>
      <c r="DC32" s="778"/>
      <c r="DD32" s="778"/>
      <c r="DE32" s="778"/>
      <c r="DF32" s="779"/>
      <c r="DG32" s="777"/>
      <c r="DH32" s="778"/>
      <c r="DI32" s="778"/>
      <c r="DJ32" s="778"/>
      <c r="DK32" s="779"/>
      <c r="DL32" s="777"/>
      <c r="DM32" s="778"/>
      <c r="DN32" s="778"/>
      <c r="DO32" s="778"/>
      <c r="DP32" s="779"/>
      <c r="DQ32" s="777"/>
      <c r="DR32" s="778"/>
      <c r="DS32" s="778"/>
      <c r="DT32" s="778"/>
      <c r="DU32" s="779"/>
      <c r="DV32" s="774"/>
      <c r="DW32" s="775"/>
      <c r="DX32" s="775"/>
      <c r="DY32" s="775"/>
      <c r="DZ32" s="780"/>
      <c r="EA32" s="230"/>
    </row>
    <row r="33" spans="1:131" ht="26.25" customHeight="1" x14ac:dyDescent="0.15">
      <c r="A33" s="242">
        <v>6</v>
      </c>
      <c r="B33" s="781" t="s">
        <v>395</v>
      </c>
      <c r="C33" s="782"/>
      <c r="D33" s="782"/>
      <c r="E33" s="782"/>
      <c r="F33" s="782"/>
      <c r="G33" s="782"/>
      <c r="H33" s="782"/>
      <c r="I33" s="782"/>
      <c r="J33" s="782"/>
      <c r="K33" s="782"/>
      <c r="L33" s="782"/>
      <c r="M33" s="782"/>
      <c r="N33" s="782"/>
      <c r="O33" s="782"/>
      <c r="P33" s="783"/>
      <c r="Q33" s="784">
        <v>484</v>
      </c>
      <c r="R33" s="785"/>
      <c r="S33" s="785"/>
      <c r="T33" s="785"/>
      <c r="U33" s="785"/>
      <c r="V33" s="785">
        <v>470</v>
      </c>
      <c r="W33" s="785"/>
      <c r="X33" s="785"/>
      <c r="Y33" s="785"/>
      <c r="Z33" s="785"/>
      <c r="AA33" s="785">
        <v>15</v>
      </c>
      <c r="AB33" s="785"/>
      <c r="AC33" s="785"/>
      <c r="AD33" s="785"/>
      <c r="AE33" s="786"/>
      <c r="AF33" s="787">
        <v>149</v>
      </c>
      <c r="AG33" s="788"/>
      <c r="AH33" s="788"/>
      <c r="AI33" s="788"/>
      <c r="AJ33" s="789"/>
      <c r="AK33" s="839">
        <v>281</v>
      </c>
      <c r="AL33" s="835"/>
      <c r="AM33" s="835"/>
      <c r="AN33" s="835"/>
      <c r="AO33" s="835"/>
      <c r="AP33" s="835">
        <v>3145</v>
      </c>
      <c r="AQ33" s="835"/>
      <c r="AR33" s="835"/>
      <c r="AS33" s="835"/>
      <c r="AT33" s="835"/>
      <c r="AU33" s="835">
        <v>1381</v>
      </c>
      <c r="AV33" s="835"/>
      <c r="AW33" s="835"/>
      <c r="AX33" s="835"/>
      <c r="AY33" s="835"/>
      <c r="AZ33" s="836" t="s">
        <v>548</v>
      </c>
      <c r="BA33" s="836"/>
      <c r="BB33" s="836"/>
      <c r="BC33" s="836"/>
      <c r="BD33" s="836"/>
      <c r="BE33" s="837" t="s">
        <v>549</v>
      </c>
      <c r="BF33" s="837"/>
      <c r="BG33" s="837"/>
      <c r="BH33" s="837"/>
      <c r="BI33" s="838"/>
      <c r="BJ33" s="232"/>
      <c r="BK33" s="232"/>
      <c r="BL33" s="232"/>
      <c r="BM33" s="232"/>
      <c r="BN33" s="232"/>
      <c r="BO33" s="241"/>
      <c r="BP33" s="241"/>
      <c r="BQ33" s="238">
        <v>27</v>
      </c>
      <c r="BR33" s="239"/>
      <c r="BS33" s="774"/>
      <c r="BT33" s="775"/>
      <c r="BU33" s="775"/>
      <c r="BV33" s="775"/>
      <c r="BW33" s="775"/>
      <c r="BX33" s="775"/>
      <c r="BY33" s="775"/>
      <c r="BZ33" s="775"/>
      <c r="CA33" s="775"/>
      <c r="CB33" s="775"/>
      <c r="CC33" s="775"/>
      <c r="CD33" s="775"/>
      <c r="CE33" s="775"/>
      <c r="CF33" s="775"/>
      <c r="CG33" s="776"/>
      <c r="CH33" s="777"/>
      <c r="CI33" s="778"/>
      <c r="CJ33" s="778"/>
      <c r="CK33" s="778"/>
      <c r="CL33" s="779"/>
      <c r="CM33" s="777"/>
      <c r="CN33" s="778"/>
      <c r="CO33" s="778"/>
      <c r="CP33" s="778"/>
      <c r="CQ33" s="779"/>
      <c r="CR33" s="777"/>
      <c r="CS33" s="778"/>
      <c r="CT33" s="778"/>
      <c r="CU33" s="778"/>
      <c r="CV33" s="779"/>
      <c r="CW33" s="777"/>
      <c r="CX33" s="778"/>
      <c r="CY33" s="778"/>
      <c r="CZ33" s="778"/>
      <c r="DA33" s="779"/>
      <c r="DB33" s="777"/>
      <c r="DC33" s="778"/>
      <c r="DD33" s="778"/>
      <c r="DE33" s="778"/>
      <c r="DF33" s="779"/>
      <c r="DG33" s="777"/>
      <c r="DH33" s="778"/>
      <c r="DI33" s="778"/>
      <c r="DJ33" s="778"/>
      <c r="DK33" s="779"/>
      <c r="DL33" s="777"/>
      <c r="DM33" s="778"/>
      <c r="DN33" s="778"/>
      <c r="DO33" s="778"/>
      <c r="DP33" s="779"/>
      <c r="DQ33" s="777"/>
      <c r="DR33" s="778"/>
      <c r="DS33" s="778"/>
      <c r="DT33" s="778"/>
      <c r="DU33" s="779"/>
      <c r="DV33" s="774"/>
      <c r="DW33" s="775"/>
      <c r="DX33" s="775"/>
      <c r="DY33" s="775"/>
      <c r="DZ33" s="780"/>
      <c r="EA33" s="230"/>
    </row>
    <row r="34" spans="1:131" ht="26.25" customHeight="1" x14ac:dyDescent="0.15">
      <c r="A34" s="242">
        <v>7</v>
      </c>
      <c r="B34" s="781"/>
      <c r="C34" s="782"/>
      <c r="D34" s="782"/>
      <c r="E34" s="782"/>
      <c r="F34" s="782"/>
      <c r="G34" s="782"/>
      <c r="H34" s="782"/>
      <c r="I34" s="782"/>
      <c r="J34" s="782"/>
      <c r="K34" s="782"/>
      <c r="L34" s="782"/>
      <c r="M34" s="782"/>
      <c r="N34" s="782"/>
      <c r="O34" s="782"/>
      <c r="P34" s="783"/>
      <c r="Q34" s="784"/>
      <c r="R34" s="785"/>
      <c r="S34" s="785"/>
      <c r="T34" s="785"/>
      <c r="U34" s="785"/>
      <c r="V34" s="785"/>
      <c r="W34" s="785"/>
      <c r="X34" s="785"/>
      <c r="Y34" s="785"/>
      <c r="Z34" s="785"/>
      <c r="AA34" s="785"/>
      <c r="AB34" s="785"/>
      <c r="AC34" s="785"/>
      <c r="AD34" s="785"/>
      <c r="AE34" s="786"/>
      <c r="AF34" s="787"/>
      <c r="AG34" s="788"/>
      <c r="AH34" s="788"/>
      <c r="AI34" s="788"/>
      <c r="AJ34" s="789"/>
      <c r="AK34" s="839"/>
      <c r="AL34" s="835"/>
      <c r="AM34" s="835"/>
      <c r="AN34" s="835"/>
      <c r="AO34" s="835"/>
      <c r="AP34" s="835"/>
      <c r="AQ34" s="835"/>
      <c r="AR34" s="835"/>
      <c r="AS34" s="835"/>
      <c r="AT34" s="835"/>
      <c r="AU34" s="835"/>
      <c r="AV34" s="835"/>
      <c r="AW34" s="835"/>
      <c r="AX34" s="835"/>
      <c r="AY34" s="835"/>
      <c r="AZ34" s="836"/>
      <c r="BA34" s="836"/>
      <c r="BB34" s="836"/>
      <c r="BC34" s="836"/>
      <c r="BD34" s="836"/>
      <c r="BE34" s="837"/>
      <c r="BF34" s="837"/>
      <c r="BG34" s="837"/>
      <c r="BH34" s="837"/>
      <c r="BI34" s="838"/>
      <c r="BJ34" s="232"/>
      <c r="BK34" s="232"/>
      <c r="BL34" s="232"/>
      <c r="BM34" s="232"/>
      <c r="BN34" s="232"/>
      <c r="BO34" s="241"/>
      <c r="BP34" s="241"/>
      <c r="BQ34" s="238">
        <v>28</v>
      </c>
      <c r="BR34" s="239"/>
      <c r="BS34" s="774"/>
      <c r="BT34" s="775"/>
      <c r="BU34" s="775"/>
      <c r="BV34" s="775"/>
      <c r="BW34" s="775"/>
      <c r="BX34" s="775"/>
      <c r="BY34" s="775"/>
      <c r="BZ34" s="775"/>
      <c r="CA34" s="775"/>
      <c r="CB34" s="775"/>
      <c r="CC34" s="775"/>
      <c r="CD34" s="775"/>
      <c r="CE34" s="775"/>
      <c r="CF34" s="775"/>
      <c r="CG34" s="776"/>
      <c r="CH34" s="777"/>
      <c r="CI34" s="778"/>
      <c r="CJ34" s="778"/>
      <c r="CK34" s="778"/>
      <c r="CL34" s="779"/>
      <c r="CM34" s="777"/>
      <c r="CN34" s="778"/>
      <c r="CO34" s="778"/>
      <c r="CP34" s="778"/>
      <c r="CQ34" s="779"/>
      <c r="CR34" s="777"/>
      <c r="CS34" s="778"/>
      <c r="CT34" s="778"/>
      <c r="CU34" s="778"/>
      <c r="CV34" s="779"/>
      <c r="CW34" s="777"/>
      <c r="CX34" s="778"/>
      <c r="CY34" s="778"/>
      <c r="CZ34" s="778"/>
      <c r="DA34" s="779"/>
      <c r="DB34" s="777"/>
      <c r="DC34" s="778"/>
      <c r="DD34" s="778"/>
      <c r="DE34" s="778"/>
      <c r="DF34" s="779"/>
      <c r="DG34" s="777"/>
      <c r="DH34" s="778"/>
      <c r="DI34" s="778"/>
      <c r="DJ34" s="778"/>
      <c r="DK34" s="779"/>
      <c r="DL34" s="777"/>
      <c r="DM34" s="778"/>
      <c r="DN34" s="778"/>
      <c r="DO34" s="778"/>
      <c r="DP34" s="779"/>
      <c r="DQ34" s="777"/>
      <c r="DR34" s="778"/>
      <c r="DS34" s="778"/>
      <c r="DT34" s="778"/>
      <c r="DU34" s="779"/>
      <c r="DV34" s="774"/>
      <c r="DW34" s="775"/>
      <c r="DX34" s="775"/>
      <c r="DY34" s="775"/>
      <c r="DZ34" s="780"/>
      <c r="EA34" s="230"/>
    </row>
    <row r="35" spans="1:131" ht="26.25" customHeight="1" x14ac:dyDescent="0.15">
      <c r="A35" s="242">
        <v>8</v>
      </c>
      <c r="B35" s="781"/>
      <c r="C35" s="782"/>
      <c r="D35" s="782"/>
      <c r="E35" s="782"/>
      <c r="F35" s="782"/>
      <c r="G35" s="782"/>
      <c r="H35" s="782"/>
      <c r="I35" s="782"/>
      <c r="J35" s="782"/>
      <c r="K35" s="782"/>
      <c r="L35" s="782"/>
      <c r="M35" s="782"/>
      <c r="N35" s="782"/>
      <c r="O35" s="782"/>
      <c r="P35" s="783"/>
      <c r="Q35" s="784"/>
      <c r="R35" s="785"/>
      <c r="S35" s="785"/>
      <c r="T35" s="785"/>
      <c r="U35" s="785"/>
      <c r="V35" s="785"/>
      <c r="W35" s="785"/>
      <c r="X35" s="785"/>
      <c r="Y35" s="785"/>
      <c r="Z35" s="785"/>
      <c r="AA35" s="785"/>
      <c r="AB35" s="785"/>
      <c r="AC35" s="785"/>
      <c r="AD35" s="785"/>
      <c r="AE35" s="786"/>
      <c r="AF35" s="787"/>
      <c r="AG35" s="788"/>
      <c r="AH35" s="788"/>
      <c r="AI35" s="788"/>
      <c r="AJ35" s="789"/>
      <c r="AK35" s="839"/>
      <c r="AL35" s="835"/>
      <c r="AM35" s="835"/>
      <c r="AN35" s="835"/>
      <c r="AO35" s="835"/>
      <c r="AP35" s="835"/>
      <c r="AQ35" s="835"/>
      <c r="AR35" s="835"/>
      <c r="AS35" s="835"/>
      <c r="AT35" s="835"/>
      <c r="AU35" s="835"/>
      <c r="AV35" s="835"/>
      <c r="AW35" s="835"/>
      <c r="AX35" s="835"/>
      <c r="AY35" s="835"/>
      <c r="AZ35" s="836"/>
      <c r="BA35" s="836"/>
      <c r="BB35" s="836"/>
      <c r="BC35" s="836"/>
      <c r="BD35" s="836"/>
      <c r="BE35" s="837"/>
      <c r="BF35" s="837"/>
      <c r="BG35" s="837"/>
      <c r="BH35" s="837"/>
      <c r="BI35" s="838"/>
      <c r="BJ35" s="232"/>
      <c r="BK35" s="232"/>
      <c r="BL35" s="232"/>
      <c r="BM35" s="232"/>
      <c r="BN35" s="232"/>
      <c r="BO35" s="241"/>
      <c r="BP35" s="241"/>
      <c r="BQ35" s="238">
        <v>29</v>
      </c>
      <c r="BR35" s="239"/>
      <c r="BS35" s="774"/>
      <c r="BT35" s="775"/>
      <c r="BU35" s="775"/>
      <c r="BV35" s="775"/>
      <c r="BW35" s="775"/>
      <c r="BX35" s="775"/>
      <c r="BY35" s="775"/>
      <c r="BZ35" s="775"/>
      <c r="CA35" s="775"/>
      <c r="CB35" s="775"/>
      <c r="CC35" s="775"/>
      <c r="CD35" s="775"/>
      <c r="CE35" s="775"/>
      <c r="CF35" s="775"/>
      <c r="CG35" s="776"/>
      <c r="CH35" s="777"/>
      <c r="CI35" s="778"/>
      <c r="CJ35" s="778"/>
      <c r="CK35" s="778"/>
      <c r="CL35" s="779"/>
      <c r="CM35" s="777"/>
      <c r="CN35" s="778"/>
      <c r="CO35" s="778"/>
      <c r="CP35" s="778"/>
      <c r="CQ35" s="779"/>
      <c r="CR35" s="777"/>
      <c r="CS35" s="778"/>
      <c r="CT35" s="778"/>
      <c r="CU35" s="778"/>
      <c r="CV35" s="779"/>
      <c r="CW35" s="777"/>
      <c r="CX35" s="778"/>
      <c r="CY35" s="778"/>
      <c r="CZ35" s="778"/>
      <c r="DA35" s="779"/>
      <c r="DB35" s="777"/>
      <c r="DC35" s="778"/>
      <c r="DD35" s="778"/>
      <c r="DE35" s="778"/>
      <c r="DF35" s="779"/>
      <c r="DG35" s="777"/>
      <c r="DH35" s="778"/>
      <c r="DI35" s="778"/>
      <c r="DJ35" s="778"/>
      <c r="DK35" s="779"/>
      <c r="DL35" s="777"/>
      <c r="DM35" s="778"/>
      <c r="DN35" s="778"/>
      <c r="DO35" s="778"/>
      <c r="DP35" s="779"/>
      <c r="DQ35" s="777"/>
      <c r="DR35" s="778"/>
      <c r="DS35" s="778"/>
      <c r="DT35" s="778"/>
      <c r="DU35" s="779"/>
      <c r="DV35" s="774"/>
      <c r="DW35" s="775"/>
      <c r="DX35" s="775"/>
      <c r="DY35" s="775"/>
      <c r="DZ35" s="780"/>
      <c r="EA35" s="230"/>
    </row>
    <row r="36" spans="1:131" ht="26.25" customHeight="1" x14ac:dyDescent="0.15">
      <c r="A36" s="242">
        <v>9</v>
      </c>
      <c r="B36" s="781"/>
      <c r="C36" s="782"/>
      <c r="D36" s="782"/>
      <c r="E36" s="782"/>
      <c r="F36" s="782"/>
      <c r="G36" s="782"/>
      <c r="H36" s="782"/>
      <c r="I36" s="782"/>
      <c r="J36" s="782"/>
      <c r="K36" s="782"/>
      <c r="L36" s="782"/>
      <c r="M36" s="782"/>
      <c r="N36" s="782"/>
      <c r="O36" s="782"/>
      <c r="P36" s="783"/>
      <c r="Q36" s="784"/>
      <c r="R36" s="785"/>
      <c r="S36" s="785"/>
      <c r="T36" s="785"/>
      <c r="U36" s="785"/>
      <c r="V36" s="785"/>
      <c r="W36" s="785"/>
      <c r="X36" s="785"/>
      <c r="Y36" s="785"/>
      <c r="Z36" s="785"/>
      <c r="AA36" s="785"/>
      <c r="AB36" s="785"/>
      <c r="AC36" s="785"/>
      <c r="AD36" s="785"/>
      <c r="AE36" s="786"/>
      <c r="AF36" s="787"/>
      <c r="AG36" s="788"/>
      <c r="AH36" s="788"/>
      <c r="AI36" s="788"/>
      <c r="AJ36" s="789"/>
      <c r="AK36" s="839"/>
      <c r="AL36" s="835"/>
      <c r="AM36" s="835"/>
      <c r="AN36" s="835"/>
      <c r="AO36" s="835"/>
      <c r="AP36" s="835"/>
      <c r="AQ36" s="835"/>
      <c r="AR36" s="835"/>
      <c r="AS36" s="835"/>
      <c r="AT36" s="835"/>
      <c r="AU36" s="835"/>
      <c r="AV36" s="835"/>
      <c r="AW36" s="835"/>
      <c r="AX36" s="835"/>
      <c r="AY36" s="835"/>
      <c r="AZ36" s="836"/>
      <c r="BA36" s="836"/>
      <c r="BB36" s="836"/>
      <c r="BC36" s="836"/>
      <c r="BD36" s="836"/>
      <c r="BE36" s="837"/>
      <c r="BF36" s="837"/>
      <c r="BG36" s="837"/>
      <c r="BH36" s="837"/>
      <c r="BI36" s="838"/>
      <c r="BJ36" s="232"/>
      <c r="BK36" s="232"/>
      <c r="BL36" s="232"/>
      <c r="BM36" s="232"/>
      <c r="BN36" s="232"/>
      <c r="BO36" s="241"/>
      <c r="BP36" s="241"/>
      <c r="BQ36" s="238">
        <v>30</v>
      </c>
      <c r="BR36" s="239"/>
      <c r="BS36" s="774"/>
      <c r="BT36" s="775"/>
      <c r="BU36" s="775"/>
      <c r="BV36" s="775"/>
      <c r="BW36" s="775"/>
      <c r="BX36" s="775"/>
      <c r="BY36" s="775"/>
      <c r="BZ36" s="775"/>
      <c r="CA36" s="775"/>
      <c r="CB36" s="775"/>
      <c r="CC36" s="775"/>
      <c r="CD36" s="775"/>
      <c r="CE36" s="775"/>
      <c r="CF36" s="775"/>
      <c r="CG36" s="776"/>
      <c r="CH36" s="777"/>
      <c r="CI36" s="778"/>
      <c r="CJ36" s="778"/>
      <c r="CK36" s="778"/>
      <c r="CL36" s="779"/>
      <c r="CM36" s="777"/>
      <c r="CN36" s="778"/>
      <c r="CO36" s="778"/>
      <c r="CP36" s="778"/>
      <c r="CQ36" s="779"/>
      <c r="CR36" s="777"/>
      <c r="CS36" s="778"/>
      <c r="CT36" s="778"/>
      <c r="CU36" s="778"/>
      <c r="CV36" s="779"/>
      <c r="CW36" s="777"/>
      <c r="CX36" s="778"/>
      <c r="CY36" s="778"/>
      <c r="CZ36" s="778"/>
      <c r="DA36" s="779"/>
      <c r="DB36" s="777"/>
      <c r="DC36" s="778"/>
      <c r="DD36" s="778"/>
      <c r="DE36" s="778"/>
      <c r="DF36" s="779"/>
      <c r="DG36" s="777"/>
      <c r="DH36" s="778"/>
      <c r="DI36" s="778"/>
      <c r="DJ36" s="778"/>
      <c r="DK36" s="779"/>
      <c r="DL36" s="777"/>
      <c r="DM36" s="778"/>
      <c r="DN36" s="778"/>
      <c r="DO36" s="778"/>
      <c r="DP36" s="779"/>
      <c r="DQ36" s="777"/>
      <c r="DR36" s="778"/>
      <c r="DS36" s="778"/>
      <c r="DT36" s="778"/>
      <c r="DU36" s="779"/>
      <c r="DV36" s="774"/>
      <c r="DW36" s="775"/>
      <c r="DX36" s="775"/>
      <c r="DY36" s="775"/>
      <c r="DZ36" s="780"/>
      <c r="EA36" s="230"/>
    </row>
    <row r="37" spans="1:131" ht="26.25" customHeight="1" x14ac:dyDescent="0.15">
      <c r="A37" s="242">
        <v>10</v>
      </c>
      <c r="B37" s="781"/>
      <c r="C37" s="782"/>
      <c r="D37" s="782"/>
      <c r="E37" s="782"/>
      <c r="F37" s="782"/>
      <c r="G37" s="782"/>
      <c r="H37" s="782"/>
      <c r="I37" s="782"/>
      <c r="J37" s="782"/>
      <c r="K37" s="782"/>
      <c r="L37" s="782"/>
      <c r="M37" s="782"/>
      <c r="N37" s="782"/>
      <c r="O37" s="782"/>
      <c r="P37" s="783"/>
      <c r="Q37" s="784"/>
      <c r="R37" s="785"/>
      <c r="S37" s="785"/>
      <c r="T37" s="785"/>
      <c r="U37" s="785"/>
      <c r="V37" s="785"/>
      <c r="W37" s="785"/>
      <c r="X37" s="785"/>
      <c r="Y37" s="785"/>
      <c r="Z37" s="785"/>
      <c r="AA37" s="785"/>
      <c r="AB37" s="785"/>
      <c r="AC37" s="785"/>
      <c r="AD37" s="785"/>
      <c r="AE37" s="786"/>
      <c r="AF37" s="787"/>
      <c r="AG37" s="788"/>
      <c r="AH37" s="788"/>
      <c r="AI37" s="788"/>
      <c r="AJ37" s="789"/>
      <c r="AK37" s="839"/>
      <c r="AL37" s="835"/>
      <c r="AM37" s="835"/>
      <c r="AN37" s="835"/>
      <c r="AO37" s="835"/>
      <c r="AP37" s="835"/>
      <c r="AQ37" s="835"/>
      <c r="AR37" s="835"/>
      <c r="AS37" s="835"/>
      <c r="AT37" s="835"/>
      <c r="AU37" s="835"/>
      <c r="AV37" s="835"/>
      <c r="AW37" s="835"/>
      <c r="AX37" s="835"/>
      <c r="AY37" s="835"/>
      <c r="AZ37" s="836"/>
      <c r="BA37" s="836"/>
      <c r="BB37" s="836"/>
      <c r="BC37" s="836"/>
      <c r="BD37" s="836"/>
      <c r="BE37" s="837"/>
      <c r="BF37" s="837"/>
      <c r="BG37" s="837"/>
      <c r="BH37" s="837"/>
      <c r="BI37" s="838"/>
      <c r="BJ37" s="232"/>
      <c r="BK37" s="232"/>
      <c r="BL37" s="232"/>
      <c r="BM37" s="232"/>
      <c r="BN37" s="232"/>
      <c r="BO37" s="241"/>
      <c r="BP37" s="241"/>
      <c r="BQ37" s="238">
        <v>31</v>
      </c>
      <c r="BR37" s="239"/>
      <c r="BS37" s="774"/>
      <c r="BT37" s="775"/>
      <c r="BU37" s="775"/>
      <c r="BV37" s="775"/>
      <c r="BW37" s="775"/>
      <c r="BX37" s="775"/>
      <c r="BY37" s="775"/>
      <c r="BZ37" s="775"/>
      <c r="CA37" s="775"/>
      <c r="CB37" s="775"/>
      <c r="CC37" s="775"/>
      <c r="CD37" s="775"/>
      <c r="CE37" s="775"/>
      <c r="CF37" s="775"/>
      <c r="CG37" s="776"/>
      <c r="CH37" s="777"/>
      <c r="CI37" s="778"/>
      <c r="CJ37" s="778"/>
      <c r="CK37" s="778"/>
      <c r="CL37" s="779"/>
      <c r="CM37" s="777"/>
      <c r="CN37" s="778"/>
      <c r="CO37" s="778"/>
      <c r="CP37" s="778"/>
      <c r="CQ37" s="779"/>
      <c r="CR37" s="777"/>
      <c r="CS37" s="778"/>
      <c r="CT37" s="778"/>
      <c r="CU37" s="778"/>
      <c r="CV37" s="779"/>
      <c r="CW37" s="777"/>
      <c r="CX37" s="778"/>
      <c r="CY37" s="778"/>
      <c r="CZ37" s="778"/>
      <c r="DA37" s="779"/>
      <c r="DB37" s="777"/>
      <c r="DC37" s="778"/>
      <c r="DD37" s="778"/>
      <c r="DE37" s="778"/>
      <c r="DF37" s="779"/>
      <c r="DG37" s="777"/>
      <c r="DH37" s="778"/>
      <c r="DI37" s="778"/>
      <c r="DJ37" s="778"/>
      <c r="DK37" s="779"/>
      <c r="DL37" s="777"/>
      <c r="DM37" s="778"/>
      <c r="DN37" s="778"/>
      <c r="DO37" s="778"/>
      <c r="DP37" s="779"/>
      <c r="DQ37" s="777"/>
      <c r="DR37" s="778"/>
      <c r="DS37" s="778"/>
      <c r="DT37" s="778"/>
      <c r="DU37" s="779"/>
      <c r="DV37" s="774"/>
      <c r="DW37" s="775"/>
      <c r="DX37" s="775"/>
      <c r="DY37" s="775"/>
      <c r="DZ37" s="780"/>
      <c r="EA37" s="230"/>
    </row>
    <row r="38" spans="1:131" ht="26.25" customHeight="1" x14ac:dyDescent="0.15">
      <c r="A38" s="242">
        <v>11</v>
      </c>
      <c r="B38" s="781"/>
      <c r="C38" s="782"/>
      <c r="D38" s="782"/>
      <c r="E38" s="782"/>
      <c r="F38" s="782"/>
      <c r="G38" s="782"/>
      <c r="H38" s="782"/>
      <c r="I38" s="782"/>
      <c r="J38" s="782"/>
      <c r="K38" s="782"/>
      <c r="L38" s="782"/>
      <c r="M38" s="782"/>
      <c r="N38" s="782"/>
      <c r="O38" s="782"/>
      <c r="P38" s="783"/>
      <c r="Q38" s="784"/>
      <c r="R38" s="785"/>
      <c r="S38" s="785"/>
      <c r="T38" s="785"/>
      <c r="U38" s="785"/>
      <c r="V38" s="785"/>
      <c r="W38" s="785"/>
      <c r="X38" s="785"/>
      <c r="Y38" s="785"/>
      <c r="Z38" s="785"/>
      <c r="AA38" s="785"/>
      <c r="AB38" s="785"/>
      <c r="AC38" s="785"/>
      <c r="AD38" s="785"/>
      <c r="AE38" s="786"/>
      <c r="AF38" s="787"/>
      <c r="AG38" s="788"/>
      <c r="AH38" s="788"/>
      <c r="AI38" s="788"/>
      <c r="AJ38" s="789"/>
      <c r="AK38" s="839"/>
      <c r="AL38" s="835"/>
      <c r="AM38" s="835"/>
      <c r="AN38" s="835"/>
      <c r="AO38" s="835"/>
      <c r="AP38" s="835"/>
      <c r="AQ38" s="835"/>
      <c r="AR38" s="835"/>
      <c r="AS38" s="835"/>
      <c r="AT38" s="835"/>
      <c r="AU38" s="835"/>
      <c r="AV38" s="835"/>
      <c r="AW38" s="835"/>
      <c r="AX38" s="835"/>
      <c r="AY38" s="835"/>
      <c r="AZ38" s="836"/>
      <c r="BA38" s="836"/>
      <c r="BB38" s="836"/>
      <c r="BC38" s="836"/>
      <c r="BD38" s="836"/>
      <c r="BE38" s="837"/>
      <c r="BF38" s="837"/>
      <c r="BG38" s="837"/>
      <c r="BH38" s="837"/>
      <c r="BI38" s="838"/>
      <c r="BJ38" s="232"/>
      <c r="BK38" s="232"/>
      <c r="BL38" s="232"/>
      <c r="BM38" s="232"/>
      <c r="BN38" s="232"/>
      <c r="BO38" s="241"/>
      <c r="BP38" s="241"/>
      <c r="BQ38" s="238">
        <v>32</v>
      </c>
      <c r="BR38" s="239"/>
      <c r="BS38" s="774"/>
      <c r="BT38" s="775"/>
      <c r="BU38" s="775"/>
      <c r="BV38" s="775"/>
      <c r="BW38" s="775"/>
      <c r="BX38" s="775"/>
      <c r="BY38" s="775"/>
      <c r="BZ38" s="775"/>
      <c r="CA38" s="775"/>
      <c r="CB38" s="775"/>
      <c r="CC38" s="775"/>
      <c r="CD38" s="775"/>
      <c r="CE38" s="775"/>
      <c r="CF38" s="775"/>
      <c r="CG38" s="776"/>
      <c r="CH38" s="777"/>
      <c r="CI38" s="778"/>
      <c r="CJ38" s="778"/>
      <c r="CK38" s="778"/>
      <c r="CL38" s="779"/>
      <c r="CM38" s="777"/>
      <c r="CN38" s="778"/>
      <c r="CO38" s="778"/>
      <c r="CP38" s="778"/>
      <c r="CQ38" s="779"/>
      <c r="CR38" s="777"/>
      <c r="CS38" s="778"/>
      <c r="CT38" s="778"/>
      <c r="CU38" s="778"/>
      <c r="CV38" s="779"/>
      <c r="CW38" s="777"/>
      <c r="CX38" s="778"/>
      <c r="CY38" s="778"/>
      <c r="CZ38" s="778"/>
      <c r="DA38" s="779"/>
      <c r="DB38" s="777"/>
      <c r="DC38" s="778"/>
      <c r="DD38" s="778"/>
      <c r="DE38" s="778"/>
      <c r="DF38" s="779"/>
      <c r="DG38" s="777"/>
      <c r="DH38" s="778"/>
      <c r="DI38" s="778"/>
      <c r="DJ38" s="778"/>
      <c r="DK38" s="779"/>
      <c r="DL38" s="777"/>
      <c r="DM38" s="778"/>
      <c r="DN38" s="778"/>
      <c r="DO38" s="778"/>
      <c r="DP38" s="779"/>
      <c r="DQ38" s="777"/>
      <c r="DR38" s="778"/>
      <c r="DS38" s="778"/>
      <c r="DT38" s="778"/>
      <c r="DU38" s="779"/>
      <c r="DV38" s="774"/>
      <c r="DW38" s="775"/>
      <c r="DX38" s="775"/>
      <c r="DY38" s="775"/>
      <c r="DZ38" s="780"/>
      <c r="EA38" s="230"/>
    </row>
    <row r="39" spans="1:131" ht="26.25" customHeight="1" x14ac:dyDescent="0.15">
      <c r="A39" s="242">
        <v>12</v>
      </c>
      <c r="B39" s="781"/>
      <c r="C39" s="782"/>
      <c r="D39" s="782"/>
      <c r="E39" s="782"/>
      <c r="F39" s="782"/>
      <c r="G39" s="782"/>
      <c r="H39" s="782"/>
      <c r="I39" s="782"/>
      <c r="J39" s="782"/>
      <c r="K39" s="782"/>
      <c r="L39" s="782"/>
      <c r="M39" s="782"/>
      <c r="N39" s="782"/>
      <c r="O39" s="782"/>
      <c r="P39" s="783"/>
      <c r="Q39" s="784"/>
      <c r="R39" s="785"/>
      <c r="S39" s="785"/>
      <c r="T39" s="785"/>
      <c r="U39" s="785"/>
      <c r="V39" s="785"/>
      <c r="W39" s="785"/>
      <c r="X39" s="785"/>
      <c r="Y39" s="785"/>
      <c r="Z39" s="785"/>
      <c r="AA39" s="785"/>
      <c r="AB39" s="785"/>
      <c r="AC39" s="785"/>
      <c r="AD39" s="785"/>
      <c r="AE39" s="786"/>
      <c r="AF39" s="787"/>
      <c r="AG39" s="788"/>
      <c r="AH39" s="788"/>
      <c r="AI39" s="788"/>
      <c r="AJ39" s="789"/>
      <c r="AK39" s="839"/>
      <c r="AL39" s="835"/>
      <c r="AM39" s="835"/>
      <c r="AN39" s="835"/>
      <c r="AO39" s="835"/>
      <c r="AP39" s="835"/>
      <c r="AQ39" s="835"/>
      <c r="AR39" s="835"/>
      <c r="AS39" s="835"/>
      <c r="AT39" s="835"/>
      <c r="AU39" s="835"/>
      <c r="AV39" s="835"/>
      <c r="AW39" s="835"/>
      <c r="AX39" s="835"/>
      <c r="AY39" s="835"/>
      <c r="AZ39" s="836"/>
      <c r="BA39" s="836"/>
      <c r="BB39" s="836"/>
      <c r="BC39" s="836"/>
      <c r="BD39" s="836"/>
      <c r="BE39" s="837"/>
      <c r="BF39" s="837"/>
      <c r="BG39" s="837"/>
      <c r="BH39" s="837"/>
      <c r="BI39" s="838"/>
      <c r="BJ39" s="232"/>
      <c r="BK39" s="232"/>
      <c r="BL39" s="232"/>
      <c r="BM39" s="232"/>
      <c r="BN39" s="232"/>
      <c r="BO39" s="241"/>
      <c r="BP39" s="241"/>
      <c r="BQ39" s="238">
        <v>33</v>
      </c>
      <c r="BR39" s="239"/>
      <c r="BS39" s="774"/>
      <c r="BT39" s="775"/>
      <c r="BU39" s="775"/>
      <c r="BV39" s="775"/>
      <c r="BW39" s="775"/>
      <c r="BX39" s="775"/>
      <c r="BY39" s="775"/>
      <c r="BZ39" s="775"/>
      <c r="CA39" s="775"/>
      <c r="CB39" s="775"/>
      <c r="CC39" s="775"/>
      <c r="CD39" s="775"/>
      <c r="CE39" s="775"/>
      <c r="CF39" s="775"/>
      <c r="CG39" s="776"/>
      <c r="CH39" s="777"/>
      <c r="CI39" s="778"/>
      <c r="CJ39" s="778"/>
      <c r="CK39" s="778"/>
      <c r="CL39" s="779"/>
      <c r="CM39" s="777"/>
      <c r="CN39" s="778"/>
      <c r="CO39" s="778"/>
      <c r="CP39" s="778"/>
      <c r="CQ39" s="779"/>
      <c r="CR39" s="777"/>
      <c r="CS39" s="778"/>
      <c r="CT39" s="778"/>
      <c r="CU39" s="778"/>
      <c r="CV39" s="779"/>
      <c r="CW39" s="777"/>
      <c r="CX39" s="778"/>
      <c r="CY39" s="778"/>
      <c r="CZ39" s="778"/>
      <c r="DA39" s="779"/>
      <c r="DB39" s="777"/>
      <c r="DC39" s="778"/>
      <c r="DD39" s="778"/>
      <c r="DE39" s="778"/>
      <c r="DF39" s="779"/>
      <c r="DG39" s="777"/>
      <c r="DH39" s="778"/>
      <c r="DI39" s="778"/>
      <c r="DJ39" s="778"/>
      <c r="DK39" s="779"/>
      <c r="DL39" s="777"/>
      <c r="DM39" s="778"/>
      <c r="DN39" s="778"/>
      <c r="DO39" s="778"/>
      <c r="DP39" s="779"/>
      <c r="DQ39" s="777"/>
      <c r="DR39" s="778"/>
      <c r="DS39" s="778"/>
      <c r="DT39" s="778"/>
      <c r="DU39" s="779"/>
      <c r="DV39" s="774"/>
      <c r="DW39" s="775"/>
      <c r="DX39" s="775"/>
      <c r="DY39" s="775"/>
      <c r="DZ39" s="780"/>
      <c r="EA39" s="230"/>
    </row>
    <row r="40" spans="1:131" ht="26.25" customHeight="1" x14ac:dyDescent="0.15">
      <c r="A40" s="238">
        <v>13</v>
      </c>
      <c r="B40" s="781"/>
      <c r="C40" s="782"/>
      <c r="D40" s="782"/>
      <c r="E40" s="782"/>
      <c r="F40" s="782"/>
      <c r="G40" s="782"/>
      <c r="H40" s="782"/>
      <c r="I40" s="782"/>
      <c r="J40" s="782"/>
      <c r="K40" s="782"/>
      <c r="L40" s="782"/>
      <c r="M40" s="782"/>
      <c r="N40" s="782"/>
      <c r="O40" s="782"/>
      <c r="P40" s="783"/>
      <c r="Q40" s="784"/>
      <c r="R40" s="785"/>
      <c r="S40" s="785"/>
      <c r="T40" s="785"/>
      <c r="U40" s="785"/>
      <c r="V40" s="785"/>
      <c r="W40" s="785"/>
      <c r="X40" s="785"/>
      <c r="Y40" s="785"/>
      <c r="Z40" s="785"/>
      <c r="AA40" s="785"/>
      <c r="AB40" s="785"/>
      <c r="AC40" s="785"/>
      <c r="AD40" s="785"/>
      <c r="AE40" s="786"/>
      <c r="AF40" s="787"/>
      <c r="AG40" s="788"/>
      <c r="AH40" s="788"/>
      <c r="AI40" s="788"/>
      <c r="AJ40" s="789"/>
      <c r="AK40" s="839"/>
      <c r="AL40" s="835"/>
      <c r="AM40" s="835"/>
      <c r="AN40" s="835"/>
      <c r="AO40" s="835"/>
      <c r="AP40" s="835"/>
      <c r="AQ40" s="835"/>
      <c r="AR40" s="835"/>
      <c r="AS40" s="835"/>
      <c r="AT40" s="835"/>
      <c r="AU40" s="835"/>
      <c r="AV40" s="835"/>
      <c r="AW40" s="835"/>
      <c r="AX40" s="835"/>
      <c r="AY40" s="835"/>
      <c r="AZ40" s="836"/>
      <c r="BA40" s="836"/>
      <c r="BB40" s="836"/>
      <c r="BC40" s="836"/>
      <c r="BD40" s="836"/>
      <c r="BE40" s="837"/>
      <c r="BF40" s="837"/>
      <c r="BG40" s="837"/>
      <c r="BH40" s="837"/>
      <c r="BI40" s="838"/>
      <c r="BJ40" s="232"/>
      <c r="BK40" s="232"/>
      <c r="BL40" s="232"/>
      <c r="BM40" s="232"/>
      <c r="BN40" s="232"/>
      <c r="BO40" s="241"/>
      <c r="BP40" s="241"/>
      <c r="BQ40" s="238">
        <v>34</v>
      </c>
      <c r="BR40" s="239"/>
      <c r="BS40" s="774"/>
      <c r="BT40" s="775"/>
      <c r="BU40" s="775"/>
      <c r="BV40" s="775"/>
      <c r="BW40" s="775"/>
      <c r="BX40" s="775"/>
      <c r="BY40" s="775"/>
      <c r="BZ40" s="775"/>
      <c r="CA40" s="775"/>
      <c r="CB40" s="775"/>
      <c r="CC40" s="775"/>
      <c r="CD40" s="775"/>
      <c r="CE40" s="775"/>
      <c r="CF40" s="775"/>
      <c r="CG40" s="776"/>
      <c r="CH40" s="777"/>
      <c r="CI40" s="778"/>
      <c r="CJ40" s="778"/>
      <c r="CK40" s="778"/>
      <c r="CL40" s="779"/>
      <c r="CM40" s="777"/>
      <c r="CN40" s="778"/>
      <c r="CO40" s="778"/>
      <c r="CP40" s="778"/>
      <c r="CQ40" s="779"/>
      <c r="CR40" s="777"/>
      <c r="CS40" s="778"/>
      <c r="CT40" s="778"/>
      <c r="CU40" s="778"/>
      <c r="CV40" s="779"/>
      <c r="CW40" s="777"/>
      <c r="CX40" s="778"/>
      <c r="CY40" s="778"/>
      <c r="CZ40" s="778"/>
      <c r="DA40" s="779"/>
      <c r="DB40" s="777"/>
      <c r="DC40" s="778"/>
      <c r="DD40" s="778"/>
      <c r="DE40" s="778"/>
      <c r="DF40" s="779"/>
      <c r="DG40" s="777"/>
      <c r="DH40" s="778"/>
      <c r="DI40" s="778"/>
      <c r="DJ40" s="778"/>
      <c r="DK40" s="779"/>
      <c r="DL40" s="777"/>
      <c r="DM40" s="778"/>
      <c r="DN40" s="778"/>
      <c r="DO40" s="778"/>
      <c r="DP40" s="779"/>
      <c r="DQ40" s="777"/>
      <c r="DR40" s="778"/>
      <c r="DS40" s="778"/>
      <c r="DT40" s="778"/>
      <c r="DU40" s="779"/>
      <c r="DV40" s="774"/>
      <c r="DW40" s="775"/>
      <c r="DX40" s="775"/>
      <c r="DY40" s="775"/>
      <c r="DZ40" s="780"/>
      <c r="EA40" s="230"/>
    </row>
    <row r="41" spans="1:131" ht="26.25" customHeight="1" x14ac:dyDescent="0.15">
      <c r="A41" s="238">
        <v>14</v>
      </c>
      <c r="B41" s="781"/>
      <c r="C41" s="782"/>
      <c r="D41" s="782"/>
      <c r="E41" s="782"/>
      <c r="F41" s="782"/>
      <c r="G41" s="782"/>
      <c r="H41" s="782"/>
      <c r="I41" s="782"/>
      <c r="J41" s="782"/>
      <c r="K41" s="782"/>
      <c r="L41" s="782"/>
      <c r="M41" s="782"/>
      <c r="N41" s="782"/>
      <c r="O41" s="782"/>
      <c r="P41" s="783"/>
      <c r="Q41" s="784"/>
      <c r="R41" s="785"/>
      <c r="S41" s="785"/>
      <c r="T41" s="785"/>
      <c r="U41" s="785"/>
      <c r="V41" s="785"/>
      <c r="W41" s="785"/>
      <c r="X41" s="785"/>
      <c r="Y41" s="785"/>
      <c r="Z41" s="785"/>
      <c r="AA41" s="785"/>
      <c r="AB41" s="785"/>
      <c r="AC41" s="785"/>
      <c r="AD41" s="785"/>
      <c r="AE41" s="786"/>
      <c r="AF41" s="787"/>
      <c r="AG41" s="788"/>
      <c r="AH41" s="788"/>
      <c r="AI41" s="788"/>
      <c r="AJ41" s="789"/>
      <c r="AK41" s="839"/>
      <c r="AL41" s="835"/>
      <c r="AM41" s="835"/>
      <c r="AN41" s="835"/>
      <c r="AO41" s="835"/>
      <c r="AP41" s="835"/>
      <c r="AQ41" s="835"/>
      <c r="AR41" s="835"/>
      <c r="AS41" s="835"/>
      <c r="AT41" s="835"/>
      <c r="AU41" s="835"/>
      <c r="AV41" s="835"/>
      <c r="AW41" s="835"/>
      <c r="AX41" s="835"/>
      <c r="AY41" s="835"/>
      <c r="AZ41" s="836"/>
      <c r="BA41" s="836"/>
      <c r="BB41" s="836"/>
      <c r="BC41" s="836"/>
      <c r="BD41" s="836"/>
      <c r="BE41" s="837"/>
      <c r="BF41" s="837"/>
      <c r="BG41" s="837"/>
      <c r="BH41" s="837"/>
      <c r="BI41" s="838"/>
      <c r="BJ41" s="232"/>
      <c r="BK41" s="232"/>
      <c r="BL41" s="232"/>
      <c r="BM41" s="232"/>
      <c r="BN41" s="232"/>
      <c r="BO41" s="241"/>
      <c r="BP41" s="241"/>
      <c r="BQ41" s="238">
        <v>35</v>
      </c>
      <c r="BR41" s="239"/>
      <c r="BS41" s="774"/>
      <c r="BT41" s="775"/>
      <c r="BU41" s="775"/>
      <c r="BV41" s="775"/>
      <c r="BW41" s="775"/>
      <c r="BX41" s="775"/>
      <c r="BY41" s="775"/>
      <c r="BZ41" s="775"/>
      <c r="CA41" s="775"/>
      <c r="CB41" s="775"/>
      <c r="CC41" s="775"/>
      <c r="CD41" s="775"/>
      <c r="CE41" s="775"/>
      <c r="CF41" s="775"/>
      <c r="CG41" s="776"/>
      <c r="CH41" s="777"/>
      <c r="CI41" s="778"/>
      <c r="CJ41" s="778"/>
      <c r="CK41" s="778"/>
      <c r="CL41" s="779"/>
      <c r="CM41" s="777"/>
      <c r="CN41" s="778"/>
      <c r="CO41" s="778"/>
      <c r="CP41" s="778"/>
      <c r="CQ41" s="779"/>
      <c r="CR41" s="777"/>
      <c r="CS41" s="778"/>
      <c r="CT41" s="778"/>
      <c r="CU41" s="778"/>
      <c r="CV41" s="779"/>
      <c r="CW41" s="777"/>
      <c r="CX41" s="778"/>
      <c r="CY41" s="778"/>
      <c r="CZ41" s="778"/>
      <c r="DA41" s="779"/>
      <c r="DB41" s="777"/>
      <c r="DC41" s="778"/>
      <c r="DD41" s="778"/>
      <c r="DE41" s="778"/>
      <c r="DF41" s="779"/>
      <c r="DG41" s="777"/>
      <c r="DH41" s="778"/>
      <c r="DI41" s="778"/>
      <c r="DJ41" s="778"/>
      <c r="DK41" s="779"/>
      <c r="DL41" s="777"/>
      <c r="DM41" s="778"/>
      <c r="DN41" s="778"/>
      <c r="DO41" s="778"/>
      <c r="DP41" s="779"/>
      <c r="DQ41" s="777"/>
      <c r="DR41" s="778"/>
      <c r="DS41" s="778"/>
      <c r="DT41" s="778"/>
      <c r="DU41" s="779"/>
      <c r="DV41" s="774"/>
      <c r="DW41" s="775"/>
      <c r="DX41" s="775"/>
      <c r="DY41" s="775"/>
      <c r="DZ41" s="780"/>
      <c r="EA41" s="230"/>
    </row>
    <row r="42" spans="1:131" ht="26.25" customHeight="1" x14ac:dyDescent="0.15">
      <c r="A42" s="238">
        <v>15</v>
      </c>
      <c r="B42" s="781"/>
      <c r="C42" s="782"/>
      <c r="D42" s="782"/>
      <c r="E42" s="782"/>
      <c r="F42" s="782"/>
      <c r="G42" s="782"/>
      <c r="H42" s="782"/>
      <c r="I42" s="782"/>
      <c r="J42" s="782"/>
      <c r="K42" s="782"/>
      <c r="L42" s="782"/>
      <c r="M42" s="782"/>
      <c r="N42" s="782"/>
      <c r="O42" s="782"/>
      <c r="P42" s="783"/>
      <c r="Q42" s="784"/>
      <c r="R42" s="785"/>
      <c r="S42" s="785"/>
      <c r="T42" s="785"/>
      <c r="U42" s="785"/>
      <c r="V42" s="785"/>
      <c r="W42" s="785"/>
      <c r="X42" s="785"/>
      <c r="Y42" s="785"/>
      <c r="Z42" s="785"/>
      <c r="AA42" s="785"/>
      <c r="AB42" s="785"/>
      <c r="AC42" s="785"/>
      <c r="AD42" s="785"/>
      <c r="AE42" s="786"/>
      <c r="AF42" s="787"/>
      <c r="AG42" s="788"/>
      <c r="AH42" s="788"/>
      <c r="AI42" s="788"/>
      <c r="AJ42" s="789"/>
      <c r="AK42" s="839"/>
      <c r="AL42" s="835"/>
      <c r="AM42" s="835"/>
      <c r="AN42" s="835"/>
      <c r="AO42" s="835"/>
      <c r="AP42" s="835"/>
      <c r="AQ42" s="835"/>
      <c r="AR42" s="835"/>
      <c r="AS42" s="835"/>
      <c r="AT42" s="835"/>
      <c r="AU42" s="835"/>
      <c r="AV42" s="835"/>
      <c r="AW42" s="835"/>
      <c r="AX42" s="835"/>
      <c r="AY42" s="835"/>
      <c r="AZ42" s="836"/>
      <c r="BA42" s="836"/>
      <c r="BB42" s="836"/>
      <c r="BC42" s="836"/>
      <c r="BD42" s="836"/>
      <c r="BE42" s="837"/>
      <c r="BF42" s="837"/>
      <c r="BG42" s="837"/>
      <c r="BH42" s="837"/>
      <c r="BI42" s="838"/>
      <c r="BJ42" s="232"/>
      <c r="BK42" s="232"/>
      <c r="BL42" s="232"/>
      <c r="BM42" s="232"/>
      <c r="BN42" s="232"/>
      <c r="BO42" s="241"/>
      <c r="BP42" s="241"/>
      <c r="BQ42" s="238">
        <v>36</v>
      </c>
      <c r="BR42" s="239"/>
      <c r="BS42" s="774"/>
      <c r="BT42" s="775"/>
      <c r="BU42" s="775"/>
      <c r="BV42" s="775"/>
      <c r="BW42" s="775"/>
      <c r="BX42" s="775"/>
      <c r="BY42" s="775"/>
      <c r="BZ42" s="775"/>
      <c r="CA42" s="775"/>
      <c r="CB42" s="775"/>
      <c r="CC42" s="775"/>
      <c r="CD42" s="775"/>
      <c r="CE42" s="775"/>
      <c r="CF42" s="775"/>
      <c r="CG42" s="776"/>
      <c r="CH42" s="777"/>
      <c r="CI42" s="778"/>
      <c r="CJ42" s="778"/>
      <c r="CK42" s="778"/>
      <c r="CL42" s="779"/>
      <c r="CM42" s="777"/>
      <c r="CN42" s="778"/>
      <c r="CO42" s="778"/>
      <c r="CP42" s="778"/>
      <c r="CQ42" s="779"/>
      <c r="CR42" s="777"/>
      <c r="CS42" s="778"/>
      <c r="CT42" s="778"/>
      <c r="CU42" s="778"/>
      <c r="CV42" s="779"/>
      <c r="CW42" s="777"/>
      <c r="CX42" s="778"/>
      <c r="CY42" s="778"/>
      <c r="CZ42" s="778"/>
      <c r="DA42" s="779"/>
      <c r="DB42" s="777"/>
      <c r="DC42" s="778"/>
      <c r="DD42" s="778"/>
      <c r="DE42" s="778"/>
      <c r="DF42" s="779"/>
      <c r="DG42" s="777"/>
      <c r="DH42" s="778"/>
      <c r="DI42" s="778"/>
      <c r="DJ42" s="778"/>
      <c r="DK42" s="779"/>
      <c r="DL42" s="777"/>
      <c r="DM42" s="778"/>
      <c r="DN42" s="778"/>
      <c r="DO42" s="778"/>
      <c r="DP42" s="779"/>
      <c r="DQ42" s="777"/>
      <c r="DR42" s="778"/>
      <c r="DS42" s="778"/>
      <c r="DT42" s="778"/>
      <c r="DU42" s="779"/>
      <c r="DV42" s="774"/>
      <c r="DW42" s="775"/>
      <c r="DX42" s="775"/>
      <c r="DY42" s="775"/>
      <c r="DZ42" s="780"/>
      <c r="EA42" s="230"/>
    </row>
    <row r="43" spans="1:131" ht="26.25" customHeight="1" x14ac:dyDescent="0.15">
      <c r="A43" s="238">
        <v>16</v>
      </c>
      <c r="B43" s="781"/>
      <c r="C43" s="782"/>
      <c r="D43" s="782"/>
      <c r="E43" s="782"/>
      <c r="F43" s="782"/>
      <c r="G43" s="782"/>
      <c r="H43" s="782"/>
      <c r="I43" s="782"/>
      <c r="J43" s="782"/>
      <c r="K43" s="782"/>
      <c r="L43" s="782"/>
      <c r="M43" s="782"/>
      <c r="N43" s="782"/>
      <c r="O43" s="782"/>
      <c r="P43" s="783"/>
      <c r="Q43" s="784"/>
      <c r="R43" s="785"/>
      <c r="S43" s="785"/>
      <c r="T43" s="785"/>
      <c r="U43" s="785"/>
      <c r="V43" s="785"/>
      <c r="W43" s="785"/>
      <c r="X43" s="785"/>
      <c r="Y43" s="785"/>
      <c r="Z43" s="785"/>
      <c r="AA43" s="785"/>
      <c r="AB43" s="785"/>
      <c r="AC43" s="785"/>
      <c r="AD43" s="785"/>
      <c r="AE43" s="786"/>
      <c r="AF43" s="787"/>
      <c r="AG43" s="788"/>
      <c r="AH43" s="788"/>
      <c r="AI43" s="788"/>
      <c r="AJ43" s="789"/>
      <c r="AK43" s="839"/>
      <c r="AL43" s="835"/>
      <c r="AM43" s="835"/>
      <c r="AN43" s="835"/>
      <c r="AO43" s="835"/>
      <c r="AP43" s="835"/>
      <c r="AQ43" s="835"/>
      <c r="AR43" s="835"/>
      <c r="AS43" s="835"/>
      <c r="AT43" s="835"/>
      <c r="AU43" s="835"/>
      <c r="AV43" s="835"/>
      <c r="AW43" s="835"/>
      <c r="AX43" s="835"/>
      <c r="AY43" s="835"/>
      <c r="AZ43" s="836"/>
      <c r="BA43" s="836"/>
      <c r="BB43" s="836"/>
      <c r="BC43" s="836"/>
      <c r="BD43" s="836"/>
      <c r="BE43" s="837"/>
      <c r="BF43" s="837"/>
      <c r="BG43" s="837"/>
      <c r="BH43" s="837"/>
      <c r="BI43" s="838"/>
      <c r="BJ43" s="232"/>
      <c r="BK43" s="232"/>
      <c r="BL43" s="232"/>
      <c r="BM43" s="232"/>
      <c r="BN43" s="232"/>
      <c r="BO43" s="241"/>
      <c r="BP43" s="241"/>
      <c r="BQ43" s="238">
        <v>37</v>
      </c>
      <c r="BR43" s="239"/>
      <c r="BS43" s="774"/>
      <c r="BT43" s="775"/>
      <c r="BU43" s="775"/>
      <c r="BV43" s="775"/>
      <c r="BW43" s="775"/>
      <c r="BX43" s="775"/>
      <c r="BY43" s="775"/>
      <c r="BZ43" s="775"/>
      <c r="CA43" s="775"/>
      <c r="CB43" s="775"/>
      <c r="CC43" s="775"/>
      <c r="CD43" s="775"/>
      <c r="CE43" s="775"/>
      <c r="CF43" s="775"/>
      <c r="CG43" s="776"/>
      <c r="CH43" s="777"/>
      <c r="CI43" s="778"/>
      <c r="CJ43" s="778"/>
      <c r="CK43" s="778"/>
      <c r="CL43" s="779"/>
      <c r="CM43" s="777"/>
      <c r="CN43" s="778"/>
      <c r="CO43" s="778"/>
      <c r="CP43" s="778"/>
      <c r="CQ43" s="779"/>
      <c r="CR43" s="777"/>
      <c r="CS43" s="778"/>
      <c r="CT43" s="778"/>
      <c r="CU43" s="778"/>
      <c r="CV43" s="779"/>
      <c r="CW43" s="777"/>
      <c r="CX43" s="778"/>
      <c r="CY43" s="778"/>
      <c r="CZ43" s="778"/>
      <c r="DA43" s="779"/>
      <c r="DB43" s="777"/>
      <c r="DC43" s="778"/>
      <c r="DD43" s="778"/>
      <c r="DE43" s="778"/>
      <c r="DF43" s="779"/>
      <c r="DG43" s="777"/>
      <c r="DH43" s="778"/>
      <c r="DI43" s="778"/>
      <c r="DJ43" s="778"/>
      <c r="DK43" s="779"/>
      <c r="DL43" s="777"/>
      <c r="DM43" s="778"/>
      <c r="DN43" s="778"/>
      <c r="DO43" s="778"/>
      <c r="DP43" s="779"/>
      <c r="DQ43" s="777"/>
      <c r="DR43" s="778"/>
      <c r="DS43" s="778"/>
      <c r="DT43" s="778"/>
      <c r="DU43" s="779"/>
      <c r="DV43" s="774"/>
      <c r="DW43" s="775"/>
      <c r="DX43" s="775"/>
      <c r="DY43" s="775"/>
      <c r="DZ43" s="780"/>
      <c r="EA43" s="230"/>
    </row>
    <row r="44" spans="1:131" ht="26.25" customHeight="1" x14ac:dyDescent="0.15">
      <c r="A44" s="238">
        <v>17</v>
      </c>
      <c r="B44" s="781"/>
      <c r="C44" s="782"/>
      <c r="D44" s="782"/>
      <c r="E44" s="782"/>
      <c r="F44" s="782"/>
      <c r="G44" s="782"/>
      <c r="H44" s="782"/>
      <c r="I44" s="782"/>
      <c r="J44" s="782"/>
      <c r="K44" s="782"/>
      <c r="L44" s="782"/>
      <c r="M44" s="782"/>
      <c r="N44" s="782"/>
      <c r="O44" s="782"/>
      <c r="P44" s="783"/>
      <c r="Q44" s="784"/>
      <c r="R44" s="785"/>
      <c r="S44" s="785"/>
      <c r="T44" s="785"/>
      <c r="U44" s="785"/>
      <c r="V44" s="785"/>
      <c r="W44" s="785"/>
      <c r="X44" s="785"/>
      <c r="Y44" s="785"/>
      <c r="Z44" s="785"/>
      <c r="AA44" s="785"/>
      <c r="AB44" s="785"/>
      <c r="AC44" s="785"/>
      <c r="AD44" s="785"/>
      <c r="AE44" s="786"/>
      <c r="AF44" s="787"/>
      <c r="AG44" s="788"/>
      <c r="AH44" s="788"/>
      <c r="AI44" s="788"/>
      <c r="AJ44" s="789"/>
      <c r="AK44" s="839"/>
      <c r="AL44" s="835"/>
      <c r="AM44" s="835"/>
      <c r="AN44" s="835"/>
      <c r="AO44" s="835"/>
      <c r="AP44" s="835"/>
      <c r="AQ44" s="835"/>
      <c r="AR44" s="835"/>
      <c r="AS44" s="835"/>
      <c r="AT44" s="835"/>
      <c r="AU44" s="835"/>
      <c r="AV44" s="835"/>
      <c r="AW44" s="835"/>
      <c r="AX44" s="835"/>
      <c r="AY44" s="835"/>
      <c r="AZ44" s="836"/>
      <c r="BA44" s="836"/>
      <c r="BB44" s="836"/>
      <c r="BC44" s="836"/>
      <c r="BD44" s="836"/>
      <c r="BE44" s="837"/>
      <c r="BF44" s="837"/>
      <c r="BG44" s="837"/>
      <c r="BH44" s="837"/>
      <c r="BI44" s="838"/>
      <c r="BJ44" s="232"/>
      <c r="BK44" s="232"/>
      <c r="BL44" s="232"/>
      <c r="BM44" s="232"/>
      <c r="BN44" s="232"/>
      <c r="BO44" s="241"/>
      <c r="BP44" s="241"/>
      <c r="BQ44" s="238">
        <v>38</v>
      </c>
      <c r="BR44" s="239"/>
      <c r="BS44" s="774"/>
      <c r="BT44" s="775"/>
      <c r="BU44" s="775"/>
      <c r="BV44" s="775"/>
      <c r="BW44" s="775"/>
      <c r="BX44" s="775"/>
      <c r="BY44" s="775"/>
      <c r="BZ44" s="775"/>
      <c r="CA44" s="775"/>
      <c r="CB44" s="775"/>
      <c r="CC44" s="775"/>
      <c r="CD44" s="775"/>
      <c r="CE44" s="775"/>
      <c r="CF44" s="775"/>
      <c r="CG44" s="776"/>
      <c r="CH44" s="777"/>
      <c r="CI44" s="778"/>
      <c r="CJ44" s="778"/>
      <c r="CK44" s="778"/>
      <c r="CL44" s="779"/>
      <c r="CM44" s="777"/>
      <c r="CN44" s="778"/>
      <c r="CO44" s="778"/>
      <c r="CP44" s="778"/>
      <c r="CQ44" s="779"/>
      <c r="CR44" s="777"/>
      <c r="CS44" s="778"/>
      <c r="CT44" s="778"/>
      <c r="CU44" s="778"/>
      <c r="CV44" s="779"/>
      <c r="CW44" s="777"/>
      <c r="CX44" s="778"/>
      <c r="CY44" s="778"/>
      <c r="CZ44" s="778"/>
      <c r="DA44" s="779"/>
      <c r="DB44" s="777"/>
      <c r="DC44" s="778"/>
      <c r="DD44" s="778"/>
      <c r="DE44" s="778"/>
      <c r="DF44" s="779"/>
      <c r="DG44" s="777"/>
      <c r="DH44" s="778"/>
      <c r="DI44" s="778"/>
      <c r="DJ44" s="778"/>
      <c r="DK44" s="779"/>
      <c r="DL44" s="777"/>
      <c r="DM44" s="778"/>
      <c r="DN44" s="778"/>
      <c r="DO44" s="778"/>
      <c r="DP44" s="779"/>
      <c r="DQ44" s="777"/>
      <c r="DR44" s="778"/>
      <c r="DS44" s="778"/>
      <c r="DT44" s="778"/>
      <c r="DU44" s="779"/>
      <c r="DV44" s="774"/>
      <c r="DW44" s="775"/>
      <c r="DX44" s="775"/>
      <c r="DY44" s="775"/>
      <c r="DZ44" s="780"/>
      <c r="EA44" s="230"/>
    </row>
    <row r="45" spans="1:131" ht="26.25" customHeight="1" x14ac:dyDescent="0.15">
      <c r="A45" s="238">
        <v>18</v>
      </c>
      <c r="B45" s="781"/>
      <c r="C45" s="782"/>
      <c r="D45" s="782"/>
      <c r="E45" s="782"/>
      <c r="F45" s="782"/>
      <c r="G45" s="782"/>
      <c r="H45" s="782"/>
      <c r="I45" s="782"/>
      <c r="J45" s="782"/>
      <c r="K45" s="782"/>
      <c r="L45" s="782"/>
      <c r="M45" s="782"/>
      <c r="N45" s="782"/>
      <c r="O45" s="782"/>
      <c r="P45" s="783"/>
      <c r="Q45" s="784"/>
      <c r="R45" s="785"/>
      <c r="S45" s="785"/>
      <c r="T45" s="785"/>
      <c r="U45" s="785"/>
      <c r="V45" s="785"/>
      <c r="W45" s="785"/>
      <c r="X45" s="785"/>
      <c r="Y45" s="785"/>
      <c r="Z45" s="785"/>
      <c r="AA45" s="785"/>
      <c r="AB45" s="785"/>
      <c r="AC45" s="785"/>
      <c r="AD45" s="785"/>
      <c r="AE45" s="786"/>
      <c r="AF45" s="787"/>
      <c r="AG45" s="788"/>
      <c r="AH45" s="788"/>
      <c r="AI45" s="788"/>
      <c r="AJ45" s="789"/>
      <c r="AK45" s="839"/>
      <c r="AL45" s="835"/>
      <c r="AM45" s="835"/>
      <c r="AN45" s="835"/>
      <c r="AO45" s="835"/>
      <c r="AP45" s="835"/>
      <c r="AQ45" s="835"/>
      <c r="AR45" s="835"/>
      <c r="AS45" s="835"/>
      <c r="AT45" s="835"/>
      <c r="AU45" s="835"/>
      <c r="AV45" s="835"/>
      <c r="AW45" s="835"/>
      <c r="AX45" s="835"/>
      <c r="AY45" s="835"/>
      <c r="AZ45" s="836"/>
      <c r="BA45" s="836"/>
      <c r="BB45" s="836"/>
      <c r="BC45" s="836"/>
      <c r="BD45" s="836"/>
      <c r="BE45" s="837"/>
      <c r="BF45" s="837"/>
      <c r="BG45" s="837"/>
      <c r="BH45" s="837"/>
      <c r="BI45" s="838"/>
      <c r="BJ45" s="232"/>
      <c r="BK45" s="232"/>
      <c r="BL45" s="232"/>
      <c r="BM45" s="232"/>
      <c r="BN45" s="232"/>
      <c r="BO45" s="241"/>
      <c r="BP45" s="241"/>
      <c r="BQ45" s="238">
        <v>39</v>
      </c>
      <c r="BR45" s="239"/>
      <c r="BS45" s="774"/>
      <c r="BT45" s="775"/>
      <c r="BU45" s="775"/>
      <c r="BV45" s="775"/>
      <c r="BW45" s="775"/>
      <c r="BX45" s="775"/>
      <c r="BY45" s="775"/>
      <c r="BZ45" s="775"/>
      <c r="CA45" s="775"/>
      <c r="CB45" s="775"/>
      <c r="CC45" s="775"/>
      <c r="CD45" s="775"/>
      <c r="CE45" s="775"/>
      <c r="CF45" s="775"/>
      <c r="CG45" s="776"/>
      <c r="CH45" s="777"/>
      <c r="CI45" s="778"/>
      <c r="CJ45" s="778"/>
      <c r="CK45" s="778"/>
      <c r="CL45" s="779"/>
      <c r="CM45" s="777"/>
      <c r="CN45" s="778"/>
      <c r="CO45" s="778"/>
      <c r="CP45" s="778"/>
      <c r="CQ45" s="779"/>
      <c r="CR45" s="777"/>
      <c r="CS45" s="778"/>
      <c r="CT45" s="778"/>
      <c r="CU45" s="778"/>
      <c r="CV45" s="779"/>
      <c r="CW45" s="777"/>
      <c r="CX45" s="778"/>
      <c r="CY45" s="778"/>
      <c r="CZ45" s="778"/>
      <c r="DA45" s="779"/>
      <c r="DB45" s="777"/>
      <c r="DC45" s="778"/>
      <c r="DD45" s="778"/>
      <c r="DE45" s="778"/>
      <c r="DF45" s="779"/>
      <c r="DG45" s="777"/>
      <c r="DH45" s="778"/>
      <c r="DI45" s="778"/>
      <c r="DJ45" s="778"/>
      <c r="DK45" s="779"/>
      <c r="DL45" s="777"/>
      <c r="DM45" s="778"/>
      <c r="DN45" s="778"/>
      <c r="DO45" s="778"/>
      <c r="DP45" s="779"/>
      <c r="DQ45" s="777"/>
      <c r="DR45" s="778"/>
      <c r="DS45" s="778"/>
      <c r="DT45" s="778"/>
      <c r="DU45" s="779"/>
      <c r="DV45" s="774"/>
      <c r="DW45" s="775"/>
      <c r="DX45" s="775"/>
      <c r="DY45" s="775"/>
      <c r="DZ45" s="780"/>
      <c r="EA45" s="230"/>
    </row>
    <row r="46" spans="1:131" ht="26.25" customHeight="1" x14ac:dyDescent="0.15">
      <c r="A46" s="238">
        <v>19</v>
      </c>
      <c r="B46" s="781"/>
      <c r="C46" s="782"/>
      <c r="D46" s="782"/>
      <c r="E46" s="782"/>
      <c r="F46" s="782"/>
      <c r="G46" s="782"/>
      <c r="H46" s="782"/>
      <c r="I46" s="782"/>
      <c r="J46" s="782"/>
      <c r="K46" s="782"/>
      <c r="L46" s="782"/>
      <c r="M46" s="782"/>
      <c r="N46" s="782"/>
      <c r="O46" s="782"/>
      <c r="P46" s="783"/>
      <c r="Q46" s="784"/>
      <c r="R46" s="785"/>
      <c r="S46" s="785"/>
      <c r="T46" s="785"/>
      <c r="U46" s="785"/>
      <c r="V46" s="785"/>
      <c r="W46" s="785"/>
      <c r="X46" s="785"/>
      <c r="Y46" s="785"/>
      <c r="Z46" s="785"/>
      <c r="AA46" s="785"/>
      <c r="AB46" s="785"/>
      <c r="AC46" s="785"/>
      <c r="AD46" s="785"/>
      <c r="AE46" s="786"/>
      <c r="AF46" s="787"/>
      <c r="AG46" s="788"/>
      <c r="AH46" s="788"/>
      <c r="AI46" s="788"/>
      <c r="AJ46" s="789"/>
      <c r="AK46" s="839"/>
      <c r="AL46" s="835"/>
      <c r="AM46" s="835"/>
      <c r="AN46" s="835"/>
      <c r="AO46" s="835"/>
      <c r="AP46" s="835"/>
      <c r="AQ46" s="835"/>
      <c r="AR46" s="835"/>
      <c r="AS46" s="835"/>
      <c r="AT46" s="835"/>
      <c r="AU46" s="835"/>
      <c r="AV46" s="835"/>
      <c r="AW46" s="835"/>
      <c r="AX46" s="835"/>
      <c r="AY46" s="835"/>
      <c r="AZ46" s="836"/>
      <c r="BA46" s="836"/>
      <c r="BB46" s="836"/>
      <c r="BC46" s="836"/>
      <c r="BD46" s="836"/>
      <c r="BE46" s="837"/>
      <c r="BF46" s="837"/>
      <c r="BG46" s="837"/>
      <c r="BH46" s="837"/>
      <c r="BI46" s="838"/>
      <c r="BJ46" s="232"/>
      <c r="BK46" s="232"/>
      <c r="BL46" s="232"/>
      <c r="BM46" s="232"/>
      <c r="BN46" s="232"/>
      <c r="BO46" s="241"/>
      <c r="BP46" s="241"/>
      <c r="BQ46" s="238">
        <v>40</v>
      </c>
      <c r="BR46" s="239"/>
      <c r="BS46" s="774"/>
      <c r="BT46" s="775"/>
      <c r="BU46" s="775"/>
      <c r="BV46" s="775"/>
      <c r="BW46" s="775"/>
      <c r="BX46" s="775"/>
      <c r="BY46" s="775"/>
      <c r="BZ46" s="775"/>
      <c r="CA46" s="775"/>
      <c r="CB46" s="775"/>
      <c r="CC46" s="775"/>
      <c r="CD46" s="775"/>
      <c r="CE46" s="775"/>
      <c r="CF46" s="775"/>
      <c r="CG46" s="776"/>
      <c r="CH46" s="777"/>
      <c r="CI46" s="778"/>
      <c r="CJ46" s="778"/>
      <c r="CK46" s="778"/>
      <c r="CL46" s="779"/>
      <c r="CM46" s="777"/>
      <c r="CN46" s="778"/>
      <c r="CO46" s="778"/>
      <c r="CP46" s="778"/>
      <c r="CQ46" s="779"/>
      <c r="CR46" s="777"/>
      <c r="CS46" s="778"/>
      <c r="CT46" s="778"/>
      <c r="CU46" s="778"/>
      <c r="CV46" s="779"/>
      <c r="CW46" s="777"/>
      <c r="CX46" s="778"/>
      <c r="CY46" s="778"/>
      <c r="CZ46" s="778"/>
      <c r="DA46" s="779"/>
      <c r="DB46" s="777"/>
      <c r="DC46" s="778"/>
      <c r="DD46" s="778"/>
      <c r="DE46" s="778"/>
      <c r="DF46" s="779"/>
      <c r="DG46" s="777"/>
      <c r="DH46" s="778"/>
      <c r="DI46" s="778"/>
      <c r="DJ46" s="778"/>
      <c r="DK46" s="779"/>
      <c r="DL46" s="777"/>
      <c r="DM46" s="778"/>
      <c r="DN46" s="778"/>
      <c r="DO46" s="778"/>
      <c r="DP46" s="779"/>
      <c r="DQ46" s="777"/>
      <c r="DR46" s="778"/>
      <c r="DS46" s="778"/>
      <c r="DT46" s="778"/>
      <c r="DU46" s="779"/>
      <c r="DV46" s="774"/>
      <c r="DW46" s="775"/>
      <c r="DX46" s="775"/>
      <c r="DY46" s="775"/>
      <c r="DZ46" s="780"/>
      <c r="EA46" s="230"/>
    </row>
    <row r="47" spans="1:131" ht="26.25" customHeight="1" x14ac:dyDescent="0.15">
      <c r="A47" s="238">
        <v>20</v>
      </c>
      <c r="B47" s="781"/>
      <c r="C47" s="782"/>
      <c r="D47" s="782"/>
      <c r="E47" s="782"/>
      <c r="F47" s="782"/>
      <c r="G47" s="782"/>
      <c r="H47" s="782"/>
      <c r="I47" s="782"/>
      <c r="J47" s="782"/>
      <c r="K47" s="782"/>
      <c r="L47" s="782"/>
      <c r="M47" s="782"/>
      <c r="N47" s="782"/>
      <c r="O47" s="782"/>
      <c r="P47" s="783"/>
      <c r="Q47" s="784"/>
      <c r="R47" s="785"/>
      <c r="S47" s="785"/>
      <c r="T47" s="785"/>
      <c r="U47" s="785"/>
      <c r="V47" s="785"/>
      <c r="W47" s="785"/>
      <c r="X47" s="785"/>
      <c r="Y47" s="785"/>
      <c r="Z47" s="785"/>
      <c r="AA47" s="785"/>
      <c r="AB47" s="785"/>
      <c r="AC47" s="785"/>
      <c r="AD47" s="785"/>
      <c r="AE47" s="786"/>
      <c r="AF47" s="787"/>
      <c r="AG47" s="788"/>
      <c r="AH47" s="788"/>
      <c r="AI47" s="788"/>
      <c r="AJ47" s="789"/>
      <c r="AK47" s="839"/>
      <c r="AL47" s="835"/>
      <c r="AM47" s="835"/>
      <c r="AN47" s="835"/>
      <c r="AO47" s="835"/>
      <c r="AP47" s="835"/>
      <c r="AQ47" s="835"/>
      <c r="AR47" s="835"/>
      <c r="AS47" s="835"/>
      <c r="AT47" s="835"/>
      <c r="AU47" s="835"/>
      <c r="AV47" s="835"/>
      <c r="AW47" s="835"/>
      <c r="AX47" s="835"/>
      <c r="AY47" s="835"/>
      <c r="AZ47" s="836"/>
      <c r="BA47" s="836"/>
      <c r="BB47" s="836"/>
      <c r="BC47" s="836"/>
      <c r="BD47" s="836"/>
      <c r="BE47" s="837"/>
      <c r="BF47" s="837"/>
      <c r="BG47" s="837"/>
      <c r="BH47" s="837"/>
      <c r="BI47" s="838"/>
      <c r="BJ47" s="232"/>
      <c r="BK47" s="232"/>
      <c r="BL47" s="232"/>
      <c r="BM47" s="232"/>
      <c r="BN47" s="232"/>
      <c r="BO47" s="241"/>
      <c r="BP47" s="241"/>
      <c r="BQ47" s="238">
        <v>41</v>
      </c>
      <c r="BR47" s="239"/>
      <c r="BS47" s="774"/>
      <c r="BT47" s="775"/>
      <c r="BU47" s="775"/>
      <c r="BV47" s="775"/>
      <c r="BW47" s="775"/>
      <c r="BX47" s="775"/>
      <c r="BY47" s="775"/>
      <c r="BZ47" s="775"/>
      <c r="CA47" s="775"/>
      <c r="CB47" s="775"/>
      <c r="CC47" s="775"/>
      <c r="CD47" s="775"/>
      <c r="CE47" s="775"/>
      <c r="CF47" s="775"/>
      <c r="CG47" s="776"/>
      <c r="CH47" s="777"/>
      <c r="CI47" s="778"/>
      <c r="CJ47" s="778"/>
      <c r="CK47" s="778"/>
      <c r="CL47" s="779"/>
      <c r="CM47" s="777"/>
      <c r="CN47" s="778"/>
      <c r="CO47" s="778"/>
      <c r="CP47" s="778"/>
      <c r="CQ47" s="779"/>
      <c r="CR47" s="777"/>
      <c r="CS47" s="778"/>
      <c r="CT47" s="778"/>
      <c r="CU47" s="778"/>
      <c r="CV47" s="779"/>
      <c r="CW47" s="777"/>
      <c r="CX47" s="778"/>
      <c r="CY47" s="778"/>
      <c r="CZ47" s="778"/>
      <c r="DA47" s="779"/>
      <c r="DB47" s="777"/>
      <c r="DC47" s="778"/>
      <c r="DD47" s="778"/>
      <c r="DE47" s="778"/>
      <c r="DF47" s="779"/>
      <c r="DG47" s="777"/>
      <c r="DH47" s="778"/>
      <c r="DI47" s="778"/>
      <c r="DJ47" s="778"/>
      <c r="DK47" s="779"/>
      <c r="DL47" s="777"/>
      <c r="DM47" s="778"/>
      <c r="DN47" s="778"/>
      <c r="DO47" s="778"/>
      <c r="DP47" s="779"/>
      <c r="DQ47" s="777"/>
      <c r="DR47" s="778"/>
      <c r="DS47" s="778"/>
      <c r="DT47" s="778"/>
      <c r="DU47" s="779"/>
      <c r="DV47" s="774"/>
      <c r="DW47" s="775"/>
      <c r="DX47" s="775"/>
      <c r="DY47" s="775"/>
      <c r="DZ47" s="780"/>
      <c r="EA47" s="230"/>
    </row>
    <row r="48" spans="1:131" ht="26.25" customHeight="1" x14ac:dyDescent="0.15">
      <c r="A48" s="238">
        <v>21</v>
      </c>
      <c r="B48" s="781"/>
      <c r="C48" s="782"/>
      <c r="D48" s="782"/>
      <c r="E48" s="782"/>
      <c r="F48" s="782"/>
      <c r="G48" s="782"/>
      <c r="H48" s="782"/>
      <c r="I48" s="782"/>
      <c r="J48" s="782"/>
      <c r="K48" s="782"/>
      <c r="L48" s="782"/>
      <c r="M48" s="782"/>
      <c r="N48" s="782"/>
      <c r="O48" s="782"/>
      <c r="P48" s="783"/>
      <c r="Q48" s="784"/>
      <c r="R48" s="785"/>
      <c r="S48" s="785"/>
      <c r="T48" s="785"/>
      <c r="U48" s="785"/>
      <c r="V48" s="785"/>
      <c r="W48" s="785"/>
      <c r="X48" s="785"/>
      <c r="Y48" s="785"/>
      <c r="Z48" s="785"/>
      <c r="AA48" s="785"/>
      <c r="AB48" s="785"/>
      <c r="AC48" s="785"/>
      <c r="AD48" s="785"/>
      <c r="AE48" s="786"/>
      <c r="AF48" s="787"/>
      <c r="AG48" s="788"/>
      <c r="AH48" s="788"/>
      <c r="AI48" s="788"/>
      <c r="AJ48" s="789"/>
      <c r="AK48" s="839"/>
      <c r="AL48" s="835"/>
      <c r="AM48" s="835"/>
      <c r="AN48" s="835"/>
      <c r="AO48" s="835"/>
      <c r="AP48" s="835"/>
      <c r="AQ48" s="835"/>
      <c r="AR48" s="835"/>
      <c r="AS48" s="835"/>
      <c r="AT48" s="835"/>
      <c r="AU48" s="835"/>
      <c r="AV48" s="835"/>
      <c r="AW48" s="835"/>
      <c r="AX48" s="835"/>
      <c r="AY48" s="835"/>
      <c r="AZ48" s="836"/>
      <c r="BA48" s="836"/>
      <c r="BB48" s="836"/>
      <c r="BC48" s="836"/>
      <c r="BD48" s="836"/>
      <c r="BE48" s="837"/>
      <c r="BF48" s="837"/>
      <c r="BG48" s="837"/>
      <c r="BH48" s="837"/>
      <c r="BI48" s="838"/>
      <c r="BJ48" s="232"/>
      <c r="BK48" s="232"/>
      <c r="BL48" s="232"/>
      <c r="BM48" s="232"/>
      <c r="BN48" s="232"/>
      <c r="BO48" s="241"/>
      <c r="BP48" s="241"/>
      <c r="BQ48" s="238">
        <v>42</v>
      </c>
      <c r="BR48" s="239"/>
      <c r="BS48" s="774"/>
      <c r="BT48" s="775"/>
      <c r="BU48" s="775"/>
      <c r="BV48" s="775"/>
      <c r="BW48" s="775"/>
      <c r="BX48" s="775"/>
      <c r="BY48" s="775"/>
      <c r="BZ48" s="775"/>
      <c r="CA48" s="775"/>
      <c r="CB48" s="775"/>
      <c r="CC48" s="775"/>
      <c r="CD48" s="775"/>
      <c r="CE48" s="775"/>
      <c r="CF48" s="775"/>
      <c r="CG48" s="776"/>
      <c r="CH48" s="777"/>
      <c r="CI48" s="778"/>
      <c r="CJ48" s="778"/>
      <c r="CK48" s="778"/>
      <c r="CL48" s="779"/>
      <c r="CM48" s="777"/>
      <c r="CN48" s="778"/>
      <c r="CO48" s="778"/>
      <c r="CP48" s="778"/>
      <c r="CQ48" s="779"/>
      <c r="CR48" s="777"/>
      <c r="CS48" s="778"/>
      <c r="CT48" s="778"/>
      <c r="CU48" s="778"/>
      <c r="CV48" s="779"/>
      <c r="CW48" s="777"/>
      <c r="CX48" s="778"/>
      <c r="CY48" s="778"/>
      <c r="CZ48" s="778"/>
      <c r="DA48" s="779"/>
      <c r="DB48" s="777"/>
      <c r="DC48" s="778"/>
      <c r="DD48" s="778"/>
      <c r="DE48" s="778"/>
      <c r="DF48" s="779"/>
      <c r="DG48" s="777"/>
      <c r="DH48" s="778"/>
      <c r="DI48" s="778"/>
      <c r="DJ48" s="778"/>
      <c r="DK48" s="779"/>
      <c r="DL48" s="777"/>
      <c r="DM48" s="778"/>
      <c r="DN48" s="778"/>
      <c r="DO48" s="778"/>
      <c r="DP48" s="779"/>
      <c r="DQ48" s="777"/>
      <c r="DR48" s="778"/>
      <c r="DS48" s="778"/>
      <c r="DT48" s="778"/>
      <c r="DU48" s="779"/>
      <c r="DV48" s="774"/>
      <c r="DW48" s="775"/>
      <c r="DX48" s="775"/>
      <c r="DY48" s="775"/>
      <c r="DZ48" s="780"/>
      <c r="EA48" s="230"/>
    </row>
    <row r="49" spans="1:131" ht="26.25" customHeight="1" x14ac:dyDescent="0.15">
      <c r="A49" s="238">
        <v>22</v>
      </c>
      <c r="B49" s="781"/>
      <c r="C49" s="782"/>
      <c r="D49" s="782"/>
      <c r="E49" s="782"/>
      <c r="F49" s="782"/>
      <c r="G49" s="782"/>
      <c r="H49" s="782"/>
      <c r="I49" s="782"/>
      <c r="J49" s="782"/>
      <c r="K49" s="782"/>
      <c r="L49" s="782"/>
      <c r="M49" s="782"/>
      <c r="N49" s="782"/>
      <c r="O49" s="782"/>
      <c r="P49" s="783"/>
      <c r="Q49" s="784"/>
      <c r="R49" s="785"/>
      <c r="S49" s="785"/>
      <c r="T49" s="785"/>
      <c r="U49" s="785"/>
      <c r="V49" s="785"/>
      <c r="W49" s="785"/>
      <c r="X49" s="785"/>
      <c r="Y49" s="785"/>
      <c r="Z49" s="785"/>
      <c r="AA49" s="785"/>
      <c r="AB49" s="785"/>
      <c r="AC49" s="785"/>
      <c r="AD49" s="785"/>
      <c r="AE49" s="786"/>
      <c r="AF49" s="787"/>
      <c r="AG49" s="788"/>
      <c r="AH49" s="788"/>
      <c r="AI49" s="788"/>
      <c r="AJ49" s="789"/>
      <c r="AK49" s="839"/>
      <c r="AL49" s="835"/>
      <c r="AM49" s="835"/>
      <c r="AN49" s="835"/>
      <c r="AO49" s="835"/>
      <c r="AP49" s="835"/>
      <c r="AQ49" s="835"/>
      <c r="AR49" s="835"/>
      <c r="AS49" s="835"/>
      <c r="AT49" s="835"/>
      <c r="AU49" s="835"/>
      <c r="AV49" s="835"/>
      <c r="AW49" s="835"/>
      <c r="AX49" s="835"/>
      <c r="AY49" s="835"/>
      <c r="AZ49" s="836"/>
      <c r="BA49" s="836"/>
      <c r="BB49" s="836"/>
      <c r="BC49" s="836"/>
      <c r="BD49" s="836"/>
      <c r="BE49" s="837"/>
      <c r="BF49" s="837"/>
      <c r="BG49" s="837"/>
      <c r="BH49" s="837"/>
      <c r="BI49" s="838"/>
      <c r="BJ49" s="232"/>
      <c r="BK49" s="232"/>
      <c r="BL49" s="232"/>
      <c r="BM49" s="232"/>
      <c r="BN49" s="232"/>
      <c r="BO49" s="241"/>
      <c r="BP49" s="241"/>
      <c r="BQ49" s="238">
        <v>43</v>
      </c>
      <c r="BR49" s="239"/>
      <c r="BS49" s="774"/>
      <c r="BT49" s="775"/>
      <c r="BU49" s="775"/>
      <c r="BV49" s="775"/>
      <c r="BW49" s="775"/>
      <c r="BX49" s="775"/>
      <c r="BY49" s="775"/>
      <c r="BZ49" s="775"/>
      <c r="CA49" s="775"/>
      <c r="CB49" s="775"/>
      <c r="CC49" s="775"/>
      <c r="CD49" s="775"/>
      <c r="CE49" s="775"/>
      <c r="CF49" s="775"/>
      <c r="CG49" s="776"/>
      <c r="CH49" s="777"/>
      <c r="CI49" s="778"/>
      <c r="CJ49" s="778"/>
      <c r="CK49" s="778"/>
      <c r="CL49" s="779"/>
      <c r="CM49" s="777"/>
      <c r="CN49" s="778"/>
      <c r="CO49" s="778"/>
      <c r="CP49" s="778"/>
      <c r="CQ49" s="779"/>
      <c r="CR49" s="777"/>
      <c r="CS49" s="778"/>
      <c r="CT49" s="778"/>
      <c r="CU49" s="778"/>
      <c r="CV49" s="779"/>
      <c r="CW49" s="777"/>
      <c r="CX49" s="778"/>
      <c r="CY49" s="778"/>
      <c r="CZ49" s="778"/>
      <c r="DA49" s="779"/>
      <c r="DB49" s="777"/>
      <c r="DC49" s="778"/>
      <c r="DD49" s="778"/>
      <c r="DE49" s="778"/>
      <c r="DF49" s="779"/>
      <c r="DG49" s="777"/>
      <c r="DH49" s="778"/>
      <c r="DI49" s="778"/>
      <c r="DJ49" s="778"/>
      <c r="DK49" s="779"/>
      <c r="DL49" s="777"/>
      <c r="DM49" s="778"/>
      <c r="DN49" s="778"/>
      <c r="DO49" s="778"/>
      <c r="DP49" s="779"/>
      <c r="DQ49" s="777"/>
      <c r="DR49" s="778"/>
      <c r="DS49" s="778"/>
      <c r="DT49" s="778"/>
      <c r="DU49" s="779"/>
      <c r="DV49" s="774"/>
      <c r="DW49" s="775"/>
      <c r="DX49" s="775"/>
      <c r="DY49" s="775"/>
      <c r="DZ49" s="780"/>
      <c r="EA49" s="230"/>
    </row>
    <row r="50" spans="1:131" ht="26.25" customHeight="1" x14ac:dyDescent="0.15">
      <c r="A50" s="238">
        <v>23</v>
      </c>
      <c r="B50" s="781"/>
      <c r="C50" s="782"/>
      <c r="D50" s="782"/>
      <c r="E50" s="782"/>
      <c r="F50" s="782"/>
      <c r="G50" s="782"/>
      <c r="H50" s="782"/>
      <c r="I50" s="782"/>
      <c r="J50" s="782"/>
      <c r="K50" s="782"/>
      <c r="L50" s="782"/>
      <c r="M50" s="782"/>
      <c r="N50" s="782"/>
      <c r="O50" s="782"/>
      <c r="P50" s="783"/>
      <c r="Q50" s="840"/>
      <c r="R50" s="841"/>
      <c r="S50" s="841"/>
      <c r="T50" s="841"/>
      <c r="U50" s="841"/>
      <c r="V50" s="841"/>
      <c r="W50" s="841"/>
      <c r="X50" s="841"/>
      <c r="Y50" s="841"/>
      <c r="Z50" s="841"/>
      <c r="AA50" s="841"/>
      <c r="AB50" s="841"/>
      <c r="AC50" s="841"/>
      <c r="AD50" s="841"/>
      <c r="AE50" s="842"/>
      <c r="AF50" s="787"/>
      <c r="AG50" s="788"/>
      <c r="AH50" s="788"/>
      <c r="AI50" s="788"/>
      <c r="AJ50" s="789"/>
      <c r="AK50" s="844"/>
      <c r="AL50" s="841"/>
      <c r="AM50" s="841"/>
      <c r="AN50" s="841"/>
      <c r="AO50" s="841"/>
      <c r="AP50" s="841"/>
      <c r="AQ50" s="841"/>
      <c r="AR50" s="841"/>
      <c r="AS50" s="841"/>
      <c r="AT50" s="841"/>
      <c r="AU50" s="841"/>
      <c r="AV50" s="841"/>
      <c r="AW50" s="841"/>
      <c r="AX50" s="841"/>
      <c r="AY50" s="841"/>
      <c r="AZ50" s="843"/>
      <c r="BA50" s="843"/>
      <c r="BB50" s="843"/>
      <c r="BC50" s="843"/>
      <c r="BD50" s="843"/>
      <c r="BE50" s="837"/>
      <c r="BF50" s="837"/>
      <c r="BG50" s="837"/>
      <c r="BH50" s="837"/>
      <c r="BI50" s="838"/>
      <c r="BJ50" s="232"/>
      <c r="BK50" s="232"/>
      <c r="BL50" s="232"/>
      <c r="BM50" s="232"/>
      <c r="BN50" s="232"/>
      <c r="BO50" s="241"/>
      <c r="BP50" s="241"/>
      <c r="BQ50" s="238">
        <v>44</v>
      </c>
      <c r="BR50" s="239"/>
      <c r="BS50" s="774"/>
      <c r="BT50" s="775"/>
      <c r="BU50" s="775"/>
      <c r="BV50" s="775"/>
      <c r="BW50" s="775"/>
      <c r="BX50" s="775"/>
      <c r="BY50" s="775"/>
      <c r="BZ50" s="775"/>
      <c r="CA50" s="775"/>
      <c r="CB50" s="775"/>
      <c r="CC50" s="775"/>
      <c r="CD50" s="775"/>
      <c r="CE50" s="775"/>
      <c r="CF50" s="775"/>
      <c r="CG50" s="776"/>
      <c r="CH50" s="777"/>
      <c r="CI50" s="778"/>
      <c r="CJ50" s="778"/>
      <c r="CK50" s="778"/>
      <c r="CL50" s="779"/>
      <c r="CM50" s="777"/>
      <c r="CN50" s="778"/>
      <c r="CO50" s="778"/>
      <c r="CP50" s="778"/>
      <c r="CQ50" s="779"/>
      <c r="CR50" s="777"/>
      <c r="CS50" s="778"/>
      <c r="CT50" s="778"/>
      <c r="CU50" s="778"/>
      <c r="CV50" s="779"/>
      <c r="CW50" s="777"/>
      <c r="CX50" s="778"/>
      <c r="CY50" s="778"/>
      <c r="CZ50" s="778"/>
      <c r="DA50" s="779"/>
      <c r="DB50" s="777"/>
      <c r="DC50" s="778"/>
      <c r="DD50" s="778"/>
      <c r="DE50" s="778"/>
      <c r="DF50" s="779"/>
      <c r="DG50" s="777"/>
      <c r="DH50" s="778"/>
      <c r="DI50" s="778"/>
      <c r="DJ50" s="778"/>
      <c r="DK50" s="779"/>
      <c r="DL50" s="777"/>
      <c r="DM50" s="778"/>
      <c r="DN50" s="778"/>
      <c r="DO50" s="778"/>
      <c r="DP50" s="779"/>
      <c r="DQ50" s="777"/>
      <c r="DR50" s="778"/>
      <c r="DS50" s="778"/>
      <c r="DT50" s="778"/>
      <c r="DU50" s="779"/>
      <c r="DV50" s="774"/>
      <c r="DW50" s="775"/>
      <c r="DX50" s="775"/>
      <c r="DY50" s="775"/>
      <c r="DZ50" s="780"/>
      <c r="EA50" s="230"/>
    </row>
    <row r="51" spans="1:131" ht="26.25" customHeight="1" x14ac:dyDescent="0.15">
      <c r="A51" s="238">
        <v>24</v>
      </c>
      <c r="B51" s="781"/>
      <c r="C51" s="782"/>
      <c r="D51" s="782"/>
      <c r="E51" s="782"/>
      <c r="F51" s="782"/>
      <c r="G51" s="782"/>
      <c r="H51" s="782"/>
      <c r="I51" s="782"/>
      <c r="J51" s="782"/>
      <c r="K51" s="782"/>
      <c r="L51" s="782"/>
      <c r="M51" s="782"/>
      <c r="N51" s="782"/>
      <c r="O51" s="782"/>
      <c r="P51" s="783"/>
      <c r="Q51" s="840"/>
      <c r="R51" s="841"/>
      <c r="S51" s="841"/>
      <c r="T51" s="841"/>
      <c r="U51" s="841"/>
      <c r="V51" s="841"/>
      <c r="W51" s="841"/>
      <c r="X51" s="841"/>
      <c r="Y51" s="841"/>
      <c r="Z51" s="841"/>
      <c r="AA51" s="841"/>
      <c r="AB51" s="841"/>
      <c r="AC51" s="841"/>
      <c r="AD51" s="841"/>
      <c r="AE51" s="842"/>
      <c r="AF51" s="787"/>
      <c r="AG51" s="788"/>
      <c r="AH51" s="788"/>
      <c r="AI51" s="788"/>
      <c r="AJ51" s="789"/>
      <c r="AK51" s="844"/>
      <c r="AL51" s="841"/>
      <c r="AM51" s="841"/>
      <c r="AN51" s="841"/>
      <c r="AO51" s="841"/>
      <c r="AP51" s="841"/>
      <c r="AQ51" s="841"/>
      <c r="AR51" s="841"/>
      <c r="AS51" s="841"/>
      <c r="AT51" s="841"/>
      <c r="AU51" s="841"/>
      <c r="AV51" s="841"/>
      <c r="AW51" s="841"/>
      <c r="AX51" s="841"/>
      <c r="AY51" s="841"/>
      <c r="AZ51" s="843"/>
      <c r="BA51" s="843"/>
      <c r="BB51" s="843"/>
      <c r="BC51" s="843"/>
      <c r="BD51" s="843"/>
      <c r="BE51" s="837"/>
      <c r="BF51" s="837"/>
      <c r="BG51" s="837"/>
      <c r="BH51" s="837"/>
      <c r="BI51" s="838"/>
      <c r="BJ51" s="232"/>
      <c r="BK51" s="232"/>
      <c r="BL51" s="232"/>
      <c r="BM51" s="232"/>
      <c r="BN51" s="232"/>
      <c r="BO51" s="241"/>
      <c r="BP51" s="241"/>
      <c r="BQ51" s="238">
        <v>45</v>
      </c>
      <c r="BR51" s="239"/>
      <c r="BS51" s="774"/>
      <c r="BT51" s="775"/>
      <c r="BU51" s="775"/>
      <c r="BV51" s="775"/>
      <c r="BW51" s="775"/>
      <c r="BX51" s="775"/>
      <c r="BY51" s="775"/>
      <c r="BZ51" s="775"/>
      <c r="CA51" s="775"/>
      <c r="CB51" s="775"/>
      <c r="CC51" s="775"/>
      <c r="CD51" s="775"/>
      <c r="CE51" s="775"/>
      <c r="CF51" s="775"/>
      <c r="CG51" s="776"/>
      <c r="CH51" s="777"/>
      <c r="CI51" s="778"/>
      <c r="CJ51" s="778"/>
      <c r="CK51" s="778"/>
      <c r="CL51" s="779"/>
      <c r="CM51" s="777"/>
      <c r="CN51" s="778"/>
      <c r="CO51" s="778"/>
      <c r="CP51" s="778"/>
      <c r="CQ51" s="779"/>
      <c r="CR51" s="777"/>
      <c r="CS51" s="778"/>
      <c r="CT51" s="778"/>
      <c r="CU51" s="778"/>
      <c r="CV51" s="779"/>
      <c r="CW51" s="777"/>
      <c r="CX51" s="778"/>
      <c r="CY51" s="778"/>
      <c r="CZ51" s="778"/>
      <c r="DA51" s="779"/>
      <c r="DB51" s="777"/>
      <c r="DC51" s="778"/>
      <c r="DD51" s="778"/>
      <c r="DE51" s="778"/>
      <c r="DF51" s="779"/>
      <c r="DG51" s="777"/>
      <c r="DH51" s="778"/>
      <c r="DI51" s="778"/>
      <c r="DJ51" s="778"/>
      <c r="DK51" s="779"/>
      <c r="DL51" s="777"/>
      <c r="DM51" s="778"/>
      <c r="DN51" s="778"/>
      <c r="DO51" s="778"/>
      <c r="DP51" s="779"/>
      <c r="DQ51" s="777"/>
      <c r="DR51" s="778"/>
      <c r="DS51" s="778"/>
      <c r="DT51" s="778"/>
      <c r="DU51" s="779"/>
      <c r="DV51" s="774"/>
      <c r="DW51" s="775"/>
      <c r="DX51" s="775"/>
      <c r="DY51" s="775"/>
      <c r="DZ51" s="780"/>
      <c r="EA51" s="230"/>
    </row>
    <row r="52" spans="1:131" ht="26.25" customHeight="1" x14ac:dyDescent="0.15">
      <c r="A52" s="238">
        <v>25</v>
      </c>
      <c r="B52" s="781"/>
      <c r="C52" s="782"/>
      <c r="D52" s="782"/>
      <c r="E52" s="782"/>
      <c r="F52" s="782"/>
      <c r="G52" s="782"/>
      <c r="H52" s="782"/>
      <c r="I52" s="782"/>
      <c r="J52" s="782"/>
      <c r="K52" s="782"/>
      <c r="L52" s="782"/>
      <c r="M52" s="782"/>
      <c r="N52" s="782"/>
      <c r="O52" s="782"/>
      <c r="P52" s="783"/>
      <c r="Q52" s="840"/>
      <c r="R52" s="841"/>
      <c r="S52" s="841"/>
      <c r="T52" s="841"/>
      <c r="U52" s="841"/>
      <c r="V52" s="841"/>
      <c r="W52" s="841"/>
      <c r="X52" s="841"/>
      <c r="Y52" s="841"/>
      <c r="Z52" s="841"/>
      <c r="AA52" s="841"/>
      <c r="AB52" s="841"/>
      <c r="AC52" s="841"/>
      <c r="AD52" s="841"/>
      <c r="AE52" s="842"/>
      <c r="AF52" s="787"/>
      <c r="AG52" s="788"/>
      <c r="AH52" s="788"/>
      <c r="AI52" s="788"/>
      <c r="AJ52" s="789"/>
      <c r="AK52" s="844"/>
      <c r="AL52" s="841"/>
      <c r="AM52" s="841"/>
      <c r="AN52" s="841"/>
      <c r="AO52" s="841"/>
      <c r="AP52" s="841"/>
      <c r="AQ52" s="841"/>
      <c r="AR52" s="841"/>
      <c r="AS52" s="841"/>
      <c r="AT52" s="841"/>
      <c r="AU52" s="841"/>
      <c r="AV52" s="841"/>
      <c r="AW52" s="841"/>
      <c r="AX52" s="841"/>
      <c r="AY52" s="841"/>
      <c r="AZ52" s="843"/>
      <c r="BA52" s="843"/>
      <c r="BB52" s="843"/>
      <c r="BC52" s="843"/>
      <c r="BD52" s="843"/>
      <c r="BE52" s="837"/>
      <c r="BF52" s="837"/>
      <c r="BG52" s="837"/>
      <c r="BH52" s="837"/>
      <c r="BI52" s="838"/>
      <c r="BJ52" s="232"/>
      <c r="BK52" s="232"/>
      <c r="BL52" s="232"/>
      <c r="BM52" s="232"/>
      <c r="BN52" s="232"/>
      <c r="BO52" s="241"/>
      <c r="BP52" s="241"/>
      <c r="BQ52" s="238">
        <v>46</v>
      </c>
      <c r="BR52" s="239"/>
      <c r="BS52" s="774"/>
      <c r="BT52" s="775"/>
      <c r="BU52" s="775"/>
      <c r="BV52" s="775"/>
      <c r="BW52" s="775"/>
      <c r="BX52" s="775"/>
      <c r="BY52" s="775"/>
      <c r="BZ52" s="775"/>
      <c r="CA52" s="775"/>
      <c r="CB52" s="775"/>
      <c r="CC52" s="775"/>
      <c r="CD52" s="775"/>
      <c r="CE52" s="775"/>
      <c r="CF52" s="775"/>
      <c r="CG52" s="776"/>
      <c r="CH52" s="777"/>
      <c r="CI52" s="778"/>
      <c r="CJ52" s="778"/>
      <c r="CK52" s="778"/>
      <c r="CL52" s="779"/>
      <c r="CM52" s="777"/>
      <c r="CN52" s="778"/>
      <c r="CO52" s="778"/>
      <c r="CP52" s="778"/>
      <c r="CQ52" s="779"/>
      <c r="CR52" s="777"/>
      <c r="CS52" s="778"/>
      <c r="CT52" s="778"/>
      <c r="CU52" s="778"/>
      <c r="CV52" s="779"/>
      <c r="CW52" s="777"/>
      <c r="CX52" s="778"/>
      <c r="CY52" s="778"/>
      <c r="CZ52" s="778"/>
      <c r="DA52" s="779"/>
      <c r="DB52" s="777"/>
      <c r="DC52" s="778"/>
      <c r="DD52" s="778"/>
      <c r="DE52" s="778"/>
      <c r="DF52" s="779"/>
      <c r="DG52" s="777"/>
      <c r="DH52" s="778"/>
      <c r="DI52" s="778"/>
      <c r="DJ52" s="778"/>
      <c r="DK52" s="779"/>
      <c r="DL52" s="777"/>
      <c r="DM52" s="778"/>
      <c r="DN52" s="778"/>
      <c r="DO52" s="778"/>
      <c r="DP52" s="779"/>
      <c r="DQ52" s="777"/>
      <c r="DR52" s="778"/>
      <c r="DS52" s="778"/>
      <c r="DT52" s="778"/>
      <c r="DU52" s="779"/>
      <c r="DV52" s="774"/>
      <c r="DW52" s="775"/>
      <c r="DX52" s="775"/>
      <c r="DY52" s="775"/>
      <c r="DZ52" s="780"/>
      <c r="EA52" s="230"/>
    </row>
    <row r="53" spans="1:131" ht="26.25" customHeight="1" x14ac:dyDescent="0.15">
      <c r="A53" s="238">
        <v>26</v>
      </c>
      <c r="B53" s="781"/>
      <c r="C53" s="782"/>
      <c r="D53" s="782"/>
      <c r="E53" s="782"/>
      <c r="F53" s="782"/>
      <c r="G53" s="782"/>
      <c r="H53" s="782"/>
      <c r="I53" s="782"/>
      <c r="J53" s="782"/>
      <c r="K53" s="782"/>
      <c r="L53" s="782"/>
      <c r="M53" s="782"/>
      <c r="N53" s="782"/>
      <c r="O53" s="782"/>
      <c r="P53" s="783"/>
      <c r="Q53" s="840"/>
      <c r="R53" s="841"/>
      <c r="S53" s="841"/>
      <c r="T53" s="841"/>
      <c r="U53" s="841"/>
      <c r="V53" s="841"/>
      <c r="W53" s="841"/>
      <c r="X53" s="841"/>
      <c r="Y53" s="841"/>
      <c r="Z53" s="841"/>
      <c r="AA53" s="841"/>
      <c r="AB53" s="841"/>
      <c r="AC53" s="841"/>
      <c r="AD53" s="841"/>
      <c r="AE53" s="842"/>
      <c r="AF53" s="787"/>
      <c r="AG53" s="788"/>
      <c r="AH53" s="788"/>
      <c r="AI53" s="788"/>
      <c r="AJ53" s="789"/>
      <c r="AK53" s="844"/>
      <c r="AL53" s="841"/>
      <c r="AM53" s="841"/>
      <c r="AN53" s="841"/>
      <c r="AO53" s="841"/>
      <c r="AP53" s="841"/>
      <c r="AQ53" s="841"/>
      <c r="AR53" s="841"/>
      <c r="AS53" s="841"/>
      <c r="AT53" s="841"/>
      <c r="AU53" s="841"/>
      <c r="AV53" s="841"/>
      <c r="AW53" s="841"/>
      <c r="AX53" s="841"/>
      <c r="AY53" s="841"/>
      <c r="AZ53" s="843"/>
      <c r="BA53" s="843"/>
      <c r="BB53" s="843"/>
      <c r="BC53" s="843"/>
      <c r="BD53" s="843"/>
      <c r="BE53" s="837"/>
      <c r="BF53" s="837"/>
      <c r="BG53" s="837"/>
      <c r="BH53" s="837"/>
      <c r="BI53" s="838"/>
      <c r="BJ53" s="232"/>
      <c r="BK53" s="232"/>
      <c r="BL53" s="232"/>
      <c r="BM53" s="232"/>
      <c r="BN53" s="232"/>
      <c r="BO53" s="241"/>
      <c r="BP53" s="241"/>
      <c r="BQ53" s="238">
        <v>47</v>
      </c>
      <c r="BR53" s="239"/>
      <c r="BS53" s="774"/>
      <c r="BT53" s="775"/>
      <c r="BU53" s="775"/>
      <c r="BV53" s="775"/>
      <c r="BW53" s="775"/>
      <c r="BX53" s="775"/>
      <c r="BY53" s="775"/>
      <c r="BZ53" s="775"/>
      <c r="CA53" s="775"/>
      <c r="CB53" s="775"/>
      <c r="CC53" s="775"/>
      <c r="CD53" s="775"/>
      <c r="CE53" s="775"/>
      <c r="CF53" s="775"/>
      <c r="CG53" s="776"/>
      <c r="CH53" s="777"/>
      <c r="CI53" s="778"/>
      <c r="CJ53" s="778"/>
      <c r="CK53" s="778"/>
      <c r="CL53" s="779"/>
      <c r="CM53" s="777"/>
      <c r="CN53" s="778"/>
      <c r="CO53" s="778"/>
      <c r="CP53" s="778"/>
      <c r="CQ53" s="779"/>
      <c r="CR53" s="777"/>
      <c r="CS53" s="778"/>
      <c r="CT53" s="778"/>
      <c r="CU53" s="778"/>
      <c r="CV53" s="779"/>
      <c r="CW53" s="777"/>
      <c r="CX53" s="778"/>
      <c r="CY53" s="778"/>
      <c r="CZ53" s="778"/>
      <c r="DA53" s="779"/>
      <c r="DB53" s="777"/>
      <c r="DC53" s="778"/>
      <c r="DD53" s="778"/>
      <c r="DE53" s="778"/>
      <c r="DF53" s="779"/>
      <c r="DG53" s="777"/>
      <c r="DH53" s="778"/>
      <c r="DI53" s="778"/>
      <c r="DJ53" s="778"/>
      <c r="DK53" s="779"/>
      <c r="DL53" s="777"/>
      <c r="DM53" s="778"/>
      <c r="DN53" s="778"/>
      <c r="DO53" s="778"/>
      <c r="DP53" s="779"/>
      <c r="DQ53" s="777"/>
      <c r="DR53" s="778"/>
      <c r="DS53" s="778"/>
      <c r="DT53" s="778"/>
      <c r="DU53" s="779"/>
      <c r="DV53" s="774"/>
      <c r="DW53" s="775"/>
      <c r="DX53" s="775"/>
      <c r="DY53" s="775"/>
      <c r="DZ53" s="780"/>
      <c r="EA53" s="230"/>
    </row>
    <row r="54" spans="1:131" ht="26.25" customHeight="1" x14ac:dyDescent="0.15">
      <c r="A54" s="238">
        <v>27</v>
      </c>
      <c r="B54" s="781"/>
      <c r="C54" s="782"/>
      <c r="D54" s="782"/>
      <c r="E54" s="782"/>
      <c r="F54" s="782"/>
      <c r="G54" s="782"/>
      <c r="H54" s="782"/>
      <c r="I54" s="782"/>
      <c r="J54" s="782"/>
      <c r="K54" s="782"/>
      <c r="L54" s="782"/>
      <c r="M54" s="782"/>
      <c r="N54" s="782"/>
      <c r="O54" s="782"/>
      <c r="P54" s="783"/>
      <c r="Q54" s="840"/>
      <c r="R54" s="841"/>
      <c r="S54" s="841"/>
      <c r="T54" s="841"/>
      <c r="U54" s="841"/>
      <c r="V54" s="841"/>
      <c r="W54" s="841"/>
      <c r="X54" s="841"/>
      <c r="Y54" s="841"/>
      <c r="Z54" s="841"/>
      <c r="AA54" s="841"/>
      <c r="AB54" s="841"/>
      <c r="AC54" s="841"/>
      <c r="AD54" s="841"/>
      <c r="AE54" s="842"/>
      <c r="AF54" s="787"/>
      <c r="AG54" s="788"/>
      <c r="AH54" s="788"/>
      <c r="AI54" s="788"/>
      <c r="AJ54" s="789"/>
      <c r="AK54" s="844"/>
      <c r="AL54" s="841"/>
      <c r="AM54" s="841"/>
      <c r="AN54" s="841"/>
      <c r="AO54" s="841"/>
      <c r="AP54" s="841"/>
      <c r="AQ54" s="841"/>
      <c r="AR54" s="841"/>
      <c r="AS54" s="841"/>
      <c r="AT54" s="841"/>
      <c r="AU54" s="841"/>
      <c r="AV54" s="841"/>
      <c r="AW54" s="841"/>
      <c r="AX54" s="841"/>
      <c r="AY54" s="841"/>
      <c r="AZ54" s="843"/>
      <c r="BA54" s="843"/>
      <c r="BB54" s="843"/>
      <c r="BC54" s="843"/>
      <c r="BD54" s="843"/>
      <c r="BE54" s="837"/>
      <c r="BF54" s="837"/>
      <c r="BG54" s="837"/>
      <c r="BH54" s="837"/>
      <c r="BI54" s="838"/>
      <c r="BJ54" s="232"/>
      <c r="BK54" s="232"/>
      <c r="BL54" s="232"/>
      <c r="BM54" s="232"/>
      <c r="BN54" s="232"/>
      <c r="BO54" s="241"/>
      <c r="BP54" s="241"/>
      <c r="BQ54" s="238">
        <v>48</v>
      </c>
      <c r="BR54" s="239"/>
      <c r="BS54" s="774"/>
      <c r="BT54" s="775"/>
      <c r="BU54" s="775"/>
      <c r="BV54" s="775"/>
      <c r="BW54" s="775"/>
      <c r="BX54" s="775"/>
      <c r="BY54" s="775"/>
      <c r="BZ54" s="775"/>
      <c r="CA54" s="775"/>
      <c r="CB54" s="775"/>
      <c r="CC54" s="775"/>
      <c r="CD54" s="775"/>
      <c r="CE54" s="775"/>
      <c r="CF54" s="775"/>
      <c r="CG54" s="776"/>
      <c r="CH54" s="777"/>
      <c r="CI54" s="778"/>
      <c r="CJ54" s="778"/>
      <c r="CK54" s="778"/>
      <c r="CL54" s="779"/>
      <c r="CM54" s="777"/>
      <c r="CN54" s="778"/>
      <c r="CO54" s="778"/>
      <c r="CP54" s="778"/>
      <c r="CQ54" s="779"/>
      <c r="CR54" s="777"/>
      <c r="CS54" s="778"/>
      <c r="CT54" s="778"/>
      <c r="CU54" s="778"/>
      <c r="CV54" s="779"/>
      <c r="CW54" s="777"/>
      <c r="CX54" s="778"/>
      <c r="CY54" s="778"/>
      <c r="CZ54" s="778"/>
      <c r="DA54" s="779"/>
      <c r="DB54" s="777"/>
      <c r="DC54" s="778"/>
      <c r="DD54" s="778"/>
      <c r="DE54" s="778"/>
      <c r="DF54" s="779"/>
      <c r="DG54" s="777"/>
      <c r="DH54" s="778"/>
      <c r="DI54" s="778"/>
      <c r="DJ54" s="778"/>
      <c r="DK54" s="779"/>
      <c r="DL54" s="777"/>
      <c r="DM54" s="778"/>
      <c r="DN54" s="778"/>
      <c r="DO54" s="778"/>
      <c r="DP54" s="779"/>
      <c r="DQ54" s="777"/>
      <c r="DR54" s="778"/>
      <c r="DS54" s="778"/>
      <c r="DT54" s="778"/>
      <c r="DU54" s="779"/>
      <c r="DV54" s="774"/>
      <c r="DW54" s="775"/>
      <c r="DX54" s="775"/>
      <c r="DY54" s="775"/>
      <c r="DZ54" s="780"/>
      <c r="EA54" s="230"/>
    </row>
    <row r="55" spans="1:131" ht="26.25" customHeight="1" x14ac:dyDescent="0.15">
      <c r="A55" s="238">
        <v>28</v>
      </c>
      <c r="B55" s="781"/>
      <c r="C55" s="782"/>
      <c r="D55" s="782"/>
      <c r="E55" s="782"/>
      <c r="F55" s="782"/>
      <c r="G55" s="782"/>
      <c r="H55" s="782"/>
      <c r="I55" s="782"/>
      <c r="J55" s="782"/>
      <c r="K55" s="782"/>
      <c r="L55" s="782"/>
      <c r="M55" s="782"/>
      <c r="N55" s="782"/>
      <c r="O55" s="782"/>
      <c r="P55" s="783"/>
      <c r="Q55" s="840"/>
      <c r="R55" s="841"/>
      <c r="S55" s="841"/>
      <c r="T55" s="841"/>
      <c r="U55" s="841"/>
      <c r="V55" s="841"/>
      <c r="W55" s="841"/>
      <c r="X55" s="841"/>
      <c r="Y55" s="841"/>
      <c r="Z55" s="841"/>
      <c r="AA55" s="841"/>
      <c r="AB55" s="841"/>
      <c r="AC55" s="841"/>
      <c r="AD55" s="841"/>
      <c r="AE55" s="842"/>
      <c r="AF55" s="787"/>
      <c r="AG55" s="788"/>
      <c r="AH55" s="788"/>
      <c r="AI55" s="788"/>
      <c r="AJ55" s="789"/>
      <c r="AK55" s="844"/>
      <c r="AL55" s="841"/>
      <c r="AM55" s="841"/>
      <c r="AN55" s="841"/>
      <c r="AO55" s="841"/>
      <c r="AP55" s="841"/>
      <c r="AQ55" s="841"/>
      <c r="AR55" s="841"/>
      <c r="AS55" s="841"/>
      <c r="AT55" s="841"/>
      <c r="AU55" s="841"/>
      <c r="AV55" s="841"/>
      <c r="AW55" s="841"/>
      <c r="AX55" s="841"/>
      <c r="AY55" s="841"/>
      <c r="AZ55" s="843"/>
      <c r="BA55" s="843"/>
      <c r="BB55" s="843"/>
      <c r="BC55" s="843"/>
      <c r="BD55" s="843"/>
      <c r="BE55" s="837"/>
      <c r="BF55" s="837"/>
      <c r="BG55" s="837"/>
      <c r="BH55" s="837"/>
      <c r="BI55" s="838"/>
      <c r="BJ55" s="232"/>
      <c r="BK55" s="232"/>
      <c r="BL55" s="232"/>
      <c r="BM55" s="232"/>
      <c r="BN55" s="232"/>
      <c r="BO55" s="241"/>
      <c r="BP55" s="241"/>
      <c r="BQ55" s="238">
        <v>49</v>
      </c>
      <c r="BR55" s="239"/>
      <c r="BS55" s="774"/>
      <c r="BT55" s="775"/>
      <c r="BU55" s="775"/>
      <c r="BV55" s="775"/>
      <c r="BW55" s="775"/>
      <c r="BX55" s="775"/>
      <c r="BY55" s="775"/>
      <c r="BZ55" s="775"/>
      <c r="CA55" s="775"/>
      <c r="CB55" s="775"/>
      <c r="CC55" s="775"/>
      <c r="CD55" s="775"/>
      <c r="CE55" s="775"/>
      <c r="CF55" s="775"/>
      <c r="CG55" s="776"/>
      <c r="CH55" s="777"/>
      <c r="CI55" s="778"/>
      <c r="CJ55" s="778"/>
      <c r="CK55" s="778"/>
      <c r="CL55" s="779"/>
      <c r="CM55" s="777"/>
      <c r="CN55" s="778"/>
      <c r="CO55" s="778"/>
      <c r="CP55" s="778"/>
      <c r="CQ55" s="779"/>
      <c r="CR55" s="777"/>
      <c r="CS55" s="778"/>
      <c r="CT55" s="778"/>
      <c r="CU55" s="778"/>
      <c r="CV55" s="779"/>
      <c r="CW55" s="777"/>
      <c r="CX55" s="778"/>
      <c r="CY55" s="778"/>
      <c r="CZ55" s="778"/>
      <c r="DA55" s="779"/>
      <c r="DB55" s="777"/>
      <c r="DC55" s="778"/>
      <c r="DD55" s="778"/>
      <c r="DE55" s="778"/>
      <c r="DF55" s="779"/>
      <c r="DG55" s="777"/>
      <c r="DH55" s="778"/>
      <c r="DI55" s="778"/>
      <c r="DJ55" s="778"/>
      <c r="DK55" s="779"/>
      <c r="DL55" s="777"/>
      <c r="DM55" s="778"/>
      <c r="DN55" s="778"/>
      <c r="DO55" s="778"/>
      <c r="DP55" s="779"/>
      <c r="DQ55" s="777"/>
      <c r="DR55" s="778"/>
      <c r="DS55" s="778"/>
      <c r="DT55" s="778"/>
      <c r="DU55" s="779"/>
      <c r="DV55" s="774"/>
      <c r="DW55" s="775"/>
      <c r="DX55" s="775"/>
      <c r="DY55" s="775"/>
      <c r="DZ55" s="780"/>
      <c r="EA55" s="230"/>
    </row>
    <row r="56" spans="1:131" ht="26.25" customHeight="1" x14ac:dyDescent="0.15">
      <c r="A56" s="238">
        <v>29</v>
      </c>
      <c r="B56" s="781"/>
      <c r="C56" s="782"/>
      <c r="D56" s="782"/>
      <c r="E56" s="782"/>
      <c r="F56" s="782"/>
      <c r="G56" s="782"/>
      <c r="H56" s="782"/>
      <c r="I56" s="782"/>
      <c r="J56" s="782"/>
      <c r="K56" s="782"/>
      <c r="L56" s="782"/>
      <c r="M56" s="782"/>
      <c r="N56" s="782"/>
      <c r="O56" s="782"/>
      <c r="P56" s="783"/>
      <c r="Q56" s="840"/>
      <c r="R56" s="841"/>
      <c r="S56" s="841"/>
      <c r="T56" s="841"/>
      <c r="U56" s="841"/>
      <c r="V56" s="841"/>
      <c r="W56" s="841"/>
      <c r="X56" s="841"/>
      <c r="Y56" s="841"/>
      <c r="Z56" s="841"/>
      <c r="AA56" s="841"/>
      <c r="AB56" s="841"/>
      <c r="AC56" s="841"/>
      <c r="AD56" s="841"/>
      <c r="AE56" s="842"/>
      <c r="AF56" s="787"/>
      <c r="AG56" s="788"/>
      <c r="AH56" s="788"/>
      <c r="AI56" s="788"/>
      <c r="AJ56" s="789"/>
      <c r="AK56" s="844"/>
      <c r="AL56" s="841"/>
      <c r="AM56" s="841"/>
      <c r="AN56" s="841"/>
      <c r="AO56" s="841"/>
      <c r="AP56" s="841"/>
      <c r="AQ56" s="841"/>
      <c r="AR56" s="841"/>
      <c r="AS56" s="841"/>
      <c r="AT56" s="841"/>
      <c r="AU56" s="841"/>
      <c r="AV56" s="841"/>
      <c r="AW56" s="841"/>
      <c r="AX56" s="841"/>
      <c r="AY56" s="841"/>
      <c r="AZ56" s="843"/>
      <c r="BA56" s="843"/>
      <c r="BB56" s="843"/>
      <c r="BC56" s="843"/>
      <c r="BD56" s="843"/>
      <c r="BE56" s="837"/>
      <c r="BF56" s="837"/>
      <c r="BG56" s="837"/>
      <c r="BH56" s="837"/>
      <c r="BI56" s="838"/>
      <c r="BJ56" s="232"/>
      <c r="BK56" s="232"/>
      <c r="BL56" s="232"/>
      <c r="BM56" s="232"/>
      <c r="BN56" s="232"/>
      <c r="BO56" s="241"/>
      <c r="BP56" s="241"/>
      <c r="BQ56" s="238">
        <v>50</v>
      </c>
      <c r="BR56" s="239"/>
      <c r="BS56" s="774"/>
      <c r="BT56" s="775"/>
      <c r="BU56" s="775"/>
      <c r="BV56" s="775"/>
      <c r="BW56" s="775"/>
      <c r="BX56" s="775"/>
      <c r="BY56" s="775"/>
      <c r="BZ56" s="775"/>
      <c r="CA56" s="775"/>
      <c r="CB56" s="775"/>
      <c r="CC56" s="775"/>
      <c r="CD56" s="775"/>
      <c r="CE56" s="775"/>
      <c r="CF56" s="775"/>
      <c r="CG56" s="776"/>
      <c r="CH56" s="777"/>
      <c r="CI56" s="778"/>
      <c r="CJ56" s="778"/>
      <c r="CK56" s="778"/>
      <c r="CL56" s="779"/>
      <c r="CM56" s="777"/>
      <c r="CN56" s="778"/>
      <c r="CO56" s="778"/>
      <c r="CP56" s="778"/>
      <c r="CQ56" s="779"/>
      <c r="CR56" s="777"/>
      <c r="CS56" s="778"/>
      <c r="CT56" s="778"/>
      <c r="CU56" s="778"/>
      <c r="CV56" s="779"/>
      <c r="CW56" s="777"/>
      <c r="CX56" s="778"/>
      <c r="CY56" s="778"/>
      <c r="CZ56" s="778"/>
      <c r="DA56" s="779"/>
      <c r="DB56" s="777"/>
      <c r="DC56" s="778"/>
      <c r="DD56" s="778"/>
      <c r="DE56" s="778"/>
      <c r="DF56" s="779"/>
      <c r="DG56" s="777"/>
      <c r="DH56" s="778"/>
      <c r="DI56" s="778"/>
      <c r="DJ56" s="778"/>
      <c r="DK56" s="779"/>
      <c r="DL56" s="777"/>
      <c r="DM56" s="778"/>
      <c r="DN56" s="778"/>
      <c r="DO56" s="778"/>
      <c r="DP56" s="779"/>
      <c r="DQ56" s="777"/>
      <c r="DR56" s="778"/>
      <c r="DS56" s="778"/>
      <c r="DT56" s="778"/>
      <c r="DU56" s="779"/>
      <c r="DV56" s="774"/>
      <c r="DW56" s="775"/>
      <c r="DX56" s="775"/>
      <c r="DY56" s="775"/>
      <c r="DZ56" s="780"/>
      <c r="EA56" s="230"/>
    </row>
    <row r="57" spans="1:131" ht="26.25" customHeight="1" x14ac:dyDescent="0.15">
      <c r="A57" s="238">
        <v>30</v>
      </c>
      <c r="B57" s="781"/>
      <c r="C57" s="782"/>
      <c r="D57" s="782"/>
      <c r="E57" s="782"/>
      <c r="F57" s="782"/>
      <c r="G57" s="782"/>
      <c r="H57" s="782"/>
      <c r="I57" s="782"/>
      <c r="J57" s="782"/>
      <c r="K57" s="782"/>
      <c r="L57" s="782"/>
      <c r="M57" s="782"/>
      <c r="N57" s="782"/>
      <c r="O57" s="782"/>
      <c r="P57" s="783"/>
      <c r="Q57" s="840"/>
      <c r="R57" s="841"/>
      <c r="S57" s="841"/>
      <c r="T57" s="841"/>
      <c r="U57" s="841"/>
      <c r="V57" s="841"/>
      <c r="W57" s="841"/>
      <c r="X57" s="841"/>
      <c r="Y57" s="841"/>
      <c r="Z57" s="841"/>
      <c r="AA57" s="841"/>
      <c r="AB57" s="841"/>
      <c r="AC57" s="841"/>
      <c r="AD57" s="841"/>
      <c r="AE57" s="842"/>
      <c r="AF57" s="787"/>
      <c r="AG57" s="788"/>
      <c r="AH57" s="788"/>
      <c r="AI57" s="788"/>
      <c r="AJ57" s="789"/>
      <c r="AK57" s="844"/>
      <c r="AL57" s="841"/>
      <c r="AM57" s="841"/>
      <c r="AN57" s="841"/>
      <c r="AO57" s="841"/>
      <c r="AP57" s="841"/>
      <c r="AQ57" s="841"/>
      <c r="AR57" s="841"/>
      <c r="AS57" s="841"/>
      <c r="AT57" s="841"/>
      <c r="AU57" s="841"/>
      <c r="AV57" s="841"/>
      <c r="AW57" s="841"/>
      <c r="AX57" s="841"/>
      <c r="AY57" s="841"/>
      <c r="AZ57" s="843"/>
      <c r="BA57" s="843"/>
      <c r="BB57" s="843"/>
      <c r="BC57" s="843"/>
      <c r="BD57" s="843"/>
      <c r="BE57" s="837"/>
      <c r="BF57" s="837"/>
      <c r="BG57" s="837"/>
      <c r="BH57" s="837"/>
      <c r="BI57" s="838"/>
      <c r="BJ57" s="232"/>
      <c r="BK57" s="232"/>
      <c r="BL57" s="232"/>
      <c r="BM57" s="232"/>
      <c r="BN57" s="232"/>
      <c r="BO57" s="241"/>
      <c r="BP57" s="241"/>
      <c r="BQ57" s="238">
        <v>51</v>
      </c>
      <c r="BR57" s="239"/>
      <c r="BS57" s="774"/>
      <c r="BT57" s="775"/>
      <c r="BU57" s="775"/>
      <c r="BV57" s="775"/>
      <c r="BW57" s="775"/>
      <c r="BX57" s="775"/>
      <c r="BY57" s="775"/>
      <c r="BZ57" s="775"/>
      <c r="CA57" s="775"/>
      <c r="CB57" s="775"/>
      <c r="CC57" s="775"/>
      <c r="CD57" s="775"/>
      <c r="CE57" s="775"/>
      <c r="CF57" s="775"/>
      <c r="CG57" s="776"/>
      <c r="CH57" s="777"/>
      <c r="CI57" s="778"/>
      <c r="CJ57" s="778"/>
      <c r="CK57" s="778"/>
      <c r="CL57" s="779"/>
      <c r="CM57" s="777"/>
      <c r="CN57" s="778"/>
      <c r="CO57" s="778"/>
      <c r="CP57" s="778"/>
      <c r="CQ57" s="779"/>
      <c r="CR57" s="777"/>
      <c r="CS57" s="778"/>
      <c r="CT57" s="778"/>
      <c r="CU57" s="778"/>
      <c r="CV57" s="779"/>
      <c r="CW57" s="777"/>
      <c r="CX57" s="778"/>
      <c r="CY57" s="778"/>
      <c r="CZ57" s="778"/>
      <c r="DA57" s="779"/>
      <c r="DB57" s="777"/>
      <c r="DC57" s="778"/>
      <c r="DD57" s="778"/>
      <c r="DE57" s="778"/>
      <c r="DF57" s="779"/>
      <c r="DG57" s="777"/>
      <c r="DH57" s="778"/>
      <c r="DI57" s="778"/>
      <c r="DJ57" s="778"/>
      <c r="DK57" s="779"/>
      <c r="DL57" s="777"/>
      <c r="DM57" s="778"/>
      <c r="DN57" s="778"/>
      <c r="DO57" s="778"/>
      <c r="DP57" s="779"/>
      <c r="DQ57" s="777"/>
      <c r="DR57" s="778"/>
      <c r="DS57" s="778"/>
      <c r="DT57" s="778"/>
      <c r="DU57" s="779"/>
      <c r="DV57" s="774"/>
      <c r="DW57" s="775"/>
      <c r="DX57" s="775"/>
      <c r="DY57" s="775"/>
      <c r="DZ57" s="780"/>
      <c r="EA57" s="230"/>
    </row>
    <row r="58" spans="1:131" ht="26.25" customHeight="1" x14ac:dyDescent="0.15">
      <c r="A58" s="238">
        <v>31</v>
      </c>
      <c r="B58" s="781"/>
      <c r="C58" s="782"/>
      <c r="D58" s="782"/>
      <c r="E58" s="782"/>
      <c r="F58" s="782"/>
      <c r="G58" s="782"/>
      <c r="H58" s="782"/>
      <c r="I58" s="782"/>
      <c r="J58" s="782"/>
      <c r="K58" s="782"/>
      <c r="L58" s="782"/>
      <c r="M58" s="782"/>
      <c r="N58" s="782"/>
      <c r="O58" s="782"/>
      <c r="P58" s="783"/>
      <c r="Q58" s="840"/>
      <c r="R58" s="841"/>
      <c r="S58" s="841"/>
      <c r="T58" s="841"/>
      <c r="U58" s="841"/>
      <c r="V58" s="841"/>
      <c r="W58" s="841"/>
      <c r="X58" s="841"/>
      <c r="Y58" s="841"/>
      <c r="Z58" s="841"/>
      <c r="AA58" s="841"/>
      <c r="AB58" s="841"/>
      <c r="AC58" s="841"/>
      <c r="AD58" s="841"/>
      <c r="AE58" s="842"/>
      <c r="AF58" s="787"/>
      <c r="AG58" s="788"/>
      <c r="AH58" s="788"/>
      <c r="AI58" s="788"/>
      <c r="AJ58" s="789"/>
      <c r="AK58" s="844"/>
      <c r="AL58" s="841"/>
      <c r="AM58" s="841"/>
      <c r="AN58" s="841"/>
      <c r="AO58" s="841"/>
      <c r="AP58" s="841"/>
      <c r="AQ58" s="841"/>
      <c r="AR58" s="841"/>
      <c r="AS58" s="841"/>
      <c r="AT58" s="841"/>
      <c r="AU58" s="841"/>
      <c r="AV58" s="841"/>
      <c r="AW58" s="841"/>
      <c r="AX58" s="841"/>
      <c r="AY58" s="841"/>
      <c r="AZ58" s="843"/>
      <c r="BA58" s="843"/>
      <c r="BB58" s="843"/>
      <c r="BC58" s="843"/>
      <c r="BD58" s="843"/>
      <c r="BE58" s="837"/>
      <c r="BF58" s="837"/>
      <c r="BG58" s="837"/>
      <c r="BH58" s="837"/>
      <c r="BI58" s="838"/>
      <c r="BJ58" s="232"/>
      <c r="BK58" s="232"/>
      <c r="BL58" s="232"/>
      <c r="BM58" s="232"/>
      <c r="BN58" s="232"/>
      <c r="BO58" s="241"/>
      <c r="BP58" s="241"/>
      <c r="BQ58" s="238">
        <v>52</v>
      </c>
      <c r="BR58" s="239"/>
      <c r="BS58" s="774"/>
      <c r="BT58" s="775"/>
      <c r="BU58" s="775"/>
      <c r="BV58" s="775"/>
      <c r="BW58" s="775"/>
      <c r="BX58" s="775"/>
      <c r="BY58" s="775"/>
      <c r="BZ58" s="775"/>
      <c r="CA58" s="775"/>
      <c r="CB58" s="775"/>
      <c r="CC58" s="775"/>
      <c r="CD58" s="775"/>
      <c r="CE58" s="775"/>
      <c r="CF58" s="775"/>
      <c r="CG58" s="776"/>
      <c r="CH58" s="777"/>
      <c r="CI58" s="778"/>
      <c r="CJ58" s="778"/>
      <c r="CK58" s="778"/>
      <c r="CL58" s="779"/>
      <c r="CM58" s="777"/>
      <c r="CN58" s="778"/>
      <c r="CO58" s="778"/>
      <c r="CP58" s="778"/>
      <c r="CQ58" s="779"/>
      <c r="CR58" s="777"/>
      <c r="CS58" s="778"/>
      <c r="CT58" s="778"/>
      <c r="CU58" s="778"/>
      <c r="CV58" s="779"/>
      <c r="CW58" s="777"/>
      <c r="CX58" s="778"/>
      <c r="CY58" s="778"/>
      <c r="CZ58" s="778"/>
      <c r="DA58" s="779"/>
      <c r="DB58" s="777"/>
      <c r="DC58" s="778"/>
      <c r="DD58" s="778"/>
      <c r="DE58" s="778"/>
      <c r="DF58" s="779"/>
      <c r="DG58" s="777"/>
      <c r="DH58" s="778"/>
      <c r="DI58" s="778"/>
      <c r="DJ58" s="778"/>
      <c r="DK58" s="779"/>
      <c r="DL58" s="777"/>
      <c r="DM58" s="778"/>
      <c r="DN58" s="778"/>
      <c r="DO58" s="778"/>
      <c r="DP58" s="779"/>
      <c r="DQ58" s="777"/>
      <c r="DR58" s="778"/>
      <c r="DS58" s="778"/>
      <c r="DT58" s="778"/>
      <c r="DU58" s="779"/>
      <c r="DV58" s="774"/>
      <c r="DW58" s="775"/>
      <c r="DX58" s="775"/>
      <c r="DY58" s="775"/>
      <c r="DZ58" s="780"/>
      <c r="EA58" s="230"/>
    </row>
    <row r="59" spans="1:131" ht="26.25" customHeight="1" x14ac:dyDescent="0.15">
      <c r="A59" s="238">
        <v>32</v>
      </c>
      <c r="B59" s="781"/>
      <c r="C59" s="782"/>
      <c r="D59" s="782"/>
      <c r="E59" s="782"/>
      <c r="F59" s="782"/>
      <c r="G59" s="782"/>
      <c r="H59" s="782"/>
      <c r="I59" s="782"/>
      <c r="J59" s="782"/>
      <c r="K59" s="782"/>
      <c r="L59" s="782"/>
      <c r="M59" s="782"/>
      <c r="N59" s="782"/>
      <c r="O59" s="782"/>
      <c r="P59" s="783"/>
      <c r="Q59" s="840"/>
      <c r="R59" s="841"/>
      <c r="S59" s="841"/>
      <c r="T59" s="841"/>
      <c r="U59" s="841"/>
      <c r="V59" s="841"/>
      <c r="W59" s="841"/>
      <c r="X59" s="841"/>
      <c r="Y59" s="841"/>
      <c r="Z59" s="841"/>
      <c r="AA59" s="841"/>
      <c r="AB59" s="841"/>
      <c r="AC59" s="841"/>
      <c r="AD59" s="841"/>
      <c r="AE59" s="842"/>
      <c r="AF59" s="787"/>
      <c r="AG59" s="788"/>
      <c r="AH59" s="788"/>
      <c r="AI59" s="788"/>
      <c r="AJ59" s="789"/>
      <c r="AK59" s="844"/>
      <c r="AL59" s="841"/>
      <c r="AM59" s="841"/>
      <c r="AN59" s="841"/>
      <c r="AO59" s="841"/>
      <c r="AP59" s="841"/>
      <c r="AQ59" s="841"/>
      <c r="AR59" s="841"/>
      <c r="AS59" s="841"/>
      <c r="AT59" s="841"/>
      <c r="AU59" s="841"/>
      <c r="AV59" s="841"/>
      <c r="AW59" s="841"/>
      <c r="AX59" s="841"/>
      <c r="AY59" s="841"/>
      <c r="AZ59" s="843"/>
      <c r="BA59" s="843"/>
      <c r="BB59" s="843"/>
      <c r="BC59" s="843"/>
      <c r="BD59" s="843"/>
      <c r="BE59" s="837"/>
      <c r="BF59" s="837"/>
      <c r="BG59" s="837"/>
      <c r="BH59" s="837"/>
      <c r="BI59" s="838"/>
      <c r="BJ59" s="232"/>
      <c r="BK59" s="232"/>
      <c r="BL59" s="232"/>
      <c r="BM59" s="232"/>
      <c r="BN59" s="232"/>
      <c r="BO59" s="241"/>
      <c r="BP59" s="241"/>
      <c r="BQ59" s="238">
        <v>53</v>
      </c>
      <c r="BR59" s="239"/>
      <c r="BS59" s="774"/>
      <c r="BT59" s="775"/>
      <c r="BU59" s="775"/>
      <c r="BV59" s="775"/>
      <c r="BW59" s="775"/>
      <c r="BX59" s="775"/>
      <c r="BY59" s="775"/>
      <c r="BZ59" s="775"/>
      <c r="CA59" s="775"/>
      <c r="CB59" s="775"/>
      <c r="CC59" s="775"/>
      <c r="CD59" s="775"/>
      <c r="CE59" s="775"/>
      <c r="CF59" s="775"/>
      <c r="CG59" s="776"/>
      <c r="CH59" s="777"/>
      <c r="CI59" s="778"/>
      <c r="CJ59" s="778"/>
      <c r="CK59" s="778"/>
      <c r="CL59" s="779"/>
      <c r="CM59" s="777"/>
      <c r="CN59" s="778"/>
      <c r="CO59" s="778"/>
      <c r="CP59" s="778"/>
      <c r="CQ59" s="779"/>
      <c r="CR59" s="777"/>
      <c r="CS59" s="778"/>
      <c r="CT59" s="778"/>
      <c r="CU59" s="778"/>
      <c r="CV59" s="779"/>
      <c r="CW59" s="777"/>
      <c r="CX59" s="778"/>
      <c r="CY59" s="778"/>
      <c r="CZ59" s="778"/>
      <c r="DA59" s="779"/>
      <c r="DB59" s="777"/>
      <c r="DC59" s="778"/>
      <c r="DD59" s="778"/>
      <c r="DE59" s="778"/>
      <c r="DF59" s="779"/>
      <c r="DG59" s="777"/>
      <c r="DH59" s="778"/>
      <c r="DI59" s="778"/>
      <c r="DJ59" s="778"/>
      <c r="DK59" s="779"/>
      <c r="DL59" s="777"/>
      <c r="DM59" s="778"/>
      <c r="DN59" s="778"/>
      <c r="DO59" s="778"/>
      <c r="DP59" s="779"/>
      <c r="DQ59" s="777"/>
      <c r="DR59" s="778"/>
      <c r="DS59" s="778"/>
      <c r="DT59" s="778"/>
      <c r="DU59" s="779"/>
      <c r="DV59" s="774"/>
      <c r="DW59" s="775"/>
      <c r="DX59" s="775"/>
      <c r="DY59" s="775"/>
      <c r="DZ59" s="780"/>
      <c r="EA59" s="230"/>
    </row>
    <row r="60" spans="1:131" ht="26.25" customHeight="1" x14ac:dyDescent="0.15">
      <c r="A60" s="238">
        <v>33</v>
      </c>
      <c r="B60" s="781"/>
      <c r="C60" s="782"/>
      <c r="D60" s="782"/>
      <c r="E60" s="782"/>
      <c r="F60" s="782"/>
      <c r="G60" s="782"/>
      <c r="H60" s="782"/>
      <c r="I60" s="782"/>
      <c r="J60" s="782"/>
      <c r="K60" s="782"/>
      <c r="L60" s="782"/>
      <c r="M60" s="782"/>
      <c r="N60" s="782"/>
      <c r="O60" s="782"/>
      <c r="P60" s="783"/>
      <c r="Q60" s="840"/>
      <c r="R60" s="841"/>
      <c r="S60" s="841"/>
      <c r="T60" s="841"/>
      <c r="U60" s="841"/>
      <c r="V60" s="841"/>
      <c r="W60" s="841"/>
      <c r="X60" s="841"/>
      <c r="Y60" s="841"/>
      <c r="Z60" s="841"/>
      <c r="AA60" s="841"/>
      <c r="AB60" s="841"/>
      <c r="AC60" s="841"/>
      <c r="AD60" s="841"/>
      <c r="AE60" s="842"/>
      <c r="AF60" s="787"/>
      <c r="AG60" s="788"/>
      <c r="AH60" s="788"/>
      <c r="AI60" s="788"/>
      <c r="AJ60" s="789"/>
      <c r="AK60" s="844"/>
      <c r="AL60" s="841"/>
      <c r="AM60" s="841"/>
      <c r="AN60" s="841"/>
      <c r="AO60" s="841"/>
      <c r="AP60" s="841"/>
      <c r="AQ60" s="841"/>
      <c r="AR60" s="841"/>
      <c r="AS60" s="841"/>
      <c r="AT60" s="841"/>
      <c r="AU60" s="841"/>
      <c r="AV60" s="841"/>
      <c r="AW60" s="841"/>
      <c r="AX60" s="841"/>
      <c r="AY60" s="841"/>
      <c r="AZ60" s="843"/>
      <c r="BA60" s="843"/>
      <c r="BB60" s="843"/>
      <c r="BC60" s="843"/>
      <c r="BD60" s="843"/>
      <c r="BE60" s="837"/>
      <c r="BF60" s="837"/>
      <c r="BG60" s="837"/>
      <c r="BH60" s="837"/>
      <c r="BI60" s="838"/>
      <c r="BJ60" s="232"/>
      <c r="BK60" s="232"/>
      <c r="BL60" s="232"/>
      <c r="BM60" s="232"/>
      <c r="BN60" s="232"/>
      <c r="BO60" s="241"/>
      <c r="BP60" s="241"/>
      <c r="BQ60" s="238">
        <v>54</v>
      </c>
      <c r="BR60" s="239"/>
      <c r="BS60" s="774"/>
      <c r="BT60" s="775"/>
      <c r="BU60" s="775"/>
      <c r="BV60" s="775"/>
      <c r="BW60" s="775"/>
      <c r="BX60" s="775"/>
      <c r="BY60" s="775"/>
      <c r="BZ60" s="775"/>
      <c r="CA60" s="775"/>
      <c r="CB60" s="775"/>
      <c r="CC60" s="775"/>
      <c r="CD60" s="775"/>
      <c r="CE60" s="775"/>
      <c r="CF60" s="775"/>
      <c r="CG60" s="776"/>
      <c r="CH60" s="777"/>
      <c r="CI60" s="778"/>
      <c r="CJ60" s="778"/>
      <c r="CK60" s="778"/>
      <c r="CL60" s="779"/>
      <c r="CM60" s="777"/>
      <c r="CN60" s="778"/>
      <c r="CO60" s="778"/>
      <c r="CP60" s="778"/>
      <c r="CQ60" s="779"/>
      <c r="CR60" s="777"/>
      <c r="CS60" s="778"/>
      <c r="CT60" s="778"/>
      <c r="CU60" s="778"/>
      <c r="CV60" s="779"/>
      <c r="CW60" s="777"/>
      <c r="CX60" s="778"/>
      <c r="CY60" s="778"/>
      <c r="CZ60" s="778"/>
      <c r="DA60" s="779"/>
      <c r="DB60" s="777"/>
      <c r="DC60" s="778"/>
      <c r="DD60" s="778"/>
      <c r="DE60" s="778"/>
      <c r="DF60" s="779"/>
      <c r="DG60" s="777"/>
      <c r="DH60" s="778"/>
      <c r="DI60" s="778"/>
      <c r="DJ60" s="778"/>
      <c r="DK60" s="779"/>
      <c r="DL60" s="777"/>
      <c r="DM60" s="778"/>
      <c r="DN60" s="778"/>
      <c r="DO60" s="778"/>
      <c r="DP60" s="779"/>
      <c r="DQ60" s="777"/>
      <c r="DR60" s="778"/>
      <c r="DS60" s="778"/>
      <c r="DT60" s="778"/>
      <c r="DU60" s="779"/>
      <c r="DV60" s="774"/>
      <c r="DW60" s="775"/>
      <c r="DX60" s="775"/>
      <c r="DY60" s="775"/>
      <c r="DZ60" s="780"/>
      <c r="EA60" s="230"/>
    </row>
    <row r="61" spans="1:131" ht="26.25" customHeight="1" thickBot="1" x14ac:dyDescent="0.2">
      <c r="A61" s="238">
        <v>34</v>
      </c>
      <c r="B61" s="781"/>
      <c r="C61" s="782"/>
      <c r="D61" s="782"/>
      <c r="E61" s="782"/>
      <c r="F61" s="782"/>
      <c r="G61" s="782"/>
      <c r="H61" s="782"/>
      <c r="I61" s="782"/>
      <c r="J61" s="782"/>
      <c r="K61" s="782"/>
      <c r="L61" s="782"/>
      <c r="M61" s="782"/>
      <c r="N61" s="782"/>
      <c r="O61" s="782"/>
      <c r="P61" s="783"/>
      <c r="Q61" s="840"/>
      <c r="R61" s="841"/>
      <c r="S61" s="841"/>
      <c r="T61" s="841"/>
      <c r="U61" s="841"/>
      <c r="V61" s="841"/>
      <c r="W61" s="841"/>
      <c r="X61" s="841"/>
      <c r="Y61" s="841"/>
      <c r="Z61" s="841"/>
      <c r="AA61" s="841"/>
      <c r="AB61" s="841"/>
      <c r="AC61" s="841"/>
      <c r="AD61" s="841"/>
      <c r="AE61" s="842"/>
      <c r="AF61" s="787"/>
      <c r="AG61" s="788"/>
      <c r="AH61" s="788"/>
      <c r="AI61" s="788"/>
      <c r="AJ61" s="789"/>
      <c r="AK61" s="844"/>
      <c r="AL61" s="841"/>
      <c r="AM61" s="841"/>
      <c r="AN61" s="841"/>
      <c r="AO61" s="841"/>
      <c r="AP61" s="841"/>
      <c r="AQ61" s="841"/>
      <c r="AR61" s="841"/>
      <c r="AS61" s="841"/>
      <c r="AT61" s="841"/>
      <c r="AU61" s="841"/>
      <c r="AV61" s="841"/>
      <c r="AW61" s="841"/>
      <c r="AX61" s="841"/>
      <c r="AY61" s="841"/>
      <c r="AZ61" s="843"/>
      <c r="BA61" s="843"/>
      <c r="BB61" s="843"/>
      <c r="BC61" s="843"/>
      <c r="BD61" s="843"/>
      <c r="BE61" s="837"/>
      <c r="BF61" s="837"/>
      <c r="BG61" s="837"/>
      <c r="BH61" s="837"/>
      <c r="BI61" s="838"/>
      <c r="BJ61" s="232"/>
      <c r="BK61" s="232"/>
      <c r="BL61" s="232"/>
      <c r="BM61" s="232"/>
      <c r="BN61" s="232"/>
      <c r="BO61" s="241"/>
      <c r="BP61" s="241"/>
      <c r="BQ61" s="238">
        <v>55</v>
      </c>
      <c r="BR61" s="239"/>
      <c r="BS61" s="774"/>
      <c r="BT61" s="775"/>
      <c r="BU61" s="775"/>
      <c r="BV61" s="775"/>
      <c r="BW61" s="775"/>
      <c r="BX61" s="775"/>
      <c r="BY61" s="775"/>
      <c r="BZ61" s="775"/>
      <c r="CA61" s="775"/>
      <c r="CB61" s="775"/>
      <c r="CC61" s="775"/>
      <c r="CD61" s="775"/>
      <c r="CE61" s="775"/>
      <c r="CF61" s="775"/>
      <c r="CG61" s="776"/>
      <c r="CH61" s="777"/>
      <c r="CI61" s="778"/>
      <c r="CJ61" s="778"/>
      <c r="CK61" s="778"/>
      <c r="CL61" s="779"/>
      <c r="CM61" s="777"/>
      <c r="CN61" s="778"/>
      <c r="CO61" s="778"/>
      <c r="CP61" s="778"/>
      <c r="CQ61" s="779"/>
      <c r="CR61" s="777"/>
      <c r="CS61" s="778"/>
      <c r="CT61" s="778"/>
      <c r="CU61" s="778"/>
      <c r="CV61" s="779"/>
      <c r="CW61" s="777"/>
      <c r="CX61" s="778"/>
      <c r="CY61" s="778"/>
      <c r="CZ61" s="778"/>
      <c r="DA61" s="779"/>
      <c r="DB61" s="777"/>
      <c r="DC61" s="778"/>
      <c r="DD61" s="778"/>
      <c r="DE61" s="778"/>
      <c r="DF61" s="779"/>
      <c r="DG61" s="777"/>
      <c r="DH61" s="778"/>
      <c r="DI61" s="778"/>
      <c r="DJ61" s="778"/>
      <c r="DK61" s="779"/>
      <c r="DL61" s="777"/>
      <c r="DM61" s="778"/>
      <c r="DN61" s="778"/>
      <c r="DO61" s="778"/>
      <c r="DP61" s="779"/>
      <c r="DQ61" s="777"/>
      <c r="DR61" s="778"/>
      <c r="DS61" s="778"/>
      <c r="DT61" s="778"/>
      <c r="DU61" s="779"/>
      <c r="DV61" s="774"/>
      <c r="DW61" s="775"/>
      <c r="DX61" s="775"/>
      <c r="DY61" s="775"/>
      <c r="DZ61" s="780"/>
      <c r="EA61" s="230"/>
    </row>
    <row r="62" spans="1:131" ht="26.25" customHeight="1" x14ac:dyDescent="0.15">
      <c r="A62" s="238">
        <v>35</v>
      </c>
      <c r="B62" s="781"/>
      <c r="C62" s="782"/>
      <c r="D62" s="782"/>
      <c r="E62" s="782"/>
      <c r="F62" s="782"/>
      <c r="G62" s="782"/>
      <c r="H62" s="782"/>
      <c r="I62" s="782"/>
      <c r="J62" s="782"/>
      <c r="K62" s="782"/>
      <c r="L62" s="782"/>
      <c r="M62" s="782"/>
      <c r="N62" s="782"/>
      <c r="O62" s="782"/>
      <c r="P62" s="783"/>
      <c r="Q62" s="840"/>
      <c r="R62" s="841"/>
      <c r="S62" s="841"/>
      <c r="T62" s="841"/>
      <c r="U62" s="841"/>
      <c r="V62" s="841"/>
      <c r="W62" s="841"/>
      <c r="X62" s="841"/>
      <c r="Y62" s="841"/>
      <c r="Z62" s="841"/>
      <c r="AA62" s="841"/>
      <c r="AB62" s="841"/>
      <c r="AC62" s="841"/>
      <c r="AD62" s="841"/>
      <c r="AE62" s="842"/>
      <c r="AF62" s="787"/>
      <c r="AG62" s="788"/>
      <c r="AH62" s="788"/>
      <c r="AI62" s="788"/>
      <c r="AJ62" s="789"/>
      <c r="AK62" s="844"/>
      <c r="AL62" s="841"/>
      <c r="AM62" s="841"/>
      <c r="AN62" s="841"/>
      <c r="AO62" s="841"/>
      <c r="AP62" s="841"/>
      <c r="AQ62" s="841"/>
      <c r="AR62" s="841"/>
      <c r="AS62" s="841"/>
      <c r="AT62" s="841"/>
      <c r="AU62" s="841"/>
      <c r="AV62" s="841"/>
      <c r="AW62" s="841"/>
      <c r="AX62" s="841"/>
      <c r="AY62" s="841"/>
      <c r="AZ62" s="843"/>
      <c r="BA62" s="843"/>
      <c r="BB62" s="843"/>
      <c r="BC62" s="843"/>
      <c r="BD62" s="843"/>
      <c r="BE62" s="837"/>
      <c r="BF62" s="837"/>
      <c r="BG62" s="837"/>
      <c r="BH62" s="837"/>
      <c r="BI62" s="838"/>
      <c r="BJ62" s="852" t="s">
        <v>396</v>
      </c>
      <c r="BK62" s="811"/>
      <c r="BL62" s="811"/>
      <c r="BM62" s="811"/>
      <c r="BN62" s="812"/>
      <c r="BO62" s="241"/>
      <c r="BP62" s="241"/>
      <c r="BQ62" s="238">
        <v>56</v>
      </c>
      <c r="BR62" s="239"/>
      <c r="BS62" s="774"/>
      <c r="BT62" s="775"/>
      <c r="BU62" s="775"/>
      <c r="BV62" s="775"/>
      <c r="BW62" s="775"/>
      <c r="BX62" s="775"/>
      <c r="BY62" s="775"/>
      <c r="BZ62" s="775"/>
      <c r="CA62" s="775"/>
      <c r="CB62" s="775"/>
      <c r="CC62" s="775"/>
      <c r="CD62" s="775"/>
      <c r="CE62" s="775"/>
      <c r="CF62" s="775"/>
      <c r="CG62" s="776"/>
      <c r="CH62" s="777"/>
      <c r="CI62" s="778"/>
      <c r="CJ62" s="778"/>
      <c r="CK62" s="778"/>
      <c r="CL62" s="779"/>
      <c r="CM62" s="777"/>
      <c r="CN62" s="778"/>
      <c r="CO62" s="778"/>
      <c r="CP62" s="778"/>
      <c r="CQ62" s="779"/>
      <c r="CR62" s="777"/>
      <c r="CS62" s="778"/>
      <c r="CT62" s="778"/>
      <c r="CU62" s="778"/>
      <c r="CV62" s="779"/>
      <c r="CW62" s="777"/>
      <c r="CX62" s="778"/>
      <c r="CY62" s="778"/>
      <c r="CZ62" s="778"/>
      <c r="DA62" s="779"/>
      <c r="DB62" s="777"/>
      <c r="DC62" s="778"/>
      <c r="DD62" s="778"/>
      <c r="DE62" s="778"/>
      <c r="DF62" s="779"/>
      <c r="DG62" s="777"/>
      <c r="DH62" s="778"/>
      <c r="DI62" s="778"/>
      <c r="DJ62" s="778"/>
      <c r="DK62" s="779"/>
      <c r="DL62" s="777"/>
      <c r="DM62" s="778"/>
      <c r="DN62" s="778"/>
      <c r="DO62" s="778"/>
      <c r="DP62" s="779"/>
      <c r="DQ62" s="777"/>
      <c r="DR62" s="778"/>
      <c r="DS62" s="778"/>
      <c r="DT62" s="778"/>
      <c r="DU62" s="779"/>
      <c r="DV62" s="774"/>
      <c r="DW62" s="775"/>
      <c r="DX62" s="775"/>
      <c r="DY62" s="775"/>
      <c r="DZ62" s="780"/>
      <c r="EA62" s="230"/>
    </row>
    <row r="63" spans="1:131" ht="26.25" customHeight="1" thickBot="1" x14ac:dyDescent="0.2">
      <c r="A63" s="240" t="s">
        <v>378</v>
      </c>
      <c r="B63" s="794" t="s">
        <v>397</v>
      </c>
      <c r="C63" s="795"/>
      <c r="D63" s="795"/>
      <c r="E63" s="795"/>
      <c r="F63" s="795"/>
      <c r="G63" s="795"/>
      <c r="H63" s="795"/>
      <c r="I63" s="795"/>
      <c r="J63" s="795"/>
      <c r="K63" s="795"/>
      <c r="L63" s="795"/>
      <c r="M63" s="795"/>
      <c r="N63" s="795"/>
      <c r="O63" s="795"/>
      <c r="P63" s="796"/>
      <c r="Q63" s="845"/>
      <c r="R63" s="846"/>
      <c r="S63" s="846"/>
      <c r="T63" s="846"/>
      <c r="U63" s="846"/>
      <c r="V63" s="846"/>
      <c r="W63" s="846"/>
      <c r="X63" s="846"/>
      <c r="Y63" s="846"/>
      <c r="Z63" s="846"/>
      <c r="AA63" s="846"/>
      <c r="AB63" s="846"/>
      <c r="AC63" s="846"/>
      <c r="AD63" s="846"/>
      <c r="AE63" s="847"/>
      <c r="AF63" s="848">
        <v>577</v>
      </c>
      <c r="AG63" s="849"/>
      <c r="AH63" s="849"/>
      <c r="AI63" s="849"/>
      <c r="AJ63" s="850"/>
      <c r="AK63" s="851"/>
      <c r="AL63" s="846"/>
      <c r="AM63" s="846"/>
      <c r="AN63" s="846"/>
      <c r="AO63" s="846"/>
      <c r="AP63" s="849">
        <v>4728</v>
      </c>
      <c r="AQ63" s="849"/>
      <c r="AR63" s="849"/>
      <c r="AS63" s="849"/>
      <c r="AT63" s="849"/>
      <c r="AU63" s="849">
        <v>1714</v>
      </c>
      <c r="AV63" s="849"/>
      <c r="AW63" s="849"/>
      <c r="AX63" s="849"/>
      <c r="AY63" s="849"/>
      <c r="AZ63" s="853"/>
      <c r="BA63" s="853"/>
      <c r="BB63" s="853"/>
      <c r="BC63" s="853"/>
      <c r="BD63" s="853"/>
      <c r="BE63" s="854"/>
      <c r="BF63" s="854"/>
      <c r="BG63" s="854"/>
      <c r="BH63" s="854"/>
      <c r="BI63" s="855"/>
      <c r="BJ63" s="856" t="s">
        <v>122</v>
      </c>
      <c r="BK63" s="857"/>
      <c r="BL63" s="857"/>
      <c r="BM63" s="857"/>
      <c r="BN63" s="858"/>
      <c r="BO63" s="241"/>
      <c r="BP63" s="241"/>
      <c r="BQ63" s="238">
        <v>57</v>
      </c>
      <c r="BR63" s="239"/>
      <c r="BS63" s="774"/>
      <c r="BT63" s="775"/>
      <c r="BU63" s="775"/>
      <c r="BV63" s="775"/>
      <c r="BW63" s="775"/>
      <c r="BX63" s="775"/>
      <c r="BY63" s="775"/>
      <c r="BZ63" s="775"/>
      <c r="CA63" s="775"/>
      <c r="CB63" s="775"/>
      <c r="CC63" s="775"/>
      <c r="CD63" s="775"/>
      <c r="CE63" s="775"/>
      <c r="CF63" s="775"/>
      <c r="CG63" s="776"/>
      <c r="CH63" s="777"/>
      <c r="CI63" s="778"/>
      <c r="CJ63" s="778"/>
      <c r="CK63" s="778"/>
      <c r="CL63" s="779"/>
      <c r="CM63" s="777"/>
      <c r="CN63" s="778"/>
      <c r="CO63" s="778"/>
      <c r="CP63" s="778"/>
      <c r="CQ63" s="779"/>
      <c r="CR63" s="777"/>
      <c r="CS63" s="778"/>
      <c r="CT63" s="778"/>
      <c r="CU63" s="778"/>
      <c r="CV63" s="779"/>
      <c r="CW63" s="777"/>
      <c r="CX63" s="778"/>
      <c r="CY63" s="778"/>
      <c r="CZ63" s="778"/>
      <c r="DA63" s="779"/>
      <c r="DB63" s="777"/>
      <c r="DC63" s="778"/>
      <c r="DD63" s="778"/>
      <c r="DE63" s="778"/>
      <c r="DF63" s="779"/>
      <c r="DG63" s="777"/>
      <c r="DH63" s="778"/>
      <c r="DI63" s="778"/>
      <c r="DJ63" s="778"/>
      <c r="DK63" s="779"/>
      <c r="DL63" s="777"/>
      <c r="DM63" s="778"/>
      <c r="DN63" s="778"/>
      <c r="DO63" s="778"/>
      <c r="DP63" s="779"/>
      <c r="DQ63" s="777"/>
      <c r="DR63" s="778"/>
      <c r="DS63" s="778"/>
      <c r="DT63" s="778"/>
      <c r="DU63" s="779"/>
      <c r="DV63" s="774"/>
      <c r="DW63" s="775"/>
      <c r="DX63" s="775"/>
      <c r="DY63" s="775"/>
      <c r="DZ63" s="780"/>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774"/>
      <c r="BT64" s="775"/>
      <c r="BU64" s="775"/>
      <c r="BV64" s="775"/>
      <c r="BW64" s="775"/>
      <c r="BX64" s="775"/>
      <c r="BY64" s="775"/>
      <c r="BZ64" s="775"/>
      <c r="CA64" s="775"/>
      <c r="CB64" s="775"/>
      <c r="CC64" s="775"/>
      <c r="CD64" s="775"/>
      <c r="CE64" s="775"/>
      <c r="CF64" s="775"/>
      <c r="CG64" s="776"/>
      <c r="CH64" s="777"/>
      <c r="CI64" s="778"/>
      <c r="CJ64" s="778"/>
      <c r="CK64" s="778"/>
      <c r="CL64" s="779"/>
      <c r="CM64" s="777"/>
      <c r="CN64" s="778"/>
      <c r="CO64" s="778"/>
      <c r="CP64" s="778"/>
      <c r="CQ64" s="779"/>
      <c r="CR64" s="777"/>
      <c r="CS64" s="778"/>
      <c r="CT64" s="778"/>
      <c r="CU64" s="778"/>
      <c r="CV64" s="779"/>
      <c r="CW64" s="777"/>
      <c r="CX64" s="778"/>
      <c r="CY64" s="778"/>
      <c r="CZ64" s="778"/>
      <c r="DA64" s="779"/>
      <c r="DB64" s="777"/>
      <c r="DC64" s="778"/>
      <c r="DD64" s="778"/>
      <c r="DE64" s="778"/>
      <c r="DF64" s="779"/>
      <c r="DG64" s="777"/>
      <c r="DH64" s="778"/>
      <c r="DI64" s="778"/>
      <c r="DJ64" s="778"/>
      <c r="DK64" s="779"/>
      <c r="DL64" s="777"/>
      <c r="DM64" s="778"/>
      <c r="DN64" s="778"/>
      <c r="DO64" s="778"/>
      <c r="DP64" s="779"/>
      <c r="DQ64" s="777"/>
      <c r="DR64" s="778"/>
      <c r="DS64" s="778"/>
      <c r="DT64" s="778"/>
      <c r="DU64" s="779"/>
      <c r="DV64" s="774"/>
      <c r="DW64" s="775"/>
      <c r="DX64" s="775"/>
      <c r="DY64" s="775"/>
      <c r="DZ64" s="780"/>
      <c r="EA64" s="230"/>
    </row>
    <row r="65" spans="1:131" ht="26.25" customHeight="1" thickBot="1" x14ac:dyDescent="0.2">
      <c r="A65" s="232" t="s">
        <v>398</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774"/>
      <c r="BT65" s="775"/>
      <c r="BU65" s="775"/>
      <c r="BV65" s="775"/>
      <c r="BW65" s="775"/>
      <c r="BX65" s="775"/>
      <c r="BY65" s="775"/>
      <c r="BZ65" s="775"/>
      <c r="CA65" s="775"/>
      <c r="CB65" s="775"/>
      <c r="CC65" s="775"/>
      <c r="CD65" s="775"/>
      <c r="CE65" s="775"/>
      <c r="CF65" s="775"/>
      <c r="CG65" s="776"/>
      <c r="CH65" s="777"/>
      <c r="CI65" s="778"/>
      <c r="CJ65" s="778"/>
      <c r="CK65" s="778"/>
      <c r="CL65" s="779"/>
      <c r="CM65" s="777"/>
      <c r="CN65" s="778"/>
      <c r="CO65" s="778"/>
      <c r="CP65" s="778"/>
      <c r="CQ65" s="779"/>
      <c r="CR65" s="777"/>
      <c r="CS65" s="778"/>
      <c r="CT65" s="778"/>
      <c r="CU65" s="778"/>
      <c r="CV65" s="779"/>
      <c r="CW65" s="777"/>
      <c r="CX65" s="778"/>
      <c r="CY65" s="778"/>
      <c r="CZ65" s="778"/>
      <c r="DA65" s="779"/>
      <c r="DB65" s="777"/>
      <c r="DC65" s="778"/>
      <c r="DD65" s="778"/>
      <c r="DE65" s="778"/>
      <c r="DF65" s="779"/>
      <c r="DG65" s="777"/>
      <c r="DH65" s="778"/>
      <c r="DI65" s="778"/>
      <c r="DJ65" s="778"/>
      <c r="DK65" s="779"/>
      <c r="DL65" s="777"/>
      <c r="DM65" s="778"/>
      <c r="DN65" s="778"/>
      <c r="DO65" s="778"/>
      <c r="DP65" s="779"/>
      <c r="DQ65" s="777"/>
      <c r="DR65" s="778"/>
      <c r="DS65" s="778"/>
      <c r="DT65" s="778"/>
      <c r="DU65" s="779"/>
      <c r="DV65" s="774"/>
      <c r="DW65" s="775"/>
      <c r="DX65" s="775"/>
      <c r="DY65" s="775"/>
      <c r="DZ65" s="780"/>
      <c r="EA65" s="230"/>
    </row>
    <row r="66" spans="1:131" ht="26.25" customHeight="1" x14ac:dyDescent="0.15">
      <c r="A66" s="727" t="s">
        <v>399</v>
      </c>
      <c r="B66" s="728"/>
      <c r="C66" s="728"/>
      <c r="D66" s="728"/>
      <c r="E66" s="728"/>
      <c r="F66" s="728"/>
      <c r="G66" s="728"/>
      <c r="H66" s="728"/>
      <c r="I66" s="728"/>
      <c r="J66" s="728"/>
      <c r="K66" s="728"/>
      <c r="L66" s="728"/>
      <c r="M66" s="728"/>
      <c r="N66" s="728"/>
      <c r="O66" s="728"/>
      <c r="P66" s="729"/>
      <c r="Q66" s="733" t="s">
        <v>382</v>
      </c>
      <c r="R66" s="734"/>
      <c r="S66" s="734"/>
      <c r="T66" s="734"/>
      <c r="U66" s="735"/>
      <c r="V66" s="733" t="s">
        <v>383</v>
      </c>
      <c r="W66" s="734"/>
      <c r="X66" s="734"/>
      <c r="Y66" s="734"/>
      <c r="Z66" s="735"/>
      <c r="AA66" s="733" t="s">
        <v>384</v>
      </c>
      <c r="AB66" s="734"/>
      <c r="AC66" s="734"/>
      <c r="AD66" s="734"/>
      <c r="AE66" s="735"/>
      <c r="AF66" s="859" t="s">
        <v>385</v>
      </c>
      <c r="AG66" s="820"/>
      <c r="AH66" s="820"/>
      <c r="AI66" s="820"/>
      <c r="AJ66" s="860"/>
      <c r="AK66" s="733" t="s">
        <v>386</v>
      </c>
      <c r="AL66" s="728"/>
      <c r="AM66" s="728"/>
      <c r="AN66" s="728"/>
      <c r="AO66" s="729"/>
      <c r="AP66" s="733" t="s">
        <v>387</v>
      </c>
      <c r="AQ66" s="734"/>
      <c r="AR66" s="734"/>
      <c r="AS66" s="734"/>
      <c r="AT66" s="735"/>
      <c r="AU66" s="733" t="s">
        <v>400</v>
      </c>
      <c r="AV66" s="734"/>
      <c r="AW66" s="734"/>
      <c r="AX66" s="734"/>
      <c r="AY66" s="735"/>
      <c r="AZ66" s="733" t="s">
        <v>365</v>
      </c>
      <c r="BA66" s="734"/>
      <c r="BB66" s="734"/>
      <c r="BC66" s="734"/>
      <c r="BD66" s="740"/>
      <c r="BE66" s="241"/>
      <c r="BF66" s="241"/>
      <c r="BG66" s="241"/>
      <c r="BH66" s="241"/>
      <c r="BI66" s="241"/>
      <c r="BJ66" s="241"/>
      <c r="BK66" s="241"/>
      <c r="BL66" s="241"/>
      <c r="BM66" s="241"/>
      <c r="BN66" s="241"/>
      <c r="BO66" s="241"/>
      <c r="BP66" s="241"/>
      <c r="BQ66" s="238">
        <v>60</v>
      </c>
      <c r="BR66" s="243"/>
      <c r="BS66" s="864"/>
      <c r="BT66" s="865"/>
      <c r="BU66" s="865"/>
      <c r="BV66" s="865"/>
      <c r="BW66" s="865"/>
      <c r="BX66" s="865"/>
      <c r="BY66" s="865"/>
      <c r="BZ66" s="865"/>
      <c r="CA66" s="865"/>
      <c r="CB66" s="865"/>
      <c r="CC66" s="865"/>
      <c r="CD66" s="865"/>
      <c r="CE66" s="865"/>
      <c r="CF66" s="865"/>
      <c r="CG66" s="870"/>
      <c r="CH66" s="867"/>
      <c r="CI66" s="868"/>
      <c r="CJ66" s="868"/>
      <c r="CK66" s="868"/>
      <c r="CL66" s="869"/>
      <c r="CM66" s="867"/>
      <c r="CN66" s="868"/>
      <c r="CO66" s="868"/>
      <c r="CP66" s="868"/>
      <c r="CQ66" s="869"/>
      <c r="CR66" s="867"/>
      <c r="CS66" s="868"/>
      <c r="CT66" s="868"/>
      <c r="CU66" s="868"/>
      <c r="CV66" s="869"/>
      <c r="CW66" s="867"/>
      <c r="CX66" s="868"/>
      <c r="CY66" s="868"/>
      <c r="CZ66" s="868"/>
      <c r="DA66" s="869"/>
      <c r="DB66" s="867"/>
      <c r="DC66" s="868"/>
      <c r="DD66" s="868"/>
      <c r="DE66" s="868"/>
      <c r="DF66" s="869"/>
      <c r="DG66" s="867"/>
      <c r="DH66" s="868"/>
      <c r="DI66" s="868"/>
      <c r="DJ66" s="868"/>
      <c r="DK66" s="869"/>
      <c r="DL66" s="867"/>
      <c r="DM66" s="868"/>
      <c r="DN66" s="868"/>
      <c r="DO66" s="868"/>
      <c r="DP66" s="869"/>
      <c r="DQ66" s="867"/>
      <c r="DR66" s="868"/>
      <c r="DS66" s="868"/>
      <c r="DT66" s="868"/>
      <c r="DU66" s="869"/>
      <c r="DV66" s="864"/>
      <c r="DW66" s="865"/>
      <c r="DX66" s="865"/>
      <c r="DY66" s="865"/>
      <c r="DZ66" s="866"/>
      <c r="EA66" s="230"/>
    </row>
    <row r="67" spans="1:131" ht="26.25" customHeight="1" thickBot="1" x14ac:dyDescent="0.2">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61"/>
      <c r="AG67" s="823"/>
      <c r="AH67" s="823"/>
      <c r="AI67" s="823"/>
      <c r="AJ67" s="862"/>
      <c r="AK67" s="863"/>
      <c r="AL67" s="731"/>
      <c r="AM67" s="731"/>
      <c r="AN67" s="731"/>
      <c r="AO67" s="732"/>
      <c r="AP67" s="736"/>
      <c r="AQ67" s="737"/>
      <c r="AR67" s="737"/>
      <c r="AS67" s="737"/>
      <c r="AT67" s="738"/>
      <c r="AU67" s="736"/>
      <c r="AV67" s="737"/>
      <c r="AW67" s="737"/>
      <c r="AX67" s="737"/>
      <c r="AY67" s="738"/>
      <c r="AZ67" s="736"/>
      <c r="BA67" s="737"/>
      <c r="BB67" s="737"/>
      <c r="BC67" s="737"/>
      <c r="BD67" s="742"/>
      <c r="BE67" s="241"/>
      <c r="BF67" s="241"/>
      <c r="BG67" s="241"/>
      <c r="BH67" s="241"/>
      <c r="BI67" s="241"/>
      <c r="BJ67" s="241"/>
      <c r="BK67" s="241"/>
      <c r="BL67" s="241"/>
      <c r="BM67" s="241"/>
      <c r="BN67" s="241"/>
      <c r="BO67" s="241"/>
      <c r="BP67" s="241"/>
      <c r="BQ67" s="238">
        <v>61</v>
      </c>
      <c r="BR67" s="243"/>
      <c r="BS67" s="864"/>
      <c r="BT67" s="865"/>
      <c r="BU67" s="865"/>
      <c r="BV67" s="865"/>
      <c r="BW67" s="865"/>
      <c r="BX67" s="865"/>
      <c r="BY67" s="865"/>
      <c r="BZ67" s="865"/>
      <c r="CA67" s="865"/>
      <c r="CB67" s="865"/>
      <c r="CC67" s="865"/>
      <c r="CD67" s="865"/>
      <c r="CE67" s="865"/>
      <c r="CF67" s="865"/>
      <c r="CG67" s="870"/>
      <c r="CH67" s="867"/>
      <c r="CI67" s="868"/>
      <c r="CJ67" s="868"/>
      <c r="CK67" s="868"/>
      <c r="CL67" s="869"/>
      <c r="CM67" s="867"/>
      <c r="CN67" s="868"/>
      <c r="CO67" s="868"/>
      <c r="CP67" s="868"/>
      <c r="CQ67" s="869"/>
      <c r="CR67" s="867"/>
      <c r="CS67" s="868"/>
      <c r="CT67" s="868"/>
      <c r="CU67" s="868"/>
      <c r="CV67" s="869"/>
      <c r="CW67" s="867"/>
      <c r="CX67" s="868"/>
      <c r="CY67" s="868"/>
      <c r="CZ67" s="868"/>
      <c r="DA67" s="869"/>
      <c r="DB67" s="867"/>
      <c r="DC67" s="868"/>
      <c r="DD67" s="868"/>
      <c r="DE67" s="868"/>
      <c r="DF67" s="869"/>
      <c r="DG67" s="867"/>
      <c r="DH67" s="868"/>
      <c r="DI67" s="868"/>
      <c r="DJ67" s="868"/>
      <c r="DK67" s="869"/>
      <c r="DL67" s="867"/>
      <c r="DM67" s="868"/>
      <c r="DN67" s="868"/>
      <c r="DO67" s="868"/>
      <c r="DP67" s="869"/>
      <c r="DQ67" s="867"/>
      <c r="DR67" s="868"/>
      <c r="DS67" s="868"/>
      <c r="DT67" s="868"/>
      <c r="DU67" s="869"/>
      <c r="DV67" s="864"/>
      <c r="DW67" s="865"/>
      <c r="DX67" s="865"/>
      <c r="DY67" s="865"/>
      <c r="DZ67" s="866"/>
      <c r="EA67" s="230"/>
    </row>
    <row r="68" spans="1:131" ht="26.25" customHeight="1" thickTop="1" x14ac:dyDescent="0.15">
      <c r="A68" s="236">
        <v>1</v>
      </c>
      <c r="B68" s="874" t="s">
        <v>550</v>
      </c>
      <c r="C68" s="875"/>
      <c r="D68" s="875"/>
      <c r="E68" s="875"/>
      <c r="F68" s="875"/>
      <c r="G68" s="875"/>
      <c r="H68" s="875"/>
      <c r="I68" s="875"/>
      <c r="J68" s="875"/>
      <c r="K68" s="875"/>
      <c r="L68" s="875"/>
      <c r="M68" s="875"/>
      <c r="N68" s="875"/>
      <c r="O68" s="875"/>
      <c r="P68" s="876"/>
      <c r="Q68" s="877">
        <v>3586</v>
      </c>
      <c r="R68" s="871"/>
      <c r="S68" s="871"/>
      <c r="T68" s="871"/>
      <c r="U68" s="871"/>
      <c r="V68" s="871">
        <v>3131</v>
      </c>
      <c r="W68" s="871"/>
      <c r="X68" s="871"/>
      <c r="Y68" s="871"/>
      <c r="Z68" s="871"/>
      <c r="AA68" s="871">
        <v>455</v>
      </c>
      <c r="AB68" s="871"/>
      <c r="AC68" s="871"/>
      <c r="AD68" s="871"/>
      <c r="AE68" s="871"/>
      <c r="AF68" s="871">
        <v>455</v>
      </c>
      <c r="AG68" s="871"/>
      <c r="AH68" s="871"/>
      <c r="AI68" s="871"/>
      <c r="AJ68" s="871"/>
      <c r="AK68" s="871">
        <v>65</v>
      </c>
      <c r="AL68" s="871"/>
      <c r="AM68" s="871"/>
      <c r="AN68" s="871"/>
      <c r="AO68" s="871"/>
      <c r="AP68" s="871" t="s">
        <v>488</v>
      </c>
      <c r="AQ68" s="871"/>
      <c r="AR68" s="871"/>
      <c r="AS68" s="871"/>
      <c r="AT68" s="871"/>
      <c r="AU68" s="871" t="s">
        <v>488</v>
      </c>
      <c r="AV68" s="871"/>
      <c r="AW68" s="871"/>
      <c r="AX68" s="871"/>
      <c r="AY68" s="871"/>
      <c r="AZ68" s="872"/>
      <c r="BA68" s="872"/>
      <c r="BB68" s="872"/>
      <c r="BC68" s="872"/>
      <c r="BD68" s="873"/>
      <c r="BE68" s="241"/>
      <c r="BF68" s="241"/>
      <c r="BG68" s="241"/>
      <c r="BH68" s="241"/>
      <c r="BI68" s="241"/>
      <c r="BJ68" s="241"/>
      <c r="BK68" s="241"/>
      <c r="BL68" s="241"/>
      <c r="BM68" s="241"/>
      <c r="BN68" s="241"/>
      <c r="BO68" s="241"/>
      <c r="BP68" s="241"/>
      <c r="BQ68" s="238">
        <v>62</v>
      </c>
      <c r="BR68" s="243"/>
      <c r="BS68" s="864"/>
      <c r="BT68" s="865"/>
      <c r="BU68" s="865"/>
      <c r="BV68" s="865"/>
      <c r="BW68" s="865"/>
      <c r="BX68" s="865"/>
      <c r="BY68" s="865"/>
      <c r="BZ68" s="865"/>
      <c r="CA68" s="865"/>
      <c r="CB68" s="865"/>
      <c r="CC68" s="865"/>
      <c r="CD68" s="865"/>
      <c r="CE68" s="865"/>
      <c r="CF68" s="865"/>
      <c r="CG68" s="870"/>
      <c r="CH68" s="867"/>
      <c r="CI68" s="868"/>
      <c r="CJ68" s="868"/>
      <c r="CK68" s="868"/>
      <c r="CL68" s="869"/>
      <c r="CM68" s="867"/>
      <c r="CN68" s="868"/>
      <c r="CO68" s="868"/>
      <c r="CP68" s="868"/>
      <c r="CQ68" s="869"/>
      <c r="CR68" s="867"/>
      <c r="CS68" s="868"/>
      <c r="CT68" s="868"/>
      <c r="CU68" s="868"/>
      <c r="CV68" s="869"/>
      <c r="CW68" s="867"/>
      <c r="CX68" s="868"/>
      <c r="CY68" s="868"/>
      <c r="CZ68" s="868"/>
      <c r="DA68" s="869"/>
      <c r="DB68" s="867"/>
      <c r="DC68" s="868"/>
      <c r="DD68" s="868"/>
      <c r="DE68" s="868"/>
      <c r="DF68" s="869"/>
      <c r="DG68" s="867"/>
      <c r="DH68" s="868"/>
      <c r="DI68" s="868"/>
      <c r="DJ68" s="868"/>
      <c r="DK68" s="869"/>
      <c r="DL68" s="867"/>
      <c r="DM68" s="868"/>
      <c r="DN68" s="868"/>
      <c r="DO68" s="868"/>
      <c r="DP68" s="869"/>
      <c r="DQ68" s="867"/>
      <c r="DR68" s="868"/>
      <c r="DS68" s="868"/>
      <c r="DT68" s="868"/>
      <c r="DU68" s="869"/>
      <c r="DV68" s="864"/>
      <c r="DW68" s="865"/>
      <c r="DX68" s="865"/>
      <c r="DY68" s="865"/>
      <c r="DZ68" s="866"/>
      <c r="EA68" s="230"/>
    </row>
    <row r="69" spans="1:131" ht="26.25" customHeight="1" x14ac:dyDescent="0.15">
      <c r="A69" s="238">
        <v>2</v>
      </c>
      <c r="B69" s="878" t="s">
        <v>551</v>
      </c>
      <c r="C69" s="879"/>
      <c r="D69" s="879"/>
      <c r="E69" s="879"/>
      <c r="F69" s="879"/>
      <c r="G69" s="879"/>
      <c r="H69" s="879"/>
      <c r="I69" s="879"/>
      <c r="J69" s="879"/>
      <c r="K69" s="879"/>
      <c r="L69" s="879"/>
      <c r="M69" s="879"/>
      <c r="N69" s="879"/>
      <c r="O69" s="879"/>
      <c r="P69" s="880"/>
      <c r="Q69" s="881">
        <v>730</v>
      </c>
      <c r="R69" s="835"/>
      <c r="S69" s="835"/>
      <c r="T69" s="835"/>
      <c r="U69" s="835"/>
      <c r="V69" s="835">
        <v>707</v>
      </c>
      <c r="W69" s="835"/>
      <c r="X69" s="835"/>
      <c r="Y69" s="835"/>
      <c r="Z69" s="835"/>
      <c r="AA69" s="835">
        <v>23</v>
      </c>
      <c r="AB69" s="835"/>
      <c r="AC69" s="835"/>
      <c r="AD69" s="835"/>
      <c r="AE69" s="835"/>
      <c r="AF69" s="835">
        <v>23</v>
      </c>
      <c r="AG69" s="835"/>
      <c r="AH69" s="835"/>
      <c r="AI69" s="835"/>
      <c r="AJ69" s="835"/>
      <c r="AK69" s="835">
        <v>19</v>
      </c>
      <c r="AL69" s="835"/>
      <c r="AM69" s="835"/>
      <c r="AN69" s="835"/>
      <c r="AO69" s="835"/>
      <c r="AP69" s="835" t="s">
        <v>488</v>
      </c>
      <c r="AQ69" s="835"/>
      <c r="AR69" s="835"/>
      <c r="AS69" s="835"/>
      <c r="AT69" s="835"/>
      <c r="AU69" s="835" t="s">
        <v>488</v>
      </c>
      <c r="AV69" s="835"/>
      <c r="AW69" s="835"/>
      <c r="AX69" s="835"/>
      <c r="AY69" s="835"/>
      <c r="AZ69" s="837"/>
      <c r="BA69" s="837"/>
      <c r="BB69" s="837"/>
      <c r="BC69" s="837"/>
      <c r="BD69" s="838"/>
      <c r="BE69" s="241"/>
      <c r="BF69" s="241"/>
      <c r="BG69" s="241"/>
      <c r="BH69" s="241"/>
      <c r="BI69" s="241"/>
      <c r="BJ69" s="241"/>
      <c r="BK69" s="241"/>
      <c r="BL69" s="241"/>
      <c r="BM69" s="241"/>
      <c r="BN69" s="241"/>
      <c r="BO69" s="241"/>
      <c r="BP69" s="241"/>
      <c r="BQ69" s="238">
        <v>63</v>
      </c>
      <c r="BR69" s="243"/>
      <c r="BS69" s="864"/>
      <c r="BT69" s="865"/>
      <c r="BU69" s="865"/>
      <c r="BV69" s="865"/>
      <c r="BW69" s="865"/>
      <c r="BX69" s="865"/>
      <c r="BY69" s="865"/>
      <c r="BZ69" s="865"/>
      <c r="CA69" s="865"/>
      <c r="CB69" s="865"/>
      <c r="CC69" s="865"/>
      <c r="CD69" s="865"/>
      <c r="CE69" s="865"/>
      <c r="CF69" s="865"/>
      <c r="CG69" s="870"/>
      <c r="CH69" s="867"/>
      <c r="CI69" s="868"/>
      <c r="CJ69" s="868"/>
      <c r="CK69" s="868"/>
      <c r="CL69" s="869"/>
      <c r="CM69" s="867"/>
      <c r="CN69" s="868"/>
      <c r="CO69" s="868"/>
      <c r="CP69" s="868"/>
      <c r="CQ69" s="869"/>
      <c r="CR69" s="867"/>
      <c r="CS69" s="868"/>
      <c r="CT69" s="868"/>
      <c r="CU69" s="868"/>
      <c r="CV69" s="869"/>
      <c r="CW69" s="867"/>
      <c r="CX69" s="868"/>
      <c r="CY69" s="868"/>
      <c r="CZ69" s="868"/>
      <c r="DA69" s="869"/>
      <c r="DB69" s="867"/>
      <c r="DC69" s="868"/>
      <c r="DD69" s="868"/>
      <c r="DE69" s="868"/>
      <c r="DF69" s="869"/>
      <c r="DG69" s="867"/>
      <c r="DH69" s="868"/>
      <c r="DI69" s="868"/>
      <c r="DJ69" s="868"/>
      <c r="DK69" s="869"/>
      <c r="DL69" s="867"/>
      <c r="DM69" s="868"/>
      <c r="DN69" s="868"/>
      <c r="DO69" s="868"/>
      <c r="DP69" s="869"/>
      <c r="DQ69" s="867"/>
      <c r="DR69" s="868"/>
      <c r="DS69" s="868"/>
      <c r="DT69" s="868"/>
      <c r="DU69" s="869"/>
      <c r="DV69" s="864"/>
      <c r="DW69" s="865"/>
      <c r="DX69" s="865"/>
      <c r="DY69" s="865"/>
      <c r="DZ69" s="866"/>
      <c r="EA69" s="230"/>
    </row>
    <row r="70" spans="1:131" ht="26.25" customHeight="1" x14ac:dyDescent="0.15">
      <c r="A70" s="238">
        <v>3</v>
      </c>
      <c r="B70" s="878" t="s">
        <v>552</v>
      </c>
      <c r="C70" s="879"/>
      <c r="D70" s="879"/>
      <c r="E70" s="879"/>
      <c r="F70" s="879"/>
      <c r="G70" s="879"/>
      <c r="H70" s="879"/>
      <c r="I70" s="879"/>
      <c r="J70" s="879"/>
      <c r="K70" s="879"/>
      <c r="L70" s="879"/>
      <c r="M70" s="879"/>
      <c r="N70" s="879"/>
      <c r="O70" s="879"/>
      <c r="P70" s="880"/>
      <c r="Q70" s="881">
        <v>34</v>
      </c>
      <c r="R70" s="835"/>
      <c r="S70" s="835"/>
      <c r="T70" s="835"/>
      <c r="U70" s="835"/>
      <c r="V70" s="835">
        <v>33</v>
      </c>
      <c r="W70" s="835"/>
      <c r="X70" s="835"/>
      <c r="Y70" s="835"/>
      <c r="Z70" s="835"/>
      <c r="AA70" s="835">
        <v>0</v>
      </c>
      <c r="AB70" s="835"/>
      <c r="AC70" s="835"/>
      <c r="AD70" s="835"/>
      <c r="AE70" s="835"/>
      <c r="AF70" s="835">
        <v>0</v>
      </c>
      <c r="AG70" s="835"/>
      <c r="AH70" s="835"/>
      <c r="AI70" s="835"/>
      <c r="AJ70" s="835"/>
      <c r="AK70" s="835">
        <v>1</v>
      </c>
      <c r="AL70" s="835"/>
      <c r="AM70" s="835"/>
      <c r="AN70" s="835"/>
      <c r="AO70" s="835"/>
      <c r="AP70" s="835" t="s">
        <v>488</v>
      </c>
      <c r="AQ70" s="835"/>
      <c r="AR70" s="835"/>
      <c r="AS70" s="835"/>
      <c r="AT70" s="835"/>
      <c r="AU70" s="835" t="s">
        <v>488</v>
      </c>
      <c r="AV70" s="835"/>
      <c r="AW70" s="835"/>
      <c r="AX70" s="835"/>
      <c r="AY70" s="835"/>
      <c r="AZ70" s="837"/>
      <c r="BA70" s="837"/>
      <c r="BB70" s="837"/>
      <c r="BC70" s="837"/>
      <c r="BD70" s="838"/>
      <c r="BE70" s="241"/>
      <c r="BF70" s="241"/>
      <c r="BG70" s="241"/>
      <c r="BH70" s="241"/>
      <c r="BI70" s="241"/>
      <c r="BJ70" s="241"/>
      <c r="BK70" s="241"/>
      <c r="BL70" s="241"/>
      <c r="BM70" s="241"/>
      <c r="BN70" s="241"/>
      <c r="BO70" s="241"/>
      <c r="BP70" s="241"/>
      <c r="BQ70" s="238">
        <v>64</v>
      </c>
      <c r="BR70" s="243"/>
      <c r="BS70" s="864"/>
      <c r="BT70" s="865"/>
      <c r="BU70" s="865"/>
      <c r="BV70" s="865"/>
      <c r="BW70" s="865"/>
      <c r="BX70" s="865"/>
      <c r="BY70" s="865"/>
      <c r="BZ70" s="865"/>
      <c r="CA70" s="865"/>
      <c r="CB70" s="865"/>
      <c r="CC70" s="865"/>
      <c r="CD70" s="865"/>
      <c r="CE70" s="865"/>
      <c r="CF70" s="865"/>
      <c r="CG70" s="870"/>
      <c r="CH70" s="867"/>
      <c r="CI70" s="868"/>
      <c r="CJ70" s="868"/>
      <c r="CK70" s="868"/>
      <c r="CL70" s="869"/>
      <c r="CM70" s="867"/>
      <c r="CN70" s="868"/>
      <c r="CO70" s="868"/>
      <c r="CP70" s="868"/>
      <c r="CQ70" s="869"/>
      <c r="CR70" s="867"/>
      <c r="CS70" s="868"/>
      <c r="CT70" s="868"/>
      <c r="CU70" s="868"/>
      <c r="CV70" s="869"/>
      <c r="CW70" s="867"/>
      <c r="CX70" s="868"/>
      <c r="CY70" s="868"/>
      <c r="CZ70" s="868"/>
      <c r="DA70" s="869"/>
      <c r="DB70" s="867"/>
      <c r="DC70" s="868"/>
      <c r="DD70" s="868"/>
      <c r="DE70" s="868"/>
      <c r="DF70" s="869"/>
      <c r="DG70" s="867"/>
      <c r="DH70" s="868"/>
      <c r="DI70" s="868"/>
      <c r="DJ70" s="868"/>
      <c r="DK70" s="869"/>
      <c r="DL70" s="867"/>
      <c r="DM70" s="868"/>
      <c r="DN70" s="868"/>
      <c r="DO70" s="868"/>
      <c r="DP70" s="869"/>
      <c r="DQ70" s="867"/>
      <c r="DR70" s="868"/>
      <c r="DS70" s="868"/>
      <c r="DT70" s="868"/>
      <c r="DU70" s="869"/>
      <c r="DV70" s="864"/>
      <c r="DW70" s="865"/>
      <c r="DX70" s="865"/>
      <c r="DY70" s="865"/>
      <c r="DZ70" s="866"/>
      <c r="EA70" s="230"/>
    </row>
    <row r="71" spans="1:131" ht="26.25" customHeight="1" x14ac:dyDescent="0.15">
      <c r="A71" s="238">
        <v>4</v>
      </c>
      <c r="B71" s="878" t="s">
        <v>553</v>
      </c>
      <c r="C71" s="879"/>
      <c r="D71" s="879"/>
      <c r="E71" s="879"/>
      <c r="F71" s="879"/>
      <c r="G71" s="879"/>
      <c r="H71" s="879"/>
      <c r="I71" s="879"/>
      <c r="J71" s="879"/>
      <c r="K71" s="879"/>
      <c r="L71" s="879"/>
      <c r="M71" s="879"/>
      <c r="N71" s="879"/>
      <c r="O71" s="879"/>
      <c r="P71" s="880"/>
      <c r="Q71" s="881">
        <v>1947</v>
      </c>
      <c r="R71" s="835"/>
      <c r="S71" s="835"/>
      <c r="T71" s="835"/>
      <c r="U71" s="835"/>
      <c r="V71" s="835">
        <v>1888</v>
      </c>
      <c r="W71" s="835"/>
      <c r="X71" s="835"/>
      <c r="Y71" s="835"/>
      <c r="Z71" s="835"/>
      <c r="AA71" s="835">
        <v>59</v>
      </c>
      <c r="AB71" s="835"/>
      <c r="AC71" s="835"/>
      <c r="AD71" s="835"/>
      <c r="AE71" s="835"/>
      <c r="AF71" s="835">
        <v>59</v>
      </c>
      <c r="AG71" s="835"/>
      <c r="AH71" s="835"/>
      <c r="AI71" s="835"/>
      <c r="AJ71" s="835"/>
      <c r="AK71" s="835">
        <v>3</v>
      </c>
      <c r="AL71" s="835"/>
      <c r="AM71" s="835"/>
      <c r="AN71" s="835"/>
      <c r="AO71" s="835"/>
      <c r="AP71" s="835">
        <v>132</v>
      </c>
      <c r="AQ71" s="835"/>
      <c r="AR71" s="835"/>
      <c r="AS71" s="835"/>
      <c r="AT71" s="835"/>
      <c r="AU71" s="835" t="s">
        <v>488</v>
      </c>
      <c r="AV71" s="835"/>
      <c r="AW71" s="835"/>
      <c r="AX71" s="835"/>
      <c r="AY71" s="835"/>
      <c r="AZ71" s="837"/>
      <c r="BA71" s="837"/>
      <c r="BB71" s="837"/>
      <c r="BC71" s="837"/>
      <c r="BD71" s="838"/>
      <c r="BE71" s="241"/>
      <c r="BF71" s="241"/>
      <c r="BG71" s="241"/>
      <c r="BH71" s="241"/>
      <c r="BI71" s="241"/>
      <c r="BJ71" s="241"/>
      <c r="BK71" s="241"/>
      <c r="BL71" s="241"/>
      <c r="BM71" s="241"/>
      <c r="BN71" s="241"/>
      <c r="BO71" s="241"/>
      <c r="BP71" s="241"/>
      <c r="BQ71" s="238">
        <v>65</v>
      </c>
      <c r="BR71" s="243"/>
      <c r="BS71" s="864"/>
      <c r="BT71" s="865"/>
      <c r="BU71" s="865"/>
      <c r="BV71" s="865"/>
      <c r="BW71" s="865"/>
      <c r="BX71" s="865"/>
      <c r="BY71" s="865"/>
      <c r="BZ71" s="865"/>
      <c r="CA71" s="865"/>
      <c r="CB71" s="865"/>
      <c r="CC71" s="865"/>
      <c r="CD71" s="865"/>
      <c r="CE71" s="865"/>
      <c r="CF71" s="865"/>
      <c r="CG71" s="870"/>
      <c r="CH71" s="867"/>
      <c r="CI71" s="868"/>
      <c r="CJ71" s="868"/>
      <c r="CK71" s="868"/>
      <c r="CL71" s="869"/>
      <c r="CM71" s="867"/>
      <c r="CN71" s="868"/>
      <c r="CO71" s="868"/>
      <c r="CP71" s="868"/>
      <c r="CQ71" s="869"/>
      <c r="CR71" s="867"/>
      <c r="CS71" s="868"/>
      <c r="CT71" s="868"/>
      <c r="CU71" s="868"/>
      <c r="CV71" s="869"/>
      <c r="CW71" s="867"/>
      <c r="CX71" s="868"/>
      <c r="CY71" s="868"/>
      <c r="CZ71" s="868"/>
      <c r="DA71" s="869"/>
      <c r="DB71" s="867"/>
      <c r="DC71" s="868"/>
      <c r="DD71" s="868"/>
      <c r="DE71" s="868"/>
      <c r="DF71" s="869"/>
      <c r="DG71" s="867"/>
      <c r="DH71" s="868"/>
      <c r="DI71" s="868"/>
      <c r="DJ71" s="868"/>
      <c r="DK71" s="869"/>
      <c r="DL71" s="867"/>
      <c r="DM71" s="868"/>
      <c r="DN71" s="868"/>
      <c r="DO71" s="868"/>
      <c r="DP71" s="869"/>
      <c r="DQ71" s="867"/>
      <c r="DR71" s="868"/>
      <c r="DS71" s="868"/>
      <c r="DT71" s="868"/>
      <c r="DU71" s="869"/>
      <c r="DV71" s="864"/>
      <c r="DW71" s="865"/>
      <c r="DX71" s="865"/>
      <c r="DY71" s="865"/>
      <c r="DZ71" s="866"/>
      <c r="EA71" s="230"/>
    </row>
    <row r="72" spans="1:131" ht="26.25" customHeight="1" x14ac:dyDescent="0.15">
      <c r="A72" s="238">
        <v>5</v>
      </c>
      <c r="B72" s="878" t="s">
        <v>554</v>
      </c>
      <c r="C72" s="879"/>
      <c r="D72" s="879"/>
      <c r="E72" s="879"/>
      <c r="F72" s="879"/>
      <c r="G72" s="879"/>
      <c r="H72" s="879"/>
      <c r="I72" s="879"/>
      <c r="J72" s="879"/>
      <c r="K72" s="879"/>
      <c r="L72" s="879"/>
      <c r="M72" s="879"/>
      <c r="N72" s="879"/>
      <c r="O72" s="879"/>
      <c r="P72" s="880"/>
      <c r="Q72" s="881">
        <v>3324</v>
      </c>
      <c r="R72" s="835"/>
      <c r="S72" s="835"/>
      <c r="T72" s="835"/>
      <c r="U72" s="835"/>
      <c r="V72" s="835">
        <v>3254</v>
      </c>
      <c r="W72" s="835"/>
      <c r="X72" s="835"/>
      <c r="Y72" s="835"/>
      <c r="Z72" s="835"/>
      <c r="AA72" s="835">
        <v>70</v>
      </c>
      <c r="AB72" s="835"/>
      <c r="AC72" s="835"/>
      <c r="AD72" s="835"/>
      <c r="AE72" s="835"/>
      <c r="AF72" s="835">
        <v>63</v>
      </c>
      <c r="AG72" s="835"/>
      <c r="AH72" s="835"/>
      <c r="AI72" s="835"/>
      <c r="AJ72" s="835"/>
      <c r="AK72" s="835">
        <v>113</v>
      </c>
      <c r="AL72" s="835"/>
      <c r="AM72" s="835"/>
      <c r="AN72" s="835"/>
      <c r="AO72" s="835"/>
      <c r="AP72" s="835">
        <v>1067</v>
      </c>
      <c r="AQ72" s="835"/>
      <c r="AR72" s="835"/>
      <c r="AS72" s="835"/>
      <c r="AT72" s="835"/>
      <c r="AU72" s="835">
        <v>68</v>
      </c>
      <c r="AV72" s="835"/>
      <c r="AW72" s="835"/>
      <c r="AX72" s="835"/>
      <c r="AY72" s="835"/>
      <c r="AZ72" s="837"/>
      <c r="BA72" s="837"/>
      <c r="BB72" s="837"/>
      <c r="BC72" s="837"/>
      <c r="BD72" s="838"/>
      <c r="BE72" s="241"/>
      <c r="BF72" s="241"/>
      <c r="BG72" s="241"/>
      <c r="BH72" s="241"/>
      <c r="BI72" s="241"/>
      <c r="BJ72" s="241"/>
      <c r="BK72" s="241"/>
      <c r="BL72" s="241"/>
      <c r="BM72" s="241"/>
      <c r="BN72" s="241"/>
      <c r="BO72" s="241"/>
      <c r="BP72" s="241"/>
      <c r="BQ72" s="238">
        <v>66</v>
      </c>
      <c r="BR72" s="243"/>
      <c r="BS72" s="864"/>
      <c r="BT72" s="865"/>
      <c r="BU72" s="865"/>
      <c r="BV72" s="865"/>
      <c r="BW72" s="865"/>
      <c r="BX72" s="865"/>
      <c r="BY72" s="865"/>
      <c r="BZ72" s="865"/>
      <c r="CA72" s="865"/>
      <c r="CB72" s="865"/>
      <c r="CC72" s="865"/>
      <c r="CD72" s="865"/>
      <c r="CE72" s="865"/>
      <c r="CF72" s="865"/>
      <c r="CG72" s="870"/>
      <c r="CH72" s="867"/>
      <c r="CI72" s="868"/>
      <c r="CJ72" s="868"/>
      <c r="CK72" s="868"/>
      <c r="CL72" s="869"/>
      <c r="CM72" s="867"/>
      <c r="CN72" s="868"/>
      <c r="CO72" s="868"/>
      <c r="CP72" s="868"/>
      <c r="CQ72" s="869"/>
      <c r="CR72" s="867"/>
      <c r="CS72" s="868"/>
      <c r="CT72" s="868"/>
      <c r="CU72" s="868"/>
      <c r="CV72" s="869"/>
      <c r="CW72" s="867"/>
      <c r="CX72" s="868"/>
      <c r="CY72" s="868"/>
      <c r="CZ72" s="868"/>
      <c r="DA72" s="869"/>
      <c r="DB72" s="867"/>
      <c r="DC72" s="868"/>
      <c r="DD72" s="868"/>
      <c r="DE72" s="868"/>
      <c r="DF72" s="869"/>
      <c r="DG72" s="867"/>
      <c r="DH72" s="868"/>
      <c r="DI72" s="868"/>
      <c r="DJ72" s="868"/>
      <c r="DK72" s="869"/>
      <c r="DL72" s="867"/>
      <c r="DM72" s="868"/>
      <c r="DN72" s="868"/>
      <c r="DO72" s="868"/>
      <c r="DP72" s="869"/>
      <c r="DQ72" s="867"/>
      <c r="DR72" s="868"/>
      <c r="DS72" s="868"/>
      <c r="DT72" s="868"/>
      <c r="DU72" s="869"/>
      <c r="DV72" s="864"/>
      <c r="DW72" s="865"/>
      <c r="DX72" s="865"/>
      <c r="DY72" s="865"/>
      <c r="DZ72" s="866"/>
      <c r="EA72" s="230"/>
    </row>
    <row r="73" spans="1:131" ht="26.25" customHeight="1" x14ac:dyDescent="0.15">
      <c r="A73" s="238">
        <v>6</v>
      </c>
      <c r="B73" s="878" t="s">
        <v>555</v>
      </c>
      <c r="C73" s="879"/>
      <c r="D73" s="879"/>
      <c r="E73" s="879"/>
      <c r="F73" s="879"/>
      <c r="G73" s="879"/>
      <c r="H73" s="879"/>
      <c r="I73" s="879"/>
      <c r="J73" s="879"/>
      <c r="K73" s="879"/>
      <c r="L73" s="879"/>
      <c r="M73" s="879"/>
      <c r="N73" s="879"/>
      <c r="O73" s="879"/>
      <c r="P73" s="880"/>
      <c r="Q73" s="881">
        <v>185</v>
      </c>
      <c r="R73" s="835"/>
      <c r="S73" s="835"/>
      <c r="T73" s="835"/>
      <c r="U73" s="835"/>
      <c r="V73" s="835">
        <v>160</v>
      </c>
      <c r="W73" s="835"/>
      <c r="X73" s="835"/>
      <c r="Y73" s="835"/>
      <c r="Z73" s="835"/>
      <c r="AA73" s="835">
        <v>25</v>
      </c>
      <c r="AB73" s="835"/>
      <c r="AC73" s="835"/>
      <c r="AD73" s="835"/>
      <c r="AE73" s="835"/>
      <c r="AF73" s="835">
        <v>25</v>
      </c>
      <c r="AG73" s="835"/>
      <c r="AH73" s="835"/>
      <c r="AI73" s="835"/>
      <c r="AJ73" s="835"/>
      <c r="AK73" s="835" t="s">
        <v>488</v>
      </c>
      <c r="AL73" s="835"/>
      <c r="AM73" s="835"/>
      <c r="AN73" s="835"/>
      <c r="AO73" s="835"/>
      <c r="AP73" s="835" t="s">
        <v>488</v>
      </c>
      <c r="AQ73" s="835"/>
      <c r="AR73" s="835"/>
      <c r="AS73" s="835"/>
      <c r="AT73" s="835"/>
      <c r="AU73" s="835" t="s">
        <v>488</v>
      </c>
      <c r="AV73" s="835"/>
      <c r="AW73" s="835"/>
      <c r="AX73" s="835"/>
      <c r="AY73" s="835"/>
      <c r="AZ73" s="837"/>
      <c r="BA73" s="837"/>
      <c r="BB73" s="837"/>
      <c r="BC73" s="837"/>
      <c r="BD73" s="838"/>
      <c r="BE73" s="241"/>
      <c r="BF73" s="241"/>
      <c r="BG73" s="241"/>
      <c r="BH73" s="241"/>
      <c r="BI73" s="241"/>
      <c r="BJ73" s="241"/>
      <c r="BK73" s="241"/>
      <c r="BL73" s="241"/>
      <c r="BM73" s="241"/>
      <c r="BN73" s="241"/>
      <c r="BO73" s="241"/>
      <c r="BP73" s="241"/>
      <c r="BQ73" s="238">
        <v>67</v>
      </c>
      <c r="BR73" s="243"/>
      <c r="BS73" s="864"/>
      <c r="BT73" s="865"/>
      <c r="BU73" s="865"/>
      <c r="BV73" s="865"/>
      <c r="BW73" s="865"/>
      <c r="BX73" s="865"/>
      <c r="BY73" s="865"/>
      <c r="BZ73" s="865"/>
      <c r="CA73" s="865"/>
      <c r="CB73" s="865"/>
      <c r="CC73" s="865"/>
      <c r="CD73" s="865"/>
      <c r="CE73" s="865"/>
      <c r="CF73" s="865"/>
      <c r="CG73" s="870"/>
      <c r="CH73" s="867"/>
      <c r="CI73" s="868"/>
      <c r="CJ73" s="868"/>
      <c r="CK73" s="868"/>
      <c r="CL73" s="869"/>
      <c r="CM73" s="867"/>
      <c r="CN73" s="868"/>
      <c r="CO73" s="868"/>
      <c r="CP73" s="868"/>
      <c r="CQ73" s="869"/>
      <c r="CR73" s="867"/>
      <c r="CS73" s="868"/>
      <c r="CT73" s="868"/>
      <c r="CU73" s="868"/>
      <c r="CV73" s="869"/>
      <c r="CW73" s="867"/>
      <c r="CX73" s="868"/>
      <c r="CY73" s="868"/>
      <c r="CZ73" s="868"/>
      <c r="DA73" s="869"/>
      <c r="DB73" s="867"/>
      <c r="DC73" s="868"/>
      <c r="DD73" s="868"/>
      <c r="DE73" s="868"/>
      <c r="DF73" s="869"/>
      <c r="DG73" s="867"/>
      <c r="DH73" s="868"/>
      <c r="DI73" s="868"/>
      <c r="DJ73" s="868"/>
      <c r="DK73" s="869"/>
      <c r="DL73" s="867"/>
      <c r="DM73" s="868"/>
      <c r="DN73" s="868"/>
      <c r="DO73" s="868"/>
      <c r="DP73" s="869"/>
      <c r="DQ73" s="867"/>
      <c r="DR73" s="868"/>
      <c r="DS73" s="868"/>
      <c r="DT73" s="868"/>
      <c r="DU73" s="869"/>
      <c r="DV73" s="864"/>
      <c r="DW73" s="865"/>
      <c r="DX73" s="865"/>
      <c r="DY73" s="865"/>
      <c r="DZ73" s="866"/>
      <c r="EA73" s="230"/>
    </row>
    <row r="74" spans="1:131" ht="26.25" customHeight="1" x14ac:dyDescent="0.15">
      <c r="A74" s="238">
        <v>7</v>
      </c>
      <c r="B74" s="878" t="s">
        <v>556</v>
      </c>
      <c r="C74" s="879"/>
      <c r="D74" s="879"/>
      <c r="E74" s="879"/>
      <c r="F74" s="879"/>
      <c r="G74" s="879"/>
      <c r="H74" s="879"/>
      <c r="I74" s="879"/>
      <c r="J74" s="879"/>
      <c r="K74" s="879"/>
      <c r="L74" s="879"/>
      <c r="M74" s="879"/>
      <c r="N74" s="879"/>
      <c r="O74" s="879"/>
      <c r="P74" s="880"/>
      <c r="Q74" s="881">
        <v>82</v>
      </c>
      <c r="R74" s="835"/>
      <c r="S74" s="835"/>
      <c r="T74" s="835"/>
      <c r="U74" s="835"/>
      <c r="V74" s="835">
        <v>76</v>
      </c>
      <c r="W74" s="835"/>
      <c r="X74" s="835"/>
      <c r="Y74" s="835"/>
      <c r="Z74" s="835"/>
      <c r="AA74" s="835">
        <v>6</v>
      </c>
      <c r="AB74" s="835"/>
      <c r="AC74" s="835"/>
      <c r="AD74" s="835"/>
      <c r="AE74" s="835"/>
      <c r="AF74" s="835">
        <v>6</v>
      </c>
      <c r="AG74" s="835"/>
      <c r="AH74" s="835"/>
      <c r="AI74" s="835"/>
      <c r="AJ74" s="835"/>
      <c r="AK74" s="835" t="s">
        <v>488</v>
      </c>
      <c r="AL74" s="835"/>
      <c r="AM74" s="835"/>
      <c r="AN74" s="835"/>
      <c r="AO74" s="835"/>
      <c r="AP74" s="835" t="s">
        <v>488</v>
      </c>
      <c r="AQ74" s="835"/>
      <c r="AR74" s="835"/>
      <c r="AS74" s="835"/>
      <c r="AT74" s="835"/>
      <c r="AU74" s="835" t="s">
        <v>488</v>
      </c>
      <c r="AV74" s="835"/>
      <c r="AW74" s="835"/>
      <c r="AX74" s="835"/>
      <c r="AY74" s="835"/>
      <c r="AZ74" s="837"/>
      <c r="BA74" s="837"/>
      <c r="BB74" s="837"/>
      <c r="BC74" s="837"/>
      <c r="BD74" s="838"/>
      <c r="BE74" s="241"/>
      <c r="BF74" s="241"/>
      <c r="BG74" s="241"/>
      <c r="BH74" s="241"/>
      <c r="BI74" s="241"/>
      <c r="BJ74" s="241"/>
      <c r="BK74" s="241"/>
      <c r="BL74" s="241"/>
      <c r="BM74" s="241"/>
      <c r="BN74" s="241"/>
      <c r="BO74" s="241"/>
      <c r="BP74" s="241"/>
      <c r="BQ74" s="238">
        <v>68</v>
      </c>
      <c r="BR74" s="243"/>
      <c r="BS74" s="864"/>
      <c r="BT74" s="865"/>
      <c r="BU74" s="865"/>
      <c r="BV74" s="865"/>
      <c r="BW74" s="865"/>
      <c r="BX74" s="865"/>
      <c r="BY74" s="865"/>
      <c r="BZ74" s="865"/>
      <c r="CA74" s="865"/>
      <c r="CB74" s="865"/>
      <c r="CC74" s="865"/>
      <c r="CD74" s="865"/>
      <c r="CE74" s="865"/>
      <c r="CF74" s="865"/>
      <c r="CG74" s="870"/>
      <c r="CH74" s="867"/>
      <c r="CI74" s="868"/>
      <c r="CJ74" s="868"/>
      <c r="CK74" s="868"/>
      <c r="CL74" s="869"/>
      <c r="CM74" s="867"/>
      <c r="CN74" s="868"/>
      <c r="CO74" s="868"/>
      <c r="CP74" s="868"/>
      <c r="CQ74" s="869"/>
      <c r="CR74" s="867"/>
      <c r="CS74" s="868"/>
      <c r="CT74" s="868"/>
      <c r="CU74" s="868"/>
      <c r="CV74" s="869"/>
      <c r="CW74" s="867"/>
      <c r="CX74" s="868"/>
      <c r="CY74" s="868"/>
      <c r="CZ74" s="868"/>
      <c r="DA74" s="869"/>
      <c r="DB74" s="867"/>
      <c r="DC74" s="868"/>
      <c r="DD74" s="868"/>
      <c r="DE74" s="868"/>
      <c r="DF74" s="869"/>
      <c r="DG74" s="867"/>
      <c r="DH74" s="868"/>
      <c r="DI74" s="868"/>
      <c r="DJ74" s="868"/>
      <c r="DK74" s="869"/>
      <c r="DL74" s="867"/>
      <c r="DM74" s="868"/>
      <c r="DN74" s="868"/>
      <c r="DO74" s="868"/>
      <c r="DP74" s="869"/>
      <c r="DQ74" s="867"/>
      <c r="DR74" s="868"/>
      <c r="DS74" s="868"/>
      <c r="DT74" s="868"/>
      <c r="DU74" s="869"/>
      <c r="DV74" s="864"/>
      <c r="DW74" s="865"/>
      <c r="DX74" s="865"/>
      <c r="DY74" s="865"/>
      <c r="DZ74" s="866"/>
      <c r="EA74" s="230"/>
    </row>
    <row r="75" spans="1:131" ht="26.25" customHeight="1" x14ac:dyDescent="0.15">
      <c r="A75" s="238">
        <v>8</v>
      </c>
      <c r="B75" s="878" t="s">
        <v>557</v>
      </c>
      <c r="C75" s="879"/>
      <c r="D75" s="879"/>
      <c r="E75" s="879"/>
      <c r="F75" s="879"/>
      <c r="G75" s="879"/>
      <c r="H75" s="879"/>
      <c r="I75" s="879"/>
      <c r="J75" s="879"/>
      <c r="K75" s="879"/>
      <c r="L75" s="879"/>
      <c r="M75" s="879"/>
      <c r="N75" s="879"/>
      <c r="O75" s="879"/>
      <c r="P75" s="880"/>
      <c r="Q75" s="882">
        <v>184</v>
      </c>
      <c r="R75" s="883"/>
      <c r="S75" s="883"/>
      <c r="T75" s="883"/>
      <c r="U75" s="839"/>
      <c r="V75" s="884">
        <v>176</v>
      </c>
      <c r="W75" s="883"/>
      <c r="X75" s="883"/>
      <c r="Y75" s="883"/>
      <c r="Z75" s="839"/>
      <c r="AA75" s="884">
        <v>8</v>
      </c>
      <c r="AB75" s="883"/>
      <c r="AC75" s="883"/>
      <c r="AD75" s="883"/>
      <c r="AE75" s="839"/>
      <c r="AF75" s="884">
        <v>8</v>
      </c>
      <c r="AG75" s="883"/>
      <c r="AH75" s="883"/>
      <c r="AI75" s="883"/>
      <c r="AJ75" s="839"/>
      <c r="AK75" s="884" t="s">
        <v>488</v>
      </c>
      <c r="AL75" s="883"/>
      <c r="AM75" s="883"/>
      <c r="AN75" s="883"/>
      <c r="AO75" s="839"/>
      <c r="AP75" s="884" t="s">
        <v>488</v>
      </c>
      <c r="AQ75" s="883"/>
      <c r="AR75" s="883"/>
      <c r="AS75" s="883"/>
      <c r="AT75" s="839"/>
      <c r="AU75" s="884" t="s">
        <v>488</v>
      </c>
      <c r="AV75" s="883"/>
      <c r="AW75" s="883"/>
      <c r="AX75" s="883"/>
      <c r="AY75" s="839"/>
      <c r="AZ75" s="837"/>
      <c r="BA75" s="837"/>
      <c r="BB75" s="837"/>
      <c r="BC75" s="837"/>
      <c r="BD75" s="838"/>
      <c r="BE75" s="241"/>
      <c r="BF75" s="241"/>
      <c r="BG75" s="241"/>
      <c r="BH75" s="241"/>
      <c r="BI75" s="241"/>
      <c r="BJ75" s="241"/>
      <c r="BK75" s="241"/>
      <c r="BL75" s="241"/>
      <c r="BM75" s="241"/>
      <c r="BN75" s="241"/>
      <c r="BO75" s="241"/>
      <c r="BP75" s="241"/>
      <c r="BQ75" s="238">
        <v>69</v>
      </c>
      <c r="BR75" s="243"/>
      <c r="BS75" s="864"/>
      <c r="BT75" s="865"/>
      <c r="BU75" s="865"/>
      <c r="BV75" s="865"/>
      <c r="BW75" s="865"/>
      <c r="BX75" s="865"/>
      <c r="BY75" s="865"/>
      <c r="BZ75" s="865"/>
      <c r="CA75" s="865"/>
      <c r="CB75" s="865"/>
      <c r="CC75" s="865"/>
      <c r="CD75" s="865"/>
      <c r="CE75" s="865"/>
      <c r="CF75" s="865"/>
      <c r="CG75" s="870"/>
      <c r="CH75" s="867"/>
      <c r="CI75" s="868"/>
      <c r="CJ75" s="868"/>
      <c r="CK75" s="868"/>
      <c r="CL75" s="869"/>
      <c r="CM75" s="867"/>
      <c r="CN75" s="868"/>
      <c r="CO75" s="868"/>
      <c r="CP75" s="868"/>
      <c r="CQ75" s="869"/>
      <c r="CR75" s="867"/>
      <c r="CS75" s="868"/>
      <c r="CT75" s="868"/>
      <c r="CU75" s="868"/>
      <c r="CV75" s="869"/>
      <c r="CW75" s="867"/>
      <c r="CX75" s="868"/>
      <c r="CY75" s="868"/>
      <c r="CZ75" s="868"/>
      <c r="DA75" s="869"/>
      <c r="DB75" s="867"/>
      <c r="DC75" s="868"/>
      <c r="DD75" s="868"/>
      <c r="DE75" s="868"/>
      <c r="DF75" s="869"/>
      <c r="DG75" s="867"/>
      <c r="DH75" s="868"/>
      <c r="DI75" s="868"/>
      <c r="DJ75" s="868"/>
      <c r="DK75" s="869"/>
      <c r="DL75" s="867"/>
      <c r="DM75" s="868"/>
      <c r="DN75" s="868"/>
      <c r="DO75" s="868"/>
      <c r="DP75" s="869"/>
      <c r="DQ75" s="867"/>
      <c r="DR75" s="868"/>
      <c r="DS75" s="868"/>
      <c r="DT75" s="868"/>
      <c r="DU75" s="869"/>
      <c r="DV75" s="864"/>
      <c r="DW75" s="865"/>
      <c r="DX75" s="865"/>
      <c r="DY75" s="865"/>
      <c r="DZ75" s="866"/>
      <c r="EA75" s="230"/>
    </row>
    <row r="76" spans="1:131" ht="26.25" customHeight="1" x14ac:dyDescent="0.15">
      <c r="A76" s="238">
        <v>9</v>
      </c>
      <c r="B76" s="878" t="s">
        <v>558</v>
      </c>
      <c r="C76" s="879"/>
      <c r="D76" s="879"/>
      <c r="E76" s="879"/>
      <c r="F76" s="879"/>
      <c r="G76" s="879"/>
      <c r="H76" s="879"/>
      <c r="I76" s="879"/>
      <c r="J76" s="879"/>
      <c r="K76" s="879"/>
      <c r="L76" s="879"/>
      <c r="M76" s="879"/>
      <c r="N76" s="879"/>
      <c r="O76" s="879"/>
      <c r="P76" s="880"/>
      <c r="Q76" s="882">
        <v>188612</v>
      </c>
      <c r="R76" s="883"/>
      <c r="S76" s="883"/>
      <c r="T76" s="883"/>
      <c r="U76" s="839"/>
      <c r="V76" s="884">
        <v>182940</v>
      </c>
      <c r="W76" s="883"/>
      <c r="X76" s="883"/>
      <c r="Y76" s="883"/>
      <c r="Z76" s="839"/>
      <c r="AA76" s="884">
        <v>5672</v>
      </c>
      <c r="AB76" s="883"/>
      <c r="AC76" s="883"/>
      <c r="AD76" s="883"/>
      <c r="AE76" s="839"/>
      <c r="AF76" s="884">
        <v>5672</v>
      </c>
      <c r="AG76" s="883"/>
      <c r="AH76" s="883"/>
      <c r="AI76" s="883"/>
      <c r="AJ76" s="839"/>
      <c r="AK76" s="884">
        <v>2011</v>
      </c>
      <c r="AL76" s="883"/>
      <c r="AM76" s="883"/>
      <c r="AN76" s="883"/>
      <c r="AO76" s="839"/>
      <c r="AP76" s="884" t="s">
        <v>488</v>
      </c>
      <c r="AQ76" s="883"/>
      <c r="AR76" s="883"/>
      <c r="AS76" s="883"/>
      <c r="AT76" s="839"/>
      <c r="AU76" s="884" t="s">
        <v>488</v>
      </c>
      <c r="AV76" s="883"/>
      <c r="AW76" s="883"/>
      <c r="AX76" s="883"/>
      <c r="AY76" s="839"/>
      <c r="AZ76" s="837"/>
      <c r="BA76" s="837"/>
      <c r="BB76" s="837"/>
      <c r="BC76" s="837"/>
      <c r="BD76" s="838"/>
      <c r="BE76" s="241"/>
      <c r="BF76" s="241"/>
      <c r="BG76" s="241"/>
      <c r="BH76" s="241"/>
      <c r="BI76" s="241"/>
      <c r="BJ76" s="241"/>
      <c r="BK76" s="241"/>
      <c r="BL76" s="241"/>
      <c r="BM76" s="241"/>
      <c r="BN76" s="241"/>
      <c r="BO76" s="241"/>
      <c r="BP76" s="241"/>
      <c r="BQ76" s="238">
        <v>70</v>
      </c>
      <c r="BR76" s="243"/>
      <c r="BS76" s="864"/>
      <c r="BT76" s="865"/>
      <c r="BU76" s="865"/>
      <c r="BV76" s="865"/>
      <c r="BW76" s="865"/>
      <c r="BX76" s="865"/>
      <c r="BY76" s="865"/>
      <c r="BZ76" s="865"/>
      <c r="CA76" s="865"/>
      <c r="CB76" s="865"/>
      <c r="CC76" s="865"/>
      <c r="CD76" s="865"/>
      <c r="CE76" s="865"/>
      <c r="CF76" s="865"/>
      <c r="CG76" s="870"/>
      <c r="CH76" s="867"/>
      <c r="CI76" s="868"/>
      <c r="CJ76" s="868"/>
      <c r="CK76" s="868"/>
      <c r="CL76" s="869"/>
      <c r="CM76" s="867"/>
      <c r="CN76" s="868"/>
      <c r="CO76" s="868"/>
      <c r="CP76" s="868"/>
      <c r="CQ76" s="869"/>
      <c r="CR76" s="867"/>
      <c r="CS76" s="868"/>
      <c r="CT76" s="868"/>
      <c r="CU76" s="868"/>
      <c r="CV76" s="869"/>
      <c r="CW76" s="867"/>
      <c r="CX76" s="868"/>
      <c r="CY76" s="868"/>
      <c r="CZ76" s="868"/>
      <c r="DA76" s="869"/>
      <c r="DB76" s="867"/>
      <c r="DC76" s="868"/>
      <c r="DD76" s="868"/>
      <c r="DE76" s="868"/>
      <c r="DF76" s="869"/>
      <c r="DG76" s="867"/>
      <c r="DH76" s="868"/>
      <c r="DI76" s="868"/>
      <c r="DJ76" s="868"/>
      <c r="DK76" s="869"/>
      <c r="DL76" s="867"/>
      <c r="DM76" s="868"/>
      <c r="DN76" s="868"/>
      <c r="DO76" s="868"/>
      <c r="DP76" s="869"/>
      <c r="DQ76" s="867"/>
      <c r="DR76" s="868"/>
      <c r="DS76" s="868"/>
      <c r="DT76" s="868"/>
      <c r="DU76" s="869"/>
      <c r="DV76" s="864"/>
      <c r="DW76" s="865"/>
      <c r="DX76" s="865"/>
      <c r="DY76" s="865"/>
      <c r="DZ76" s="866"/>
      <c r="EA76" s="230"/>
    </row>
    <row r="77" spans="1:131" ht="26.25" customHeight="1" x14ac:dyDescent="0.15">
      <c r="A77" s="238">
        <v>10</v>
      </c>
      <c r="B77" s="878"/>
      <c r="C77" s="879"/>
      <c r="D77" s="879"/>
      <c r="E77" s="879"/>
      <c r="F77" s="879"/>
      <c r="G77" s="879"/>
      <c r="H77" s="879"/>
      <c r="I77" s="879"/>
      <c r="J77" s="879"/>
      <c r="K77" s="879"/>
      <c r="L77" s="879"/>
      <c r="M77" s="879"/>
      <c r="N77" s="879"/>
      <c r="O77" s="879"/>
      <c r="P77" s="880"/>
      <c r="Q77" s="882"/>
      <c r="R77" s="883"/>
      <c r="S77" s="883"/>
      <c r="T77" s="883"/>
      <c r="U77" s="839"/>
      <c r="V77" s="884"/>
      <c r="W77" s="883"/>
      <c r="X77" s="883"/>
      <c r="Y77" s="883"/>
      <c r="Z77" s="839"/>
      <c r="AA77" s="884"/>
      <c r="AB77" s="883"/>
      <c r="AC77" s="883"/>
      <c r="AD77" s="883"/>
      <c r="AE77" s="839"/>
      <c r="AF77" s="884"/>
      <c r="AG77" s="883"/>
      <c r="AH77" s="883"/>
      <c r="AI77" s="883"/>
      <c r="AJ77" s="839"/>
      <c r="AK77" s="884"/>
      <c r="AL77" s="883"/>
      <c r="AM77" s="883"/>
      <c r="AN77" s="883"/>
      <c r="AO77" s="839"/>
      <c r="AP77" s="884"/>
      <c r="AQ77" s="883"/>
      <c r="AR77" s="883"/>
      <c r="AS77" s="883"/>
      <c r="AT77" s="839"/>
      <c r="AU77" s="884"/>
      <c r="AV77" s="883"/>
      <c r="AW77" s="883"/>
      <c r="AX77" s="883"/>
      <c r="AY77" s="839"/>
      <c r="AZ77" s="837"/>
      <c r="BA77" s="837"/>
      <c r="BB77" s="837"/>
      <c r="BC77" s="837"/>
      <c r="BD77" s="838"/>
      <c r="BE77" s="241"/>
      <c r="BF77" s="241"/>
      <c r="BG77" s="241"/>
      <c r="BH77" s="241"/>
      <c r="BI77" s="241"/>
      <c r="BJ77" s="241"/>
      <c r="BK77" s="241"/>
      <c r="BL77" s="241"/>
      <c r="BM77" s="241"/>
      <c r="BN77" s="241"/>
      <c r="BO77" s="241"/>
      <c r="BP77" s="241"/>
      <c r="BQ77" s="238">
        <v>71</v>
      </c>
      <c r="BR77" s="243"/>
      <c r="BS77" s="864"/>
      <c r="BT77" s="865"/>
      <c r="BU77" s="865"/>
      <c r="BV77" s="865"/>
      <c r="BW77" s="865"/>
      <c r="BX77" s="865"/>
      <c r="BY77" s="865"/>
      <c r="BZ77" s="865"/>
      <c r="CA77" s="865"/>
      <c r="CB77" s="865"/>
      <c r="CC77" s="865"/>
      <c r="CD77" s="865"/>
      <c r="CE77" s="865"/>
      <c r="CF77" s="865"/>
      <c r="CG77" s="870"/>
      <c r="CH77" s="867"/>
      <c r="CI77" s="868"/>
      <c r="CJ77" s="868"/>
      <c r="CK77" s="868"/>
      <c r="CL77" s="869"/>
      <c r="CM77" s="867"/>
      <c r="CN77" s="868"/>
      <c r="CO77" s="868"/>
      <c r="CP77" s="868"/>
      <c r="CQ77" s="869"/>
      <c r="CR77" s="867"/>
      <c r="CS77" s="868"/>
      <c r="CT77" s="868"/>
      <c r="CU77" s="868"/>
      <c r="CV77" s="869"/>
      <c r="CW77" s="867"/>
      <c r="CX77" s="868"/>
      <c r="CY77" s="868"/>
      <c r="CZ77" s="868"/>
      <c r="DA77" s="869"/>
      <c r="DB77" s="867"/>
      <c r="DC77" s="868"/>
      <c r="DD77" s="868"/>
      <c r="DE77" s="868"/>
      <c r="DF77" s="869"/>
      <c r="DG77" s="867"/>
      <c r="DH77" s="868"/>
      <c r="DI77" s="868"/>
      <c r="DJ77" s="868"/>
      <c r="DK77" s="869"/>
      <c r="DL77" s="867"/>
      <c r="DM77" s="868"/>
      <c r="DN77" s="868"/>
      <c r="DO77" s="868"/>
      <c r="DP77" s="869"/>
      <c r="DQ77" s="867"/>
      <c r="DR77" s="868"/>
      <c r="DS77" s="868"/>
      <c r="DT77" s="868"/>
      <c r="DU77" s="869"/>
      <c r="DV77" s="864"/>
      <c r="DW77" s="865"/>
      <c r="DX77" s="865"/>
      <c r="DY77" s="865"/>
      <c r="DZ77" s="866"/>
      <c r="EA77" s="230"/>
    </row>
    <row r="78" spans="1:131" ht="26.25" customHeight="1" x14ac:dyDescent="0.15">
      <c r="A78" s="238">
        <v>11</v>
      </c>
      <c r="B78" s="878"/>
      <c r="C78" s="879"/>
      <c r="D78" s="879"/>
      <c r="E78" s="879"/>
      <c r="F78" s="879"/>
      <c r="G78" s="879"/>
      <c r="H78" s="879"/>
      <c r="I78" s="879"/>
      <c r="J78" s="879"/>
      <c r="K78" s="879"/>
      <c r="L78" s="879"/>
      <c r="M78" s="879"/>
      <c r="N78" s="879"/>
      <c r="O78" s="879"/>
      <c r="P78" s="880"/>
      <c r="Q78" s="881"/>
      <c r="R78" s="835"/>
      <c r="S78" s="835"/>
      <c r="T78" s="835"/>
      <c r="U78" s="835"/>
      <c r="V78" s="835"/>
      <c r="W78" s="835"/>
      <c r="X78" s="835"/>
      <c r="Y78" s="835"/>
      <c r="Z78" s="835"/>
      <c r="AA78" s="835"/>
      <c r="AB78" s="835"/>
      <c r="AC78" s="835"/>
      <c r="AD78" s="835"/>
      <c r="AE78" s="835"/>
      <c r="AF78" s="835"/>
      <c r="AG78" s="835"/>
      <c r="AH78" s="835"/>
      <c r="AI78" s="835"/>
      <c r="AJ78" s="835"/>
      <c r="AK78" s="835"/>
      <c r="AL78" s="835"/>
      <c r="AM78" s="835"/>
      <c r="AN78" s="835"/>
      <c r="AO78" s="835"/>
      <c r="AP78" s="835"/>
      <c r="AQ78" s="835"/>
      <c r="AR78" s="835"/>
      <c r="AS78" s="835"/>
      <c r="AT78" s="835"/>
      <c r="AU78" s="835"/>
      <c r="AV78" s="835"/>
      <c r="AW78" s="835"/>
      <c r="AX78" s="835"/>
      <c r="AY78" s="835"/>
      <c r="AZ78" s="837"/>
      <c r="BA78" s="837"/>
      <c r="BB78" s="837"/>
      <c r="BC78" s="837"/>
      <c r="BD78" s="838"/>
      <c r="BE78" s="241"/>
      <c r="BF78" s="241"/>
      <c r="BG78" s="241"/>
      <c r="BH78" s="241"/>
      <c r="BI78" s="241"/>
      <c r="BJ78" s="230"/>
      <c r="BK78" s="230"/>
      <c r="BL78" s="230"/>
      <c r="BM78" s="230"/>
      <c r="BN78" s="230"/>
      <c r="BO78" s="241"/>
      <c r="BP78" s="241"/>
      <c r="BQ78" s="238">
        <v>72</v>
      </c>
      <c r="BR78" s="243"/>
      <c r="BS78" s="864"/>
      <c r="BT78" s="865"/>
      <c r="BU78" s="865"/>
      <c r="BV78" s="865"/>
      <c r="BW78" s="865"/>
      <c r="BX78" s="865"/>
      <c r="BY78" s="865"/>
      <c r="BZ78" s="865"/>
      <c r="CA78" s="865"/>
      <c r="CB78" s="865"/>
      <c r="CC78" s="865"/>
      <c r="CD78" s="865"/>
      <c r="CE78" s="865"/>
      <c r="CF78" s="865"/>
      <c r="CG78" s="870"/>
      <c r="CH78" s="867"/>
      <c r="CI78" s="868"/>
      <c r="CJ78" s="868"/>
      <c r="CK78" s="868"/>
      <c r="CL78" s="869"/>
      <c r="CM78" s="867"/>
      <c r="CN78" s="868"/>
      <c r="CO78" s="868"/>
      <c r="CP78" s="868"/>
      <c r="CQ78" s="869"/>
      <c r="CR78" s="867"/>
      <c r="CS78" s="868"/>
      <c r="CT78" s="868"/>
      <c r="CU78" s="868"/>
      <c r="CV78" s="869"/>
      <c r="CW78" s="867"/>
      <c r="CX78" s="868"/>
      <c r="CY78" s="868"/>
      <c r="CZ78" s="868"/>
      <c r="DA78" s="869"/>
      <c r="DB78" s="867"/>
      <c r="DC78" s="868"/>
      <c r="DD78" s="868"/>
      <c r="DE78" s="868"/>
      <c r="DF78" s="869"/>
      <c r="DG78" s="867"/>
      <c r="DH78" s="868"/>
      <c r="DI78" s="868"/>
      <c r="DJ78" s="868"/>
      <c r="DK78" s="869"/>
      <c r="DL78" s="867"/>
      <c r="DM78" s="868"/>
      <c r="DN78" s="868"/>
      <c r="DO78" s="868"/>
      <c r="DP78" s="869"/>
      <c r="DQ78" s="867"/>
      <c r="DR78" s="868"/>
      <c r="DS78" s="868"/>
      <c r="DT78" s="868"/>
      <c r="DU78" s="869"/>
      <c r="DV78" s="864"/>
      <c r="DW78" s="865"/>
      <c r="DX78" s="865"/>
      <c r="DY78" s="865"/>
      <c r="DZ78" s="866"/>
      <c r="EA78" s="230"/>
    </row>
    <row r="79" spans="1:131" ht="26.25" customHeight="1" x14ac:dyDescent="0.15">
      <c r="A79" s="238">
        <v>12</v>
      </c>
      <c r="B79" s="878"/>
      <c r="C79" s="879"/>
      <c r="D79" s="879"/>
      <c r="E79" s="879"/>
      <c r="F79" s="879"/>
      <c r="G79" s="879"/>
      <c r="H79" s="879"/>
      <c r="I79" s="879"/>
      <c r="J79" s="879"/>
      <c r="K79" s="879"/>
      <c r="L79" s="879"/>
      <c r="M79" s="879"/>
      <c r="N79" s="879"/>
      <c r="O79" s="879"/>
      <c r="P79" s="880"/>
      <c r="Q79" s="881"/>
      <c r="R79" s="835"/>
      <c r="S79" s="835"/>
      <c r="T79" s="835"/>
      <c r="U79" s="835"/>
      <c r="V79" s="835"/>
      <c r="W79" s="835"/>
      <c r="X79" s="835"/>
      <c r="Y79" s="835"/>
      <c r="Z79" s="835"/>
      <c r="AA79" s="835"/>
      <c r="AB79" s="835"/>
      <c r="AC79" s="835"/>
      <c r="AD79" s="835"/>
      <c r="AE79" s="835"/>
      <c r="AF79" s="835"/>
      <c r="AG79" s="835"/>
      <c r="AH79" s="835"/>
      <c r="AI79" s="835"/>
      <c r="AJ79" s="835"/>
      <c r="AK79" s="835"/>
      <c r="AL79" s="835"/>
      <c r="AM79" s="835"/>
      <c r="AN79" s="835"/>
      <c r="AO79" s="835"/>
      <c r="AP79" s="835"/>
      <c r="AQ79" s="835"/>
      <c r="AR79" s="835"/>
      <c r="AS79" s="835"/>
      <c r="AT79" s="835"/>
      <c r="AU79" s="835"/>
      <c r="AV79" s="835"/>
      <c r="AW79" s="835"/>
      <c r="AX79" s="835"/>
      <c r="AY79" s="835"/>
      <c r="AZ79" s="837"/>
      <c r="BA79" s="837"/>
      <c r="BB79" s="837"/>
      <c r="BC79" s="837"/>
      <c r="BD79" s="838"/>
      <c r="BE79" s="241"/>
      <c r="BF79" s="241"/>
      <c r="BG79" s="241"/>
      <c r="BH79" s="241"/>
      <c r="BI79" s="241"/>
      <c r="BJ79" s="230"/>
      <c r="BK79" s="230"/>
      <c r="BL79" s="230"/>
      <c r="BM79" s="230"/>
      <c r="BN79" s="230"/>
      <c r="BO79" s="241"/>
      <c r="BP79" s="241"/>
      <c r="BQ79" s="238">
        <v>73</v>
      </c>
      <c r="BR79" s="243"/>
      <c r="BS79" s="864"/>
      <c r="BT79" s="865"/>
      <c r="BU79" s="865"/>
      <c r="BV79" s="865"/>
      <c r="BW79" s="865"/>
      <c r="BX79" s="865"/>
      <c r="BY79" s="865"/>
      <c r="BZ79" s="865"/>
      <c r="CA79" s="865"/>
      <c r="CB79" s="865"/>
      <c r="CC79" s="865"/>
      <c r="CD79" s="865"/>
      <c r="CE79" s="865"/>
      <c r="CF79" s="865"/>
      <c r="CG79" s="870"/>
      <c r="CH79" s="867"/>
      <c r="CI79" s="868"/>
      <c r="CJ79" s="868"/>
      <c r="CK79" s="868"/>
      <c r="CL79" s="869"/>
      <c r="CM79" s="867"/>
      <c r="CN79" s="868"/>
      <c r="CO79" s="868"/>
      <c r="CP79" s="868"/>
      <c r="CQ79" s="869"/>
      <c r="CR79" s="867"/>
      <c r="CS79" s="868"/>
      <c r="CT79" s="868"/>
      <c r="CU79" s="868"/>
      <c r="CV79" s="869"/>
      <c r="CW79" s="867"/>
      <c r="CX79" s="868"/>
      <c r="CY79" s="868"/>
      <c r="CZ79" s="868"/>
      <c r="DA79" s="869"/>
      <c r="DB79" s="867"/>
      <c r="DC79" s="868"/>
      <c r="DD79" s="868"/>
      <c r="DE79" s="868"/>
      <c r="DF79" s="869"/>
      <c r="DG79" s="867"/>
      <c r="DH79" s="868"/>
      <c r="DI79" s="868"/>
      <c r="DJ79" s="868"/>
      <c r="DK79" s="869"/>
      <c r="DL79" s="867"/>
      <c r="DM79" s="868"/>
      <c r="DN79" s="868"/>
      <c r="DO79" s="868"/>
      <c r="DP79" s="869"/>
      <c r="DQ79" s="867"/>
      <c r="DR79" s="868"/>
      <c r="DS79" s="868"/>
      <c r="DT79" s="868"/>
      <c r="DU79" s="869"/>
      <c r="DV79" s="864"/>
      <c r="DW79" s="865"/>
      <c r="DX79" s="865"/>
      <c r="DY79" s="865"/>
      <c r="DZ79" s="866"/>
      <c r="EA79" s="230"/>
    </row>
    <row r="80" spans="1:131" ht="26.25" customHeight="1" x14ac:dyDescent="0.15">
      <c r="A80" s="238">
        <v>13</v>
      </c>
      <c r="B80" s="878"/>
      <c r="C80" s="879"/>
      <c r="D80" s="879"/>
      <c r="E80" s="879"/>
      <c r="F80" s="879"/>
      <c r="G80" s="879"/>
      <c r="H80" s="879"/>
      <c r="I80" s="879"/>
      <c r="J80" s="879"/>
      <c r="K80" s="879"/>
      <c r="L80" s="879"/>
      <c r="M80" s="879"/>
      <c r="N80" s="879"/>
      <c r="O80" s="879"/>
      <c r="P80" s="880"/>
      <c r="Q80" s="881"/>
      <c r="R80" s="835"/>
      <c r="S80" s="835"/>
      <c r="T80" s="835"/>
      <c r="U80" s="835"/>
      <c r="V80" s="835"/>
      <c r="W80" s="835"/>
      <c r="X80" s="835"/>
      <c r="Y80" s="835"/>
      <c r="Z80" s="835"/>
      <c r="AA80" s="835"/>
      <c r="AB80" s="835"/>
      <c r="AC80" s="835"/>
      <c r="AD80" s="835"/>
      <c r="AE80" s="835"/>
      <c r="AF80" s="835"/>
      <c r="AG80" s="835"/>
      <c r="AH80" s="835"/>
      <c r="AI80" s="835"/>
      <c r="AJ80" s="835"/>
      <c r="AK80" s="835"/>
      <c r="AL80" s="835"/>
      <c r="AM80" s="835"/>
      <c r="AN80" s="835"/>
      <c r="AO80" s="835"/>
      <c r="AP80" s="835"/>
      <c r="AQ80" s="835"/>
      <c r="AR80" s="835"/>
      <c r="AS80" s="835"/>
      <c r="AT80" s="835"/>
      <c r="AU80" s="835"/>
      <c r="AV80" s="835"/>
      <c r="AW80" s="835"/>
      <c r="AX80" s="835"/>
      <c r="AY80" s="835"/>
      <c r="AZ80" s="837"/>
      <c r="BA80" s="837"/>
      <c r="BB80" s="837"/>
      <c r="BC80" s="837"/>
      <c r="BD80" s="838"/>
      <c r="BE80" s="241"/>
      <c r="BF80" s="241"/>
      <c r="BG80" s="241"/>
      <c r="BH80" s="241"/>
      <c r="BI80" s="241"/>
      <c r="BJ80" s="241"/>
      <c r="BK80" s="241"/>
      <c r="BL80" s="241"/>
      <c r="BM80" s="241"/>
      <c r="BN80" s="241"/>
      <c r="BO80" s="241"/>
      <c r="BP80" s="241"/>
      <c r="BQ80" s="238">
        <v>74</v>
      </c>
      <c r="BR80" s="243"/>
      <c r="BS80" s="864"/>
      <c r="BT80" s="865"/>
      <c r="BU80" s="865"/>
      <c r="BV80" s="865"/>
      <c r="BW80" s="865"/>
      <c r="BX80" s="865"/>
      <c r="BY80" s="865"/>
      <c r="BZ80" s="865"/>
      <c r="CA80" s="865"/>
      <c r="CB80" s="865"/>
      <c r="CC80" s="865"/>
      <c r="CD80" s="865"/>
      <c r="CE80" s="865"/>
      <c r="CF80" s="865"/>
      <c r="CG80" s="870"/>
      <c r="CH80" s="867"/>
      <c r="CI80" s="868"/>
      <c r="CJ80" s="868"/>
      <c r="CK80" s="868"/>
      <c r="CL80" s="869"/>
      <c r="CM80" s="867"/>
      <c r="CN80" s="868"/>
      <c r="CO80" s="868"/>
      <c r="CP80" s="868"/>
      <c r="CQ80" s="869"/>
      <c r="CR80" s="867"/>
      <c r="CS80" s="868"/>
      <c r="CT80" s="868"/>
      <c r="CU80" s="868"/>
      <c r="CV80" s="869"/>
      <c r="CW80" s="867"/>
      <c r="CX80" s="868"/>
      <c r="CY80" s="868"/>
      <c r="CZ80" s="868"/>
      <c r="DA80" s="869"/>
      <c r="DB80" s="867"/>
      <c r="DC80" s="868"/>
      <c r="DD80" s="868"/>
      <c r="DE80" s="868"/>
      <c r="DF80" s="869"/>
      <c r="DG80" s="867"/>
      <c r="DH80" s="868"/>
      <c r="DI80" s="868"/>
      <c r="DJ80" s="868"/>
      <c r="DK80" s="869"/>
      <c r="DL80" s="867"/>
      <c r="DM80" s="868"/>
      <c r="DN80" s="868"/>
      <c r="DO80" s="868"/>
      <c r="DP80" s="869"/>
      <c r="DQ80" s="867"/>
      <c r="DR80" s="868"/>
      <c r="DS80" s="868"/>
      <c r="DT80" s="868"/>
      <c r="DU80" s="869"/>
      <c r="DV80" s="864"/>
      <c r="DW80" s="865"/>
      <c r="DX80" s="865"/>
      <c r="DY80" s="865"/>
      <c r="DZ80" s="866"/>
      <c r="EA80" s="230"/>
    </row>
    <row r="81" spans="1:131" ht="26.25" customHeight="1" x14ac:dyDescent="0.15">
      <c r="A81" s="238">
        <v>14</v>
      </c>
      <c r="B81" s="878"/>
      <c r="C81" s="879"/>
      <c r="D81" s="879"/>
      <c r="E81" s="879"/>
      <c r="F81" s="879"/>
      <c r="G81" s="879"/>
      <c r="H81" s="879"/>
      <c r="I81" s="879"/>
      <c r="J81" s="879"/>
      <c r="K81" s="879"/>
      <c r="L81" s="879"/>
      <c r="M81" s="879"/>
      <c r="N81" s="879"/>
      <c r="O81" s="879"/>
      <c r="P81" s="880"/>
      <c r="Q81" s="881"/>
      <c r="R81" s="835"/>
      <c r="S81" s="835"/>
      <c r="T81" s="835"/>
      <c r="U81" s="835"/>
      <c r="V81" s="835"/>
      <c r="W81" s="835"/>
      <c r="X81" s="835"/>
      <c r="Y81" s="835"/>
      <c r="Z81" s="835"/>
      <c r="AA81" s="835"/>
      <c r="AB81" s="835"/>
      <c r="AC81" s="835"/>
      <c r="AD81" s="835"/>
      <c r="AE81" s="835"/>
      <c r="AF81" s="835"/>
      <c r="AG81" s="835"/>
      <c r="AH81" s="835"/>
      <c r="AI81" s="835"/>
      <c r="AJ81" s="835"/>
      <c r="AK81" s="835"/>
      <c r="AL81" s="835"/>
      <c r="AM81" s="835"/>
      <c r="AN81" s="835"/>
      <c r="AO81" s="835"/>
      <c r="AP81" s="835"/>
      <c r="AQ81" s="835"/>
      <c r="AR81" s="835"/>
      <c r="AS81" s="835"/>
      <c r="AT81" s="835"/>
      <c r="AU81" s="835"/>
      <c r="AV81" s="835"/>
      <c r="AW81" s="835"/>
      <c r="AX81" s="835"/>
      <c r="AY81" s="835"/>
      <c r="AZ81" s="837"/>
      <c r="BA81" s="837"/>
      <c r="BB81" s="837"/>
      <c r="BC81" s="837"/>
      <c r="BD81" s="838"/>
      <c r="BE81" s="241"/>
      <c r="BF81" s="241"/>
      <c r="BG81" s="241"/>
      <c r="BH81" s="241"/>
      <c r="BI81" s="241"/>
      <c r="BJ81" s="241"/>
      <c r="BK81" s="241"/>
      <c r="BL81" s="241"/>
      <c r="BM81" s="241"/>
      <c r="BN81" s="241"/>
      <c r="BO81" s="241"/>
      <c r="BP81" s="241"/>
      <c r="BQ81" s="238">
        <v>75</v>
      </c>
      <c r="BR81" s="243"/>
      <c r="BS81" s="864"/>
      <c r="BT81" s="865"/>
      <c r="BU81" s="865"/>
      <c r="BV81" s="865"/>
      <c r="BW81" s="865"/>
      <c r="BX81" s="865"/>
      <c r="BY81" s="865"/>
      <c r="BZ81" s="865"/>
      <c r="CA81" s="865"/>
      <c r="CB81" s="865"/>
      <c r="CC81" s="865"/>
      <c r="CD81" s="865"/>
      <c r="CE81" s="865"/>
      <c r="CF81" s="865"/>
      <c r="CG81" s="870"/>
      <c r="CH81" s="867"/>
      <c r="CI81" s="868"/>
      <c r="CJ81" s="868"/>
      <c r="CK81" s="868"/>
      <c r="CL81" s="869"/>
      <c r="CM81" s="867"/>
      <c r="CN81" s="868"/>
      <c r="CO81" s="868"/>
      <c r="CP81" s="868"/>
      <c r="CQ81" s="869"/>
      <c r="CR81" s="867"/>
      <c r="CS81" s="868"/>
      <c r="CT81" s="868"/>
      <c r="CU81" s="868"/>
      <c r="CV81" s="869"/>
      <c r="CW81" s="867"/>
      <c r="CX81" s="868"/>
      <c r="CY81" s="868"/>
      <c r="CZ81" s="868"/>
      <c r="DA81" s="869"/>
      <c r="DB81" s="867"/>
      <c r="DC81" s="868"/>
      <c r="DD81" s="868"/>
      <c r="DE81" s="868"/>
      <c r="DF81" s="869"/>
      <c r="DG81" s="867"/>
      <c r="DH81" s="868"/>
      <c r="DI81" s="868"/>
      <c r="DJ81" s="868"/>
      <c r="DK81" s="869"/>
      <c r="DL81" s="867"/>
      <c r="DM81" s="868"/>
      <c r="DN81" s="868"/>
      <c r="DO81" s="868"/>
      <c r="DP81" s="869"/>
      <c r="DQ81" s="867"/>
      <c r="DR81" s="868"/>
      <c r="DS81" s="868"/>
      <c r="DT81" s="868"/>
      <c r="DU81" s="869"/>
      <c r="DV81" s="864"/>
      <c r="DW81" s="865"/>
      <c r="DX81" s="865"/>
      <c r="DY81" s="865"/>
      <c r="DZ81" s="866"/>
      <c r="EA81" s="230"/>
    </row>
    <row r="82" spans="1:131" ht="26.25" customHeight="1" x14ac:dyDescent="0.15">
      <c r="A82" s="238">
        <v>15</v>
      </c>
      <c r="B82" s="878"/>
      <c r="C82" s="879"/>
      <c r="D82" s="879"/>
      <c r="E82" s="879"/>
      <c r="F82" s="879"/>
      <c r="G82" s="879"/>
      <c r="H82" s="879"/>
      <c r="I82" s="879"/>
      <c r="J82" s="879"/>
      <c r="K82" s="879"/>
      <c r="L82" s="879"/>
      <c r="M82" s="879"/>
      <c r="N82" s="879"/>
      <c r="O82" s="879"/>
      <c r="P82" s="880"/>
      <c r="Q82" s="881"/>
      <c r="R82" s="835"/>
      <c r="S82" s="835"/>
      <c r="T82" s="835"/>
      <c r="U82" s="835"/>
      <c r="V82" s="835"/>
      <c r="W82" s="835"/>
      <c r="X82" s="835"/>
      <c r="Y82" s="835"/>
      <c r="Z82" s="835"/>
      <c r="AA82" s="835"/>
      <c r="AB82" s="835"/>
      <c r="AC82" s="835"/>
      <c r="AD82" s="835"/>
      <c r="AE82" s="835"/>
      <c r="AF82" s="835"/>
      <c r="AG82" s="835"/>
      <c r="AH82" s="835"/>
      <c r="AI82" s="835"/>
      <c r="AJ82" s="835"/>
      <c r="AK82" s="835"/>
      <c r="AL82" s="835"/>
      <c r="AM82" s="835"/>
      <c r="AN82" s="835"/>
      <c r="AO82" s="835"/>
      <c r="AP82" s="835"/>
      <c r="AQ82" s="835"/>
      <c r="AR82" s="835"/>
      <c r="AS82" s="835"/>
      <c r="AT82" s="835"/>
      <c r="AU82" s="835"/>
      <c r="AV82" s="835"/>
      <c r="AW82" s="835"/>
      <c r="AX82" s="835"/>
      <c r="AY82" s="835"/>
      <c r="AZ82" s="837"/>
      <c r="BA82" s="837"/>
      <c r="BB82" s="837"/>
      <c r="BC82" s="837"/>
      <c r="BD82" s="838"/>
      <c r="BE82" s="241"/>
      <c r="BF82" s="241"/>
      <c r="BG82" s="241"/>
      <c r="BH82" s="241"/>
      <c r="BI82" s="241"/>
      <c r="BJ82" s="241"/>
      <c r="BK82" s="241"/>
      <c r="BL82" s="241"/>
      <c r="BM82" s="241"/>
      <c r="BN82" s="241"/>
      <c r="BO82" s="241"/>
      <c r="BP82" s="241"/>
      <c r="BQ82" s="238">
        <v>76</v>
      </c>
      <c r="BR82" s="243"/>
      <c r="BS82" s="864"/>
      <c r="BT82" s="865"/>
      <c r="BU82" s="865"/>
      <c r="BV82" s="865"/>
      <c r="BW82" s="865"/>
      <c r="BX82" s="865"/>
      <c r="BY82" s="865"/>
      <c r="BZ82" s="865"/>
      <c r="CA82" s="865"/>
      <c r="CB82" s="865"/>
      <c r="CC82" s="865"/>
      <c r="CD82" s="865"/>
      <c r="CE82" s="865"/>
      <c r="CF82" s="865"/>
      <c r="CG82" s="870"/>
      <c r="CH82" s="867"/>
      <c r="CI82" s="868"/>
      <c r="CJ82" s="868"/>
      <c r="CK82" s="868"/>
      <c r="CL82" s="869"/>
      <c r="CM82" s="867"/>
      <c r="CN82" s="868"/>
      <c r="CO82" s="868"/>
      <c r="CP82" s="868"/>
      <c r="CQ82" s="869"/>
      <c r="CR82" s="867"/>
      <c r="CS82" s="868"/>
      <c r="CT82" s="868"/>
      <c r="CU82" s="868"/>
      <c r="CV82" s="869"/>
      <c r="CW82" s="867"/>
      <c r="CX82" s="868"/>
      <c r="CY82" s="868"/>
      <c r="CZ82" s="868"/>
      <c r="DA82" s="869"/>
      <c r="DB82" s="867"/>
      <c r="DC82" s="868"/>
      <c r="DD82" s="868"/>
      <c r="DE82" s="868"/>
      <c r="DF82" s="869"/>
      <c r="DG82" s="867"/>
      <c r="DH82" s="868"/>
      <c r="DI82" s="868"/>
      <c r="DJ82" s="868"/>
      <c r="DK82" s="869"/>
      <c r="DL82" s="867"/>
      <c r="DM82" s="868"/>
      <c r="DN82" s="868"/>
      <c r="DO82" s="868"/>
      <c r="DP82" s="869"/>
      <c r="DQ82" s="867"/>
      <c r="DR82" s="868"/>
      <c r="DS82" s="868"/>
      <c r="DT82" s="868"/>
      <c r="DU82" s="869"/>
      <c r="DV82" s="864"/>
      <c r="DW82" s="865"/>
      <c r="DX82" s="865"/>
      <c r="DY82" s="865"/>
      <c r="DZ82" s="866"/>
      <c r="EA82" s="230"/>
    </row>
    <row r="83" spans="1:131" ht="26.25" customHeight="1" x14ac:dyDescent="0.15">
      <c r="A83" s="238">
        <v>16</v>
      </c>
      <c r="B83" s="878"/>
      <c r="C83" s="879"/>
      <c r="D83" s="879"/>
      <c r="E83" s="879"/>
      <c r="F83" s="879"/>
      <c r="G83" s="879"/>
      <c r="H83" s="879"/>
      <c r="I83" s="879"/>
      <c r="J83" s="879"/>
      <c r="K83" s="879"/>
      <c r="L83" s="879"/>
      <c r="M83" s="879"/>
      <c r="N83" s="879"/>
      <c r="O83" s="879"/>
      <c r="P83" s="880"/>
      <c r="Q83" s="881"/>
      <c r="R83" s="835"/>
      <c r="S83" s="835"/>
      <c r="T83" s="835"/>
      <c r="U83" s="835"/>
      <c r="V83" s="835"/>
      <c r="W83" s="835"/>
      <c r="X83" s="835"/>
      <c r="Y83" s="835"/>
      <c r="Z83" s="835"/>
      <c r="AA83" s="835"/>
      <c r="AB83" s="835"/>
      <c r="AC83" s="835"/>
      <c r="AD83" s="835"/>
      <c r="AE83" s="835"/>
      <c r="AF83" s="835"/>
      <c r="AG83" s="835"/>
      <c r="AH83" s="835"/>
      <c r="AI83" s="835"/>
      <c r="AJ83" s="835"/>
      <c r="AK83" s="835"/>
      <c r="AL83" s="835"/>
      <c r="AM83" s="835"/>
      <c r="AN83" s="835"/>
      <c r="AO83" s="835"/>
      <c r="AP83" s="835"/>
      <c r="AQ83" s="835"/>
      <c r="AR83" s="835"/>
      <c r="AS83" s="835"/>
      <c r="AT83" s="835"/>
      <c r="AU83" s="835"/>
      <c r="AV83" s="835"/>
      <c r="AW83" s="835"/>
      <c r="AX83" s="835"/>
      <c r="AY83" s="835"/>
      <c r="AZ83" s="837"/>
      <c r="BA83" s="837"/>
      <c r="BB83" s="837"/>
      <c r="BC83" s="837"/>
      <c r="BD83" s="838"/>
      <c r="BE83" s="241"/>
      <c r="BF83" s="241"/>
      <c r="BG83" s="241"/>
      <c r="BH83" s="241"/>
      <c r="BI83" s="241"/>
      <c r="BJ83" s="241"/>
      <c r="BK83" s="241"/>
      <c r="BL83" s="241"/>
      <c r="BM83" s="241"/>
      <c r="BN83" s="241"/>
      <c r="BO83" s="241"/>
      <c r="BP83" s="241"/>
      <c r="BQ83" s="238">
        <v>77</v>
      </c>
      <c r="BR83" s="243"/>
      <c r="BS83" s="864"/>
      <c r="BT83" s="865"/>
      <c r="BU83" s="865"/>
      <c r="BV83" s="865"/>
      <c r="BW83" s="865"/>
      <c r="BX83" s="865"/>
      <c r="BY83" s="865"/>
      <c r="BZ83" s="865"/>
      <c r="CA83" s="865"/>
      <c r="CB83" s="865"/>
      <c r="CC83" s="865"/>
      <c r="CD83" s="865"/>
      <c r="CE83" s="865"/>
      <c r="CF83" s="865"/>
      <c r="CG83" s="870"/>
      <c r="CH83" s="867"/>
      <c r="CI83" s="868"/>
      <c r="CJ83" s="868"/>
      <c r="CK83" s="868"/>
      <c r="CL83" s="869"/>
      <c r="CM83" s="867"/>
      <c r="CN83" s="868"/>
      <c r="CO83" s="868"/>
      <c r="CP83" s="868"/>
      <c r="CQ83" s="869"/>
      <c r="CR83" s="867"/>
      <c r="CS83" s="868"/>
      <c r="CT83" s="868"/>
      <c r="CU83" s="868"/>
      <c r="CV83" s="869"/>
      <c r="CW83" s="867"/>
      <c r="CX83" s="868"/>
      <c r="CY83" s="868"/>
      <c r="CZ83" s="868"/>
      <c r="DA83" s="869"/>
      <c r="DB83" s="867"/>
      <c r="DC83" s="868"/>
      <c r="DD83" s="868"/>
      <c r="DE83" s="868"/>
      <c r="DF83" s="869"/>
      <c r="DG83" s="867"/>
      <c r="DH83" s="868"/>
      <c r="DI83" s="868"/>
      <c r="DJ83" s="868"/>
      <c r="DK83" s="869"/>
      <c r="DL83" s="867"/>
      <c r="DM83" s="868"/>
      <c r="DN83" s="868"/>
      <c r="DO83" s="868"/>
      <c r="DP83" s="869"/>
      <c r="DQ83" s="867"/>
      <c r="DR83" s="868"/>
      <c r="DS83" s="868"/>
      <c r="DT83" s="868"/>
      <c r="DU83" s="869"/>
      <c r="DV83" s="864"/>
      <c r="DW83" s="865"/>
      <c r="DX83" s="865"/>
      <c r="DY83" s="865"/>
      <c r="DZ83" s="866"/>
      <c r="EA83" s="230"/>
    </row>
    <row r="84" spans="1:131" ht="26.25" customHeight="1" x14ac:dyDescent="0.15">
      <c r="A84" s="238">
        <v>17</v>
      </c>
      <c r="B84" s="878"/>
      <c r="C84" s="879"/>
      <c r="D84" s="879"/>
      <c r="E84" s="879"/>
      <c r="F84" s="879"/>
      <c r="G84" s="879"/>
      <c r="H84" s="879"/>
      <c r="I84" s="879"/>
      <c r="J84" s="879"/>
      <c r="K84" s="879"/>
      <c r="L84" s="879"/>
      <c r="M84" s="879"/>
      <c r="N84" s="879"/>
      <c r="O84" s="879"/>
      <c r="P84" s="880"/>
      <c r="Q84" s="881"/>
      <c r="R84" s="835"/>
      <c r="S84" s="835"/>
      <c r="T84" s="835"/>
      <c r="U84" s="835"/>
      <c r="V84" s="835"/>
      <c r="W84" s="835"/>
      <c r="X84" s="835"/>
      <c r="Y84" s="835"/>
      <c r="Z84" s="835"/>
      <c r="AA84" s="835"/>
      <c r="AB84" s="835"/>
      <c r="AC84" s="835"/>
      <c r="AD84" s="835"/>
      <c r="AE84" s="835"/>
      <c r="AF84" s="835"/>
      <c r="AG84" s="835"/>
      <c r="AH84" s="835"/>
      <c r="AI84" s="835"/>
      <c r="AJ84" s="835"/>
      <c r="AK84" s="835"/>
      <c r="AL84" s="835"/>
      <c r="AM84" s="835"/>
      <c r="AN84" s="835"/>
      <c r="AO84" s="835"/>
      <c r="AP84" s="835"/>
      <c r="AQ84" s="835"/>
      <c r="AR84" s="835"/>
      <c r="AS84" s="835"/>
      <c r="AT84" s="835"/>
      <c r="AU84" s="835"/>
      <c r="AV84" s="835"/>
      <c r="AW84" s="835"/>
      <c r="AX84" s="835"/>
      <c r="AY84" s="835"/>
      <c r="AZ84" s="837"/>
      <c r="BA84" s="837"/>
      <c r="BB84" s="837"/>
      <c r="BC84" s="837"/>
      <c r="BD84" s="838"/>
      <c r="BE84" s="241"/>
      <c r="BF84" s="241"/>
      <c r="BG84" s="241"/>
      <c r="BH84" s="241"/>
      <c r="BI84" s="241"/>
      <c r="BJ84" s="241"/>
      <c r="BK84" s="241"/>
      <c r="BL84" s="241"/>
      <c r="BM84" s="241"/>
      <c r="BN84" s="241"/>
      <c r="BO84" s="241"/>
      <c r="BP84" s="241"/>
      <c r="BQ84" s="238">
        <v>78</v>
      </c>
      <c r="BR84" s="243"/>
      <c r="BS84" s="864"/>
      <c r="BT84" s="865"/>
      <c r="BU84" s="865"/>
      <c r="BV84" s="865"/>
      <c r="BW84" s="865"/>
      <c r="BX84" s="865"/>
      <c r="BY84" s="865"/>
      <c r="BZ84" s="865"/>
      <c r="CA84" s="865"/>
      <c r="CB84" s="865"/>
      <c r="CC84" s="865"/>
      <c r="CD84" s="865"/>
      <c r="CE84" s="865"/>
      <c r="CF84" s="865"/>
      <c r="CG84" s="870"/>
      <c r="CH84" s="867"/>
      <c r="CI84" s="868"/>
      <c r="CJ84" s="868"/>
      <c r="CK84" s="868"/>
      <c r="CL84" s="869"/>
      <c r="CM84" s="867"/>
      <c r="CN84" s="868"/>
      <c r="CO84" s="868"/>
      <c r="CP84" s="868"/>
      <c r="CQ84" s="869"/>
      <c r="CR84" s="867"/>
      <c r="CS84" s="868"/>
      <c r="CT84" s="868"/>
      <c r="CU84" s="868"/>
      <c r="CV84" s="869"/>
      <c r="CW84" s="867"/>
      <c r="CX84" s="868"/>
      <c r="CY84" s="868"/>
      <c r="CZ84" s="868"/>
      <c r="DA84" s="869"/>
      <c r="DB84" s="867"/>
      <c r="DC84" s="868"/>
      <c r="DD84" s="868"/>
      <c r="DE84" s="868"/>
      <c r="DF84" s="869"/>
      <c r="DG84" s="867"/>
      <c r="DH84" s="868"/>
      <c r="DI84" s="868"/>
      <c r="DJ84" s="868"/>
      <c r="DK84" s="869"/>
      <c r="DL84" s="867"/>
      <c r="DM84" s="868"/>
      <c r="DN84" s="868"/>
      <c r="DO84" s="868"/>
      <c r="DP84" s="869"/>
      <c r="DQ84" s="867"/>
      <c r="DR84" s="868"/>
      <c r="DS84" s="868"/>
      <c r="DT84" s="868"/>
      <c r="DU84" s="869"/>
      <c r="DV84" s="864"/>
      <c r="DW84" s="865"/>
      <c r="DX84" s="865"/>
      <c r="DY84" s="865"/>
      <c r="DZ84" s="866"/>
      <c r="EA84" s="230"/>
    </row>
    <row r="85" spans="1:131" ht="26.25" customHeight="1" x14ac:dyDescent="0.15">
      <c r="A85" s="238">
        <v>18</v>
      </c>
      <c r="B85" s="878"/>
      <c r="C85" s="879"/>
      <c r="D85" s="879"/>
      <c r="E85" s="879"/>
      <c r="F85" s="879"/>
      <c r="G85" s="879"/>
      <c r="H85" s="879"/>
      <c r="I85" s="879"/>
      <c r="J85" s="879"/>
      <c r="K85" s="879"/>
      <c r="L85" s="879"/>
      <c r="M85" s="879"/>
      <c r="N85" s="879"/>
      <c r="O85" s="879"/>
      <c r="P85" s="880"/>
      <c r="Q85" s="881"/>
      <c r="R85" s="835"/>
      <c r="S85" s="835"/>
      <c r="T85" s="835"/>
      <c r="U85" s="835"/>
      <c r="V85" s="835"/>
      <c r="W85" s="835"/>
      <c r="X85" s="835"/>
      <c r="Y85" s="835"/>
      <c r="Z85" s="835"/>
      <c r="AA85" s="835"/>
      <c r="AB85" s="835"/>
      <c r="AC85" s="835"/>
      <c r="AD85" s="835"/>
      <c r="AE85" s="835"/>
      <c r="AF85" s="835"/>
      <c r="AG85" s="835"/>
      <c r="AH85" s="835"/>
      <c r="AI85" s="835"/>
      <c r="AJ85" s="835"/>
      <c r="AK85" s="835"/>
      <c r="AL85" s="835"/>
      <c r="AM85" s="835"/>
      <c r="AN85" s="835"/>
      <c r="AO85" s="835"/>
      <c r="AP85" s="835"/>
      <c r="AQ85" s="835"/>
      <c r="AR85" s="835"/>
      <c r="AS85" s="835"/>
      <c r="AT85" s="835"/>
      <c r="AU85" s="835"/>
      <c r="AV85" s="835"/>
      <c r="AW85" s="835"/>
      <c r="AX85" s="835"/>
      <c r="AY85" s="835"/>
      <c r="AZ85" s="837"/>
      <c r="BA85" s="837"/>
      <c r="BB85" s="837"/>
      <c r="BC85" s="837"/>
      <c r="BD85" s="838"/>
      <c r="BE85" s="241"/>
      <c r="BF85" s="241"/>
      <c r="BG85" s="241"/>
      <c r="BH85" s="241"/>
      <c r="BI85" s="241"/>
      <c r="BJ85" s="241"/>
      <c r="BK85" s="241"/>
      <c r="BL85" s="241"/>
      <c r="BM85" s="241"/>
      <c r="BN85" s="241"/>
      <c r="BO85" s="241"/>
      <c r="BP85" s="241"/>
      <c r="BQ85" s="238">
        <v>79</v>
      </c>
      <c r="BR85" s="243"/>
      <c r="BS85" s="864"/>
      <c r="BT85" s="865"/>
      <c r="BU85" s="865"/>
      <c r="BV85" s="865"/>
      <c r="BW85" s="865"/>
      <c r="BX85" s="865"/>
      <c r="BY85" s="865"/>
      <c r="BZ85" s="865"/>
      <c r="CA85" s="865"/>
      <c r="CB85" s="865"/>
      <c r="CC85" s="865"/>
      <c r="CD85" s="865"/>
      <c r="CE85" s="865"/>
      <c r="CF85" s="865"/>
      <c r="CG85" s="870"/>
      <c r="CH85" s="867"/>
      <c r="CI85" s="868"/>
      <c r="CJ85" s="868"/>
      <c r="CK85" s="868"/>
      <c r="CL85" s="869"/>
      <c r="CM85" s="867"/>
      <c r="CN85" s="868"/>
      <c r="CO85" s="868"/>
      <c r="CP85" s="868"/>
      <c r="CQ85" s="869"/>
      <c r="CR85" s="867"/>
      <c r="CS85" s="868"/>
      <c r="CT85" s="868"/>
      <c r="CU85" s="868"/>
      <c r="CV85" s="869"/>
      <c r="CW85" s="867"/>
      <c r="CX85" s="868"/>
      <c r="CY85" s="868"/>
      <c r="CZ85" s="868"/>
      <c r="DA85" s="869"/>
      <c r="DB85" s="867"/>
      <c r="DC85" s="868"/>
      <c r="DD85" s="868"/>
      <c r="DE85" s="868"/>
      <c r="DF85" s="869"/>
      <c r="DG85" s="867"/>
      <c r="DH85" s="868"/>
      <c r="DI85" s="868"/>
      <c r="DJ85" s="868"/>
      <c r="DK85" s="869"/>
      <c r="DL85" s="867"/>
      <c r="DM85" s="868"/>
      <c r="DN85" s="868"/>
      <c r="DO85" s="868"/>
      <c r="DP85" s="869"/>
      <c r="DQ85" s="867"/>
      <c r="DR85" s="868"/>
      <c r="DS85" s="868"/>
      <c r="DT85" s="868"/>
      <c r="DU85" s="869"/>
      <c r="DV85" s="864"/>
      <c r="DW85" s="865"/>
      <c r="DX85" s="865"/>
      <c r="DY85" s="865"/>
      <c r="DZ85" s="866"/>
      <c r="EA85" s="230"/>
    </row>
    <row r="86" spans="1:131" ht="26.25" customHeight="1" x14ac:dyDescent="0.15">
      <c r="A86" s="238">
        <v>19</v>
      </c>
      <c r="B86" s="878"/>
      <c r="C86" s="879"/>
      <c r="D86" s="879"/>
      <c r="E86" s="879"/>
      <c r="F86" s="879"/>
      <c r="G86" s="879"/>
      <c r="H86" s="879"/>
      <c r="I86" s="879"/>
      <c r="J86" s="879"/>
      <c r="K86" s="879"/>
      <c r="L86" s="879"/>
      <c r="M86" s="879"/>
      <c r="N86" s="879"/>
      <c r="O86" s="879"/>
      <c r="P86" s="880"/>
      <c r="Q86" s="881"/>
      <c r="R86" s="835"/>
      <c r="S86" s="835"/>
      <c r="T86" s="835"/>
      <c r="U86" s="835"/>
      <c r="V86" s="835"/>
      <c r="W86" s="835"/>
      <c r="X86" s="835"/>
      <c r="Y86" s="835"/>
      <c r="Z86" s="835"/>
      <c r="AA86" s="835"/>
      <c r="AB86" s="835"/>
      <c r="AC86" s="835"/>
      <c r="AD86" s="835"/>
      <c r="AE86" s="835"/>
      <c r="AF86" s="835"/>
      <c r="AG86" s="835"/>
      <c r="AH86" s="835"/>
      <c r="AI86" s="835"/>
      <c r="AJ86" s="835"/>
      <c r="AK86" s="835"/>
      <c r="AL86" s="835"/>
      <c r="AM86" s="835"/>
      <c r="AN86" s="835"/>
      <c r="AO86" s="835"/>
      <c r="AP86" s="835"/>
      <c r="AQ86" s="835"/>
      <c r="AR86" s="835"/>
      <c r="AS86" s="835"/>
      <c r="AT86" s="835"/>
      <c r="AU86" s="835"/>
      <c r="AV86" s="835"/>
      <c r="AW86" s="835"/>
      <c r="AX86" s="835"/>
      <c r="AY86" s="835"/>
      <c r="AZ86" s="837"/>
      <c r="BA86" s="837"/>
      <c r="BB86" s="837"/>
      <c r="BC86" s="837"/>
      <c r="BD86" s="838"/>
      <c r="BE86" s="241"/>
      <c r="BF86" s="241"/>
      <c r="BG86" s="241"/>
      <c r="BH86" s="241"/>
      <c r="BI86" s="241"/>
      <c r="BJ86" s="241"/>
      <c r="BK86" s="241"/>
      <c r="BL86" s="241"/>
      <c r="BM86" s="241"/>
      <c r="BN86" s="241"/>
      <c r="BO86" s="241"/>
      <c r="BP86" s="241"/>
      <c r="BQ86" s="238">
        <v>80</v>
      </c>
      <c r="BR86" s="243"/>
      <c r="BS86" s="864"/>
      <c r="BT86" s="865"/>
      <c r="BU86" s="865"/>
      <c r="BV86" s="865"/>
      <c r="BW86" s="865"/>
      <c r="BX86" s="865"/>
      <c r="BY86" s="865"/>
      <c r="BZ86" s="865"/>
      <c r="CA86" s="865"/>
      <c r="CB86" s="865"/>
      <c r="CC86" s="865"/>
      <c r="CD86" s="865"/>
      <c r="CE86" s="865"/>
      <c r="CF86" s="865"/>
      <c r="CG86" s="870"/>
      <c r="CH86" s="867"/>
      <c r="CI86" s="868"/>
      <c r="CJ86" s="868"/>
      <c r="CK86" s="868"/>
      <c r="CL86" s="869"/>
      <c r="CM86" s="867"/>
      <c r="CN86" s="868"/>
      <c r="CO86" s="868"/>
      <c r="CP86" s="868"/>
      <c r="CQ86" s="869"/>
      <c r="CR86" s="867"/>
      <c r="CS86" s="868"/>
      <c r="CT86" s="868"/>
      <c r="CU86" s="868"/>
      <c r="CV86" s="869"/>
      <c r="CW86" s="867"/>
      <c r="CX86" s="868"/>
      <c r="CY86" s="868"/>
      <c r="CZ86" s="868"/>
      <c r="DA86" s="869"/>
      <c r="DB86" s="867"/>
      <c r="DC86" s="868"/>
      <c r="DD86" s="868"/>
      <c r="DE86" s="868"/>
      <c r="DF86" s="869"/>
      <c r="DG86" s="867"/>
      <c r="DH86" s="868"/>
      <c r="DI86" s="868"/>
      <c r="DJ86" s="868"/>
      <c r="DK86" s="869"/>
      <c r="DL86" s="867"/>
      <c r="DM86" s="868"/>
      <c r="DN86" s="868"/>
      <c r="DO86" s="868"/>
      <c r="DP86" s="869"/>
      <c r="DQ86" s="867"/>
      <c r="DR86" s="868"/>
      <c r="DS86" s="868"/>
      <c r="DT86" s="868"/>
      <c r="DU86" s="869"/>
      <c r="DV86" s="864"/>
      <c r="DW86" s="865"/>
      <c r="DX86" s="865"/>
      <c r="DY86" s="865"/>
      <c r="DZ86" s="866"/>
      <c r="EA86" s="230"/>
    </row>
    <row r="87" spans="1:131" ht="26.25" customHeight="1" x14ac:dyDescent="0.15">
      <c r="A87" s="244">
        <v>20</v>
      </c>
      <c r="B87" s="885"/>
      <c r="C87" s="886"/>
      <c r="D87" s="886"/>
      <c r="E87" s="886"/>
      <c r="F87" s="886"/>
      <c r="G87" s="886"/>
      <c r="H87" s="886"/>
      <c r="I87" s="886"/>
      <c r="J87" s="886"/>
      <c r="K87" s="886"/>
      <c r="L87" s="886"/>
      <c r="M87" s="886"/>
      <c r="N87" s="886"/>
      <c r="O87" s="886"/>
      <c r="P87" s="887"/>
      <c r="Q87" s="888"/>
      <c r="R87" s="889"/>
      <c r="S87" s="889"/>
      <c r="T87" s="889"/>
      <c r="U87" s="889"/>
      <c r="V87" s="889"/>
      <c r="W87" s="889"/>
      <c r="X87" s="889"/>
      <c r="Y87" s="889"/>
      <c r="Z87" s="889"/>
      <c r="AA87" s="889"/>
      <c r="AB87" s="889"/>
      <c r="AC87" s="889"/>
      <c r="AD87" s="889"/>
      <c r="AE87" s="889"/>
      <c r="AF87" s="889"/>
      <c r="AG87" s="889"/>
      <c r="AH87" s="889"/>
      <c r="AI87" s="889"/>
      <c r="AJ87" s="889"/>
      <c r="AK87" s="889"/>
      <c r="AL87" s="889"/>
      <c r="AM87" s="889"/>
      <c r="AN87" s="889"/>
      <c r="AO87" s="889"/>
      <c r="AP87" s="889"/>
      <c r="AQ87" s="889"/>
      <c r="AR87" s="889"/>
      <c r="AS87" s="889"/>
      <c r="AT87" s="889"/>
      <c r="AU87" s="889"/>
      <c r="AV87" s="889"/>
      <c r="AW87" s="889"/>
      <c r="AX87" s="889"/>
      <c r="AY87" s="889"/>
      <c r="AZ87" s="890"/>
      <c r="BA87" s="890"/>
      <c r="BB87" s="890"/>
      <c r="BC87" s="890"/>
      <c r="BD87" s="891"/>
      <c r="BE87" s="241"/>
      <c r="BF87" s="241"/>
      <c r="BG87" s="241"/>
      <c r="BH87" s="241"/>
      <c r="BI87" s="241"/>
      <c r="BJ87" s="241"/>
      <c r="BK87" s="241"/>
      <c r="BL87" s="241"/>
      <c r="BM87" s="241"/>
      <c r="BN87" s="241"/>
      <c r="BO87" s="241"/>
      <c r="BP87" s="241"/>
      <c r="BQ87" s="238">
        <v>81</v>
      </c>
      <c r="BR87" s="243"/>
      <c r="BS87" s="864"/>
      <c r="BT87" s="865"/>
      <c r="BU87" s="865"/>
      <c r="BV87" s="865"/>
      <c r="BW87" s="865"/>
      <c r="BX87" s="865"/>
      <c r="BY87" s="865"/>
      <c r="BZ87" s="865"/>
      <c r="CA87" s="865"/>
      <c r="CB87" s="865"/>
      <c r="CC87" s="865"/>
      <c r="CD87" s="865"/>
      <c r="CE87" s="865"/>
      <c r="CF87" s="865"/>
      <c r="CG87" s="870"/>
      <c r="CH87" s="867"/>
      <c r="CI87" s="868"/>
      <c r="CJ87" s="868"/>
      <c r="CK87" s="868"/>
      <c r="CL87" s="869"/>
      <c r="CM87" s="867"/>
      <c r="CN87" s="868"/>
      <c r="CO87" s="868"/>
      <c r="CP87" s="868"/>
      <c r="CQ87" s="869"/>
      <c r="CR87" s="867"/>
      <c r="CS87" s="868"/>
      <c r="CT87" s="868"/>
      <c r="CU87" s="868"/>
      <c r="CV87" s="869"/>
      <c r="CW87" s="867"/>
      <c r="CX87" s="868"/>
      <c r="CY87" s="868"/>
      <c r="CZ87" s="868"/>
      <c r="DA87" s="869"/>
      <c r="DB87" s="867"/>
      <c r="DC87" s="868"/>
      <c r="DD87" s="868"/>
      <c r="DE87" s="868"/>
      <c r="DF87" s="869"/>
      <c r="DG87" s="867"/>
      <c r="DH87" s="868"/>
      <c r="DI87" s="868"/>
      <c r="DJ87" s="868"/>
      <c r="DK87" s="869"/>
      <c r="DL87" s="867"/>
      <c r="DM87" s="868"/>
      <c r="DN87" s="868"/>
      <c r="DO87" s="868"/>
      <c r="DP87" s="869"/>
      <c r="DQ87" s="867"/>
      <c r="DR87" s="868"/>
      <c r="DS87" s="868"/>
      <c r="DT87" s="868"/>
      <c r="DU87" s="869"/>
      <c r="DV87" s="864"/>
      <c r="DW87" s="865"/>
      <c r="DX87" s="865"/>
      <c r="DY87" s="865"/>
      <c r="DZ87" s="866"/>
      <c r="EA87" s="230"/>
    </row>
    <row r="88" spans="1:131" ht="26.25" customHeight="1" thickBot="1" x14ac:dyDescent="0.2">
      <c r="A88" s="240" t="s">
        <v>378</v>
      </c>
      <c r="B88" s="794" t="s">
        <v>401</v>
      </c>
      <c r="C88" s="795"/>
      <c r="D88" s="795"/>
      <c r="E88" s="795"/>
      <c r="F88" s="795"/>
      <c r="G88" s="795"/>
      <c r="H88" s="795"/>
      <c r="I88" s="795"/>
      <c r="J88" s="795"/>
      <c r="K88" s="795"/>
      <c r="L88" s="795"/>
      <c r="M88" s="795"/>
      <c r="N88" s="795"/>
      <c r="O88" s="795"/>
      <c r="P88" s="796"/>
      <c r="Q88" s="845"/>
      <c r="R88" s="846"/>
      <c r="S88" s="846"/>
      <c r="T88" s="846"/>
      <c r="U88" s="846"/>
      <c r="V88" s="846"/>
      <c r="W88" s="846"/>
      <c r="X88" s="846"/>
      <c r="Y88" s="846"/>
      <c r="Z88" s="846"/>
      <c r="AA88" s="846"/>
      <c r="AB88" s="846"/>
      <c r="AC88" s="846"/>
      <c r="AD88" s="846"/>
      <c r="AE88" s="846"/>
      <c r="AF88" s="849">
        <v>6311</v>
      </c>
      <c r="AG88" s="849"/>
      <c r="AH88" s="849"/>
      <c r="AI88" s="849"/>
      <c r="AJ88" s="849"/>
      <c r="AK88" s="846"/>
      <c r="AL88" s="846"/>
      <c r="AM88" s="846"/>
      <c r="AN88" s="846"/>
      <c r="AO88" s="846"/>
      <c r="AP88" s="849">
        <v>1199</v>
      </c>
      <c r="AQ88" s="849"/>
      <c r="AR88" s="849"/>
      <c r="AS88" s="849"/>
      <c r="AT88" s="849"/>
      <c r="AU88" s="849">
        <v>68</v>
      </c>
      <c r="AV88" s="849"/>
      <c r="AW88" s="849"/>
      <c r="AX88" s="849"/>
      <c r="AY88" s="849"/>
      <c r="AZ88" s="854"/>
      <c r="BA88" s="854"/>
      <c r="BB88" s="854"/>
      <c r="BC88" s="854"/>
      <c r="BD88" s="855"/>
      <c r="BE88" s="241"/>
      <c r="BF88" s="241"/>
      <c r="BG88" s="241"/>
      <c r="BH88" s="241"/>
      <c r="BI88" s="241"/>
      <c r="BJ88" s="241"/>
      <c r="BK88" s="241"/>
      <c r="BL88" s="241"/>
      <c r="BM88" s="241"/>
      <c r="BN88" s="241"/>
      <c r="BO88" s="241"/>
      <c r="BP88" s="241"/>
      <c r="BQ88" s="238">
        <v>82</v>
      </c>
      <c r="BR88" s="243"/>
      <c r="BS88" s="864"/>
      <c r="BT88" s="865"/>
      <c r="BU88" s="865"/>
      <c r="BV88" s="865"/>
      <c r="BW88" s="865"/>
      <c r="BX88" s="865"/>
      <c r="BY88" s="865"/>
      <c r="BZ88" s="865"/>
      <c r="CA88" s="865"/>
      <c r="CB88" s="865"/>
      <c r="CC88" s="865"/>
      <c r="CD88" s="865"/>
      <c r="CE88" s="865"/>
      <c r="CF88" s="865"/>
      <c r="CG88" s="870"/>
      <c r="CH88" s="867"/>
      <c r="CI88" s="868"/>
      <c r="CJ88" s="868"/>
      <c r="CK88" s="868"/>
      <c r="CL88" s="869"/>
      <c r="CM88" s="867"/>
      <c r="CN88" s="868"/>
      <c r="CO88" s="868"/>
      <c r="CP88" s="868"/>
      <c r="CQ88" s="869"/>
      <c r="CR88" s="867"/>
      <c r="CS88" s="868"/>
      <c r="CT88" s="868"/>
      <c r="CU88" s="868"/>
      <c r="CV88" s="869"/>
      <c r="CW88" s="867"/>
      <c r="CX88" s="868"/>
      <c r="CY88" s="868"/>
      <c r="CZ88" s="868"/>
      <c r="DA88" s="869"/>
      <c r="DB88" s="867"/>
      <c r="DC88" s="868"/>
      <c r="DD88" s="868"/>
      <c r="DE88" s="868"/>
      <c r="DF88" s="869"/>
      <c r="DG88" s="867"/>
      <c r="DH88" s="868"/>
      <c r="DI88" s="868"/>
      <c r="DJ88" s="868"/>
      <c r="DK88" s="869"/>
      <c r="DL88" s="867"/>
      <c r="DM88" s="868"/>
      <c r="DN88" s="868"/>
      <c r="DO88" s="868"/>
      <c r="DP88" s="869"/>
      <c r="DQ88" s="867"/>
      <c r="DR88" s="868"/>
      <c r="DS88" s="868"/>
      <c r="DT88" s="868"/>
      <c r="DU88" s="869"/>
      <c r="DV88" s="864"/>
      <c r="DW88" s="865"/>
      <c r="DX88" s="865"/>
      <c r="DY88" s="865"/>
      <c r="DZ88" s="866"/>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64"/>
      <c r="BT89" s="865"/>
      <c r="BU89" s="865"/>
      <c r="BV89" s="865"/>
      <c r="BW89" s="865"/>
      <c r="BX89" s="865"/>
      <c r="BY89" s="865"/>
      <c r="BZ89" s="865"/>
      <c r="CA89" s="865"/>
      <c r="CB89" s="865"/>
      <c r="CC89" s="865"/>
      <c r="CD89" s="865"/>
      <c r="CE89" s="865"/>
      <c r="CF89" s="865"/>
      <c r="CG89" s="870"/>
      <c r="CH89" s="867"/>
      <c r="CI89" s="868"/>
      <c r="CJ89" s="868"/>
      <c r="CK89" s="868"/>
      <c r="CL89" s="869"/>
      <c r="CM89" s="867"/>
      <c r="CN89" s="868"/>
      <c r="CO89" s="868"/>
      <c r="CP89" s="868"/>
      <c r="CQ89" s="869"/>
      <c r="CR89" s="867"/>
      <c r="CS89" s="868"/>
      <c r="CT89" s="868"/>
      <c r="CU89" s="868"/>
      <c r="CV89" s="869"/>
      <c r="CW89" s="867"/>
      <c r="CX89" s="868"/>
      <c r="CY89" s="868"/>
      <c r="CZ89" s="868"/>
      <c r="DA89" s="869"/>
      <c r="DB89" s="867"/>
      <c r="DC89" s="868"/>
      <c r="DD89" s="868"/>
      <c r="DE89" s="868"/>
      <c r="DF89" s="869"/>
      <c r="DG89" s="867"/>
      <c r="DH89" s="868"/>
      <c r="DI89" s="868"/>
      <c r="DJ89" s="868"/>
      <c r="DK89" s="869"/>
      <c r="DL89" s="867"/>
      <c r="DM89" s="868"/>
      <c r="DN89" s="868"/>
      <c r="DO89" s="868"/>
      <c r="DP89" s="869"/>
      <c r="DQ89" s="867"/>
      <c r="DR89" s="868"/>
      <c r="DS89" s="868"/>
      <c r="DT89" s="868"/>
      <c r="DU89" s="869"/>
      <c r="DV89" s="864"/>
      <c r="DW89" s="865"/>
      <c r="DX89" s="865"/>
      <c r="DY89" s="865"/>
      <c r="DZ89" s="866"/>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64"/>
      <c r="BT90" s="865"/>
      <c r="BU90" s="865"/>
      <c r="BV90" s="865"/>
      <c r="BW90" s="865"/>
      <c r="BX90" s="865"/>
      <c r="BY90" s="865"/>
      <c r="BZ90" s="865"/>
      <c r="CA90" s="865"/>
      <c r="CB90" s="865"/>
      <c r="CC90" s="865"/>
      <c r="CD90" s="865"/>
      <c r="CE90" s="865"/>
      <c r="CF90" s="865"/>
      <c r="CG90" s="870"/>
      <c r="CH90" s="867"/>
      <c r="CI90" s="868"/>
      <c r="CJ90" s="868"/>
      <c r="CK90" s="868"/>
      <c r="CL90" s="869"/>
      <c r="CM90" s="867"/>
      <c r="CN90" s="868"/>
      <c r="CO90" s="868"/>
      <c r="CP90" s="868"/>
      <c r="CQ90" s="869"/>
      <c r="CR90" s="867"/>
      <c r="CS90" s="868"/>
      <c r="CT90" s="868"/>
      <c r="CU90" s="868"/>
      <c r="CV90" s="869"/>
      <c r="CW90" s="867"/>
      <c r="CX90" s="868"/>
      <c r="CY90" s="868"/>
      <c r="CZ90" s="868"/>
      <c r="DA90" s="869"/>
      <c r="DB90" s="867"/>
      <c r="DC90" s="868"/>
      <c r="DD90" s="868"/>
      <c r="DE90" s="868"/>
      <c r="DF90" s="869"/>
      <c r="DG90" s="867"/>
      <c r="DH90" s="868"/>
      <c r="DI90" s="868"/>
      <c r="DJ90" s="868"/>
      <c r="DK90" s="869"/>
      <c r="DL90" s="867"/>
      <c r="DM90" s="868"/>
      <c r="DN90" s="868"/>
      <c r="DO90" s="868"/>
      <c r="DP90" s="869"/>
      <c r="DQ90" s="867"/>
      <c r="DR90" s="868"/>
      <c r="DS90" s="868"/>
      <c r="DT90" s="868"/>
      <c r="DU90" s="869"/>
      <c r="DV90" s="864"/>
      <c r="DW90" s="865"/>
      <c r="DX90" s="865"/>
      <c r="DY90" s="865"/>
      <c r="DZ90" s="866"/>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64"/>
      <c r="BT91" s="865"/>
      <c r="BU91" s="865"/>
      <c r="BV91" s="865"/>
      <c r="BW91" s="865"/>
      <c r="BX91" s="865"/>
      <c r="BY91" s="865"/>
      <c r="BZ91" s="865"/>
      <c r="CA91" s="865"/>
      <c r="CB91" s="865"/>
      <c r="CC91" s="865"/>
      <c r="CD91" s="865"/>
      <c r="CE91" s="865"/>
      <c r="CF91" s="865"/>
      <c r="CG91" s="870"/>
      <c r="CH91" s="867"/>
      <c r="CI91" s="868"/>
      <c r="CJ91" s="868"/>
      <c r="CK91" s="868"/>
      <c r="CL91" s="869"/>
      <c r="CM91" s="867"/>
      <c r="CN91" s="868"/>
      <c r="CO91" s="868"/>
      <c r="CP91" s="868"/>
      <c r="CQ91" s="869"/>
      <c r="CR91" s="867"/>
      <c r="CS91" s="868"/>
      <c r="CT91" s="868"/>
      <c r="CU91" s="868"/>
      <c r="CV91" s="869"/>
      <c r="CW91" s="867"/>
      <c r="CX91" s="868"/>
      <c r="CY91" s="868"/>
      <c r="CZ91" s="868"/>
      <c r="DA91" s="869"/>
      <c r="DB91" s="867"/>
      <c r="DC91" s="868"/>
      <c r="DD91" s="868"/>
      <c r="DE91" s="868"/>
      <c r="DF91" s="869"/>
      <c r="DG91" s="867"/>
      <c r="DH91" s="868"/>
      <c r="DI91" s="868"/>
      <c r="DJ91" s="868"/>
      <c r="DK91" s="869"/>
      <c r="DL91" s="867"/>
      <c r="DM91" s="868"/>
      <c r="DN91" s="868"/>
      <c r="DO91" s="868"/>
      <c r="DP91" s="869"/>
      <c r="DQ91" s="867"/>
      <c r="DR91" s="868"/>
      <c r="DS91" s="868"/>
      <c r="DT91" s="868"/>
      <c r="DU91" s="869"/>
      <c r="DV91" s="864"/>
      <c r="DW91" s="865"/>
      <c r="DX91" s="865"/>
      <c r="DY91" s="865"/>
      <c r="DZ91" s="866"/>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64"/>
      <c r="BT92" s="865"/>
      <c r="BU92" s="865"/>
      <c r="BV92" s="865"/>
      <c r="BW92" s="865"/>
      <c r="BX92" s="865"/>
      <c r="BY92" s="865"/>
      <c r="BZ92" s="865"/>
      <c r="CA92" s="865"/>
      <c r="CB92" s="865"/>
      <c r="CC92" s="865"/>
      <c r="CD92" s="865"/>
      <c r="CE92" s="865"/>
      <c r="CF92" s="865"/>
      <c r="CG92" s="870"/>
      <c r="CH92" s="867"/>
      <c r="CI92" s="868"/>
      <c r="CJ92" s="868"/>
      <c r="CK92" s="868"/>
      <c r="CL92" s="869"/>
      <c r="CM92" s="867"/>
      <c r="CN92" s="868"/>
      <c r="CO92" s="868"/>
      <c r="CP92" s="868"/>
      <c r="CQ92" s="869"/>
      <c r="CR92" s="867"/>
      <c r="CS92" s="868"/>
      <c r="CT92" s="868"/>
      <c r="CU92" s="868"/>
      <c r="CV92" s="869"/>
      <c r="CW92" s="867"/>
      <c r="CX92" s="868"/>
      <c r="CY92" s="868"/>
      <c r="CZ92" s="868"/>
      <c r="DA92" s="869"/>
      <c r="DB92" s="867"/>
      <c r="DC92" s="868"/>
      <c r="DD92" s="868"/>
      <c r="DE92" s="868"/>
      <c r="DF92" s="869"/>
      <c r="DG92" s="867"/>
      <c r="DH92" s="868"/>
      <c r="DI92" s="868"/>
      <c r="DJ92" s="868"/>
      <c r="DK92" s="869"/>
      <c r="DL92" s="867"/>
      <c r="DM92" s="868"/>
      <c r="DN92" s="868"/>
      <c r="DO92" s="868"/>
      <c r="DP92" s="869"/>
      <c r="DQ92" s="867"/>
      <c r="DR92" s="868"/>
      <c r="DS92" s="868"/>
      <c r="DT92" s="868"/>
      <c r="DU92" s="869"/>
      <c r="DV92" s="864"/>
      <c r="DW92" s="865"/>
      <c r="DX92" s="865"/>
      <c r="DY92" s="865"/>
      <c r="DZ92" s="866"/>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64"/>
      <c r="BT93" s="865"/>
      <c r="BU93" s="865"/>
      <c r="BV93" s="865"/>
      <c r="BW93" s="865"/>
      <c r="BX93" s="865"/>
      <c r="BY93" s="865"/>
      <c r="BZ93" s="865"/>
      <c r="CA93" s="865"/>
      <c r="CB93" s="865"/>
      <c r="CC93" s="865"/>
      <c r="CD93" s="865"/>
      <c r="CE93" s="865"/>
      <c r="CF93" s="865"/>
      <c r="CG93" s="870"/>
      <c r="CH93" s="867"/>
      <c r="CI93" s="868"/>
      <c r="CJ93" s="868"/>
      <c r="CK93" s="868"/>
      <c r="CL93" s="869"/>
      <c r="CM93" s="867"/>
      <c r="CN93" s="868"/>
      <c r="CO93" s="868"/>
      <c r="CP93" s="868"/>
      <c r="CQ93" s="869"/>
      <c r="CR93" s="867"/>
      <c r="CS93" s="868"/>
      <c r="CT93" s="868"/>
      <c r="CU93" s="868"/>
      <c r="CV93" s="869"/>
      <c r="CW93" s="867"/>
      <c r="CX93" s="868"/>
      <c r="CY93" s="868"/>
      <c r="CZ93" s="868"/>
      <c r="DA93" s="869"/>
      <c r="DB93" s="867"/>
      <c r="DC93" s="868"/>
      <c r="DD93" s="868"/>
      <c r="DE93" s="868"/>
      <c r="DF93" s="869"/>
      <c r="DG93" s="867"/>
      <c r="DH93" s="868"/>
      <c r="DI93" s="868"/>
      <c r="DJ93" s="868"/>
      <c r="DK93" s="869"/>
      <c r="DL93" s="867"/>
      <c r="DM93" s="868"/>
      <c r="DN93" s="868"/>
      <c r="DO93" s="868"/>
      <c r="DP93" s="869"/>
      <c r="DQ93" s="867"/>
      <c r="DR93" s="868"/>
      <c r="DS93" s="868"/>
      <c r="DT93" s="868"/>
      <c r="DU93" s="869"/>
      <c r="DV93" s="864"/>
      <c r="DW93" s="865"/>
      <c r="DX93" s="865"/>
      <c r="DY93" s="865"/>
      <c r="DZ93" s="866"/>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64"/>
      <c r="BT94" s="865"/>
      <c r="BU94" s="865"/>
      <c r="BV94" s="865"/>
      <c r="BW94" s="865"/>
      <c r="BX94" s="865"/>
      <c r="BY94" s="865"/>
      <c r="BZ94" s="865"/>
      <c r="CA94" s="865"/>
      <c r="CB94" s="865"/>
      <c r="CC94" s="865"/>
      <c r="CD94" s="865"/>
      <c r="CE94" s="865"/>
      <c r="CF94" s="865"/>
      <c r="CG94" s="870"/>
      <c r="CH94" s="867"/>
      <c r="CI94" s="868"/>
      <c r="CJ94" s="868"/>
      <c r="CK94" s="868"/>
      <c r="CL94" s="869"/>
      <c r="CM94" s="867"/>
      <c r="CN94" s="868"/>
      <c r="CO94" s="868"/>
      <c r="CP94" s="868"/>
      <c r="CQ94" s="869"/>
      <c r="CR94" s="867"/>
      <c r="CS94" s="868"/>
      <c r="CT94" s="868"/>
      <c r="CU94" s="868"/>
      <c r="CV94" s="869"/>
      <c r="CW94" s="867"/>
      <c r="CX94" s="868"/>
      <c r="CY94" s="868"/>
      <c r="CZ94" s="868"/>
      <c r="DA94" s="869"/>
      <c r="DB94" s="867"/>
      <c r="DC94" s="868"/>
      <c r="DD94" s="868"/>
      <c r="DE94" s="868"/>
      <c r="DF94" s="869"/>
      <c r="DG94" s="867"/>
      <c r="DH94" s="868"/>
      <c r="DI94" s="868"/>
      <c r="DJ94" s="868"/>
      <c r="DK94" s="869"/>
      <c r="DL94" s="867"/>
      <c r="DM94" s="868"/>
      <c r="DN94" s="868"/>
      <c r="DO94" s="868"/>
      <c r="DP94" s="869"/>
      <c r="DQ94" s="867"/>
      <c r="DR94" s="868"/>
      <c r="DS94" s="868"/>
      <c r="DT94" s="868"/>
      <c r="DU94" s="869"/>
      <c r="DV94" s="864"/>
      <c r="DW94" s="865"/>
      <c r="DX94" s="865"/>
      <c r="DY94" s="865"/>
      <c r="DZ94" s="866"/>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64"/>
      <c r="BT95" s="865"/>
      <c r="BU95" s="865"/>
      <c r="BV95" s="865"/>
      <c r="BW95" s="865"/>
      <c r="BX95" s="865"/>
      <c r="BY95" s="865"/>
      <c r="BZ95" s="865"/>
      <c r="CA95" s="865"/>
      <c r="CB95" s="865"/>
      <c r="CC95" s="865"/>
      <c r="CD95" s="865"/>
      <c r="CE95" s="865"/>
      <c r="CF95" s="865"/>
      <c r="CG95" s="870"/>
      <c r="CH95" s="867"/>
      <c r="CI95" s="868"/>
      <c r="CJ95" s="868"/>
      <c r="CK95" s="868"/>
      <c r="CL95" s="869"/>
      <c r="CM95" s="867"/>
      <c r="CN95" s="868"/>
      <c r="CO95" s="868"/>
      <c r="CP95" s="868"/>
      <c r="CQ95" s="869"/>
      <c r="CR95" s="867"/>
      <c r="CS95" s="868"/>
      <c r="CT95" s="868"/>
      <c r="CU95" s="868"/>
      <c r="CV95" s="869"/>
      <c r="CW95" s="867"/>
      <c r="CX95" s="868"/>
      <c r="CY95" s="868"/>
      <c r="CZ95" s="868"/>
      <c r="DA95" s="869"/>
      <c r="DB95" s="867"/>
      <c r="DC95" s="868"/>
      <c r="DD95" s="868"/>
      <c r="DE95" s="868"/>
      <c r="DF95" s="869"/>
      <c r="DG95" s="867"/>
      <c r="DH95" s="868"/>
      <c r="DI95" s="868"/>
      <c r="DJ95" s="868"/>
      <c r="DK95" s="869"/>
      <c r="DL95" s="867"/>
      <c r="DM95" s="868"/>
      <c r="DN95" s="868"/>
      <c r="DO95" s="868"/>
      <c r="DP95" s="869"/>
      <c r="DQ95" s="867"/>
      <c r="DR95" s="868"/>
      <c r="DS95" s="868"/>
      <c r="DT95" s="868"/>
      <c r="DU95" s="869"/>
      <c r="DV95" s="864"/>
      <c r="DW95" s="865"/>
      <c r="DX95" s="865"/>
      <c r="DY95" s="865"/>
      <c r="DZ95" s="866"/>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64"/>
      <c r="BT96" s="865"/>
      <c r="BU96" s="865"/>
      <c r="BV96" s="865"/>
      <c r="BW96" s="865"/>
      <c r="BX96" s="865"/>
      <c r="BY96" s="865"/>
      <c r="BZ96" s="865"/>
      <c r="CA96" s="865"/>
      <c r="CB96" s="865"/>
      <c r="CC96" s="865"/>
      <c r="CD96" s="865"/>
      <c r="CE96" s="865"/>
      <c r="CF96" s="865"/>
      <c r="CG96" s="870"/>
      <c r="CH96" s="867"/>
      <c r="CI96" s="868"/>
      <c r="CJ96" s="868"/>
      <c r="CK96" s="868"/>
      <c r="CL96" s="869"/>
      <c r="CM96" s="867"/>
      <c r="CN96" s="868"/>
      <c r="CO96" s="868"/>
      <c r="CP96" s="868"/>
      <c r="CQ96" s="869"/>
      <c r="CR96" s="867"/>
      <c r="CS96" s="868"/>
      <c r="CT96" s="868"/>
      <c r="CU96" s="868"/>
      <c r="CV96" s="869"/>
      <c r="CW96" s="867"/>
      <c r="CX96" s="868"/>
      <c r="CY96" s="868"/>
      <c r="CZ96" s="868"/>
      <c r="DA96" s="869"/>
      <c r="DB96" s="867"/>
      <c r="DC96" s="868"/>
      <c r="DD96" s="868"/>
      <c r="DE96" s="868"/>
      <c r="DF96" s="869"/>
      <c r="DG96" s="867"/>
      <c r="DH96" s="868"/>
      <c r="DI96" s="868"/>
      <c r="DJ96" s="868"/>
      <c r="DK96" s="869"/>
      <c r="DL96" s="867"/>
      <c r="DM96" s="868"/>
      <c r="DN96" s="868"/>
      <c r="DO96" s="868"/>
      <c r="DP96" s="869"/>
      <c r="DQ96" s="867"/>
      <c r="DR96" s="868"/>
      <c r="DS96" s="868"/>
      <c r="DT96" s="868"/>
      <c r="DU96" s="869"/>
      <c r="DV96" s="864"/>
      <c r="DW96" s="865"/>
      <c r="DX96" s="865"/>
      <c r="DY96" s="865"/>
      <c r="DZ96" s="866"/>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64"/>
      <c r="BT97" s="865"/>
      <c r="BU97" s="865"/>
      <c r="BV97" s="865"/>
      <c r="BW97" s="865"/>
      <c r="BX97" s="865"/>
      <c r="BY97" s="865"/>
      <c r="BZ97" s="865"/>
      <c r="CA97" s="865"/>
      <c r="CB97" s="865"/>
      <c r="CC97" s="865"/>
      <c r="CD97" s="865"/>
      <c r="CE97" s="865"/>
      <c r="CF97" s="865"/>
      <c r="CG97" s="870"/>
      <c r="CH97" s="867"/>
      <c r="CI97" s="868"/>
      <c r="CJ97" s="868"/>
      <c r="CK97" s="868"/>
      <c r="CL97" s="869"/>
      <c r="CM97" s="867"/>
      <c r="CN97" s="868"/>
      <c r="CO97" s="868"/>
      <c r="CP97" s="868"/>
      <c r="CQ97" s="869"/>
      <c r="CR97" s="867"/>
      <c r="CS97" s="868"/>
      <c r="CT97" s="868"/>
      <c r="CU97" s="868"/>
      <c r="CV97" s="869"/>
      <c r="CW97" s="867"/>
      <c r="CX97" s="868"/>
      <c r="CY97" s="868"/>
      <c r="CZ97" s="868"/>
      <c r="DA97" s="869"/>
      <c r="DB97" s="867"/>
      <c r="DC97" s="868"/>
      <c r="DD97" s="868"/>
      <c r="DE97" s="868"/>
      <c r="DF97" s="869"/>
      <c r="DG97" s="867"/>
      <c r="DH97" s="868"/>
      <c r="DI97" s="868"/>
      <c r="DJ97" s="868"/>
      <c r="DK97" s="869"/>
      <c r="DL97" s="867"/>
      <c r="DM97" s="868"/>
      <c r="DN97" s="868"/>
      <c r="DO97" s="868"/>
      <c r="DP97" s="869"/>
      <c r="DQ97" s="867"/>
      <c r="DR97" s="868"/>
      <c r="DS97" s="868"/>
      <c r="DT97" s="868"/>
      <c r="DU97" s="869"/>
      <c r="DV97" s="864"/>
      <c r="DW97" s="865"/>
      <c r="DX97" s="865"/>
      <c r="DY97" s="865"/>
      <c r="DZ97" s="866"/>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64"/>
      <c r="BT98" s="865"/>
      <c r="BU98" s="865"/>
      <c r="BV98" s="865"/>
      <c r="BW98" s="865"/>
      <c r="BX98" s="865"/>
      <c r="BY98" s="865"/>
      <c r="BZ98" s="865"/>
      <c r="CA98" s="865"/>
      <c r="CB98" s="865"/>
      <c r="CC98" s="865"/>
      <c r="CD98" s="865"/>
      <c r="CE98" s="865"/>
      <c r="CF98" s="865"/>
      <c r="CG98" s="870"/>
      <c r="CH98" s="867"/>
      <c r="CI98" s="868"/>
      <c r="CJ98" s="868"/>
      <c r="CK98" s="868"/>
      <c r="CL98" s="869"/>
      <c r="CM98" s="867"/>
      <c r="CN98" s="868"/>
      <c r="CO98" s="868"/>
      <c r="CP98" s="868"/>
      <c r="CQ98" s="869"/>
      <c r="CR98" s="867"/>
      <c r="CS98" s="868"/>
      <c r="CT98" s="868"/>
      <c r="CU98" s="868"/>
      <c r="CV98" s="869"/>
      <c r="CW98" s="867"/>
      <c r="CX98" s="868"/>
      <c r="CY98" s="868"/>
      <c r="CZ98" s="868"/>
      <c r="DA98" s="869"/>
      <c r="DB98" s="867"/>
      <c r="DC98" s="868"/>
      <c r="DD98" s="868"/>
      <c r="DE98" s="868"/>
      <c r="DF98" s="869"/>
      <c r="DG98" s="867"/>
      <c r="DH98" s="868"/>
      <c r="DI98" s="868"/>
      <c r="DJ98" s="868"/>
      <c r="DK98" s="869"/>
      <c r="DL98" s="867"/>
      <c r="DM98" s="868"/>
      <c r="DN98" s="868"/>
      <c r="DO98" s="868"/>
      <c r="DP98" s="869"/>
      <c r="DQ98" s="867"/>
      <c r="DR98" s="868"/>
      <c r="DS98" s="868"/>
      <c r="DT98" s="868"/>
      <c r="DU98" s="869"/>
      <c r="DV98" s="864"/>
      <c r="DW98" s="865"/>
      <c r="DX98" s="865"/>
      <c r="DY98" s="865"/>
      <c r="DZ98" s="866"/>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64"/>
      <c r="BT99" s="865"/>
      <c r="BU99" s="865"/>
      <c r="BV99" s="865"/>
      <c r="BW99" s="865"/>
      <c r="BX99" s="865"/>
      <c r="BY99" s="865"/>
      <c r="BZ99" s="865"/>
      <c r="CA99" s="865"/>
      <c r="CB99" s="865"/>
      <c r="CC99" s="865"/>
      <c r="CD99" s="865"/>
      <c r="CE99" s="865"/>
      <c r="CF99" s="865"/>
      <c r="CG99" s="870"/>
      <c r="CH99" s="867"/>
      <c r="CI99" s="868"/>
      <c r="CJ99" s="868"/>
      <c r="CK99" s="868"/>
      <c r="CL99" s="869"/>
      <c r="CM99" s="867"/>
      <c r="CN99" s="868"/>
      <c r="CO99" s="868"/>
      <c r="CP99" s="868"/>
      <c r="CQ99" s="869"/>
      <c r="CR99" s="867"/>
      <c r="CS99" s="868"/>
      <c r="CT99" s="868"/>
      <c r="CU99" s="868"/>
      <c r="CV99" s="869"/>
      <c r="CW99" s="867"/>
      <c r="CX99" s="868"/>
      <c r="CY99" s="868"/>
      <c r="CZ99" s="868"/>
      <c r="DA99" s="869"/>
      <c r="DB99" s="867"/>
      <c r="DC99" s="868"/>
      <c r="DD99" s="868"/>
      <c r="DE99" s="868"/>
      <c r="DF99" s="869"/>
      <c r="DG99" s="867"/>
      <c r="DH99" s="868"/>
      <c r="DI99" s="868"/>
      <c r="DJ99" s="868"/>
      <c r="DK99" s="869"/>
      <c r="DL99" s="867"/>
      <c r="DM99" s="868"/>
      <c r="DN99" s="868"/>
      <c r="DO99" s="868"/>
      <c r="DP99" s="869"/>
      <c r="DQ99" s="867"/>
      <c r="DR99" s="868"/>
      <c r="DS99" s="868"/>
      <c r="DT99" s="868"/>
      <c r="DU99" s="869"/>
      <c r="DV99" s="864"/>
      <c r="DW99" s="865"/>
      <c r="DX99" s="865"/>
      <c r="DY99" s="865"/>
      <c r="DZ99" s="866"/>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64"/>
      <c r="BT100" s="865"/>
      <c r="BU100" s="865"/>
      <c r="BV100" s="865"/>
      <c r="BW100" s="865"/>
      <c r="BX100" s="865"/>
      <c r="BY100" s="865"/>
      <c r="BZ100" s="865"/>
      <c r="CA100" s="865"/>
      <c r="CB100" s="865"/>
      <c r="CC100" s="865"/>
      <c r="CD100" s="865"/>
      <c r="CE100" s="865"/>
      <c r="CF100" s="865"/>
      <c r="CG100" s="870"/>
      <c r="CH100" s="867"/>
      <c r="CI100" s="868"/>
      <c r="CJ100" s="868"/>
      <c r="CK100" s="868"/>
      <c r="CL100" s="869"/>
      <c r="CM100" s="867"/>
      <c r="CN100" s="868"/>
      <c r="CO100" s="868"/>
      <c r="CP100" s="868"/>
      <c r="CQ100" s="869"/>
      <c r="CR100" s="867"/>
      <c r="CS100" s="868"/>
      <c r="CT100" s="868"/>
      <c r="CU100" s="868"/>
      <c r="CV100" s="869"/>
      <c r="CW100" s="867"/>
      <c r="CX100" s="868"/>
      <c r="CY100" s="868"/>
      <c r="CZ100" s="868"/>
      <c r="DA100" s="869"/>
      <c r="DB100" s="867"/>
      <c r="DC100" s="868"/>
      <c r="DD100" s="868"/>
      <c r="DE100" s="868"/>
      <c r="DF100" s="869"/>
      <c r="DG100" s="867"/>
      <c r="DH100" s="868"/>
      <c r="DI100" s="868"/>
      <c r="DJ100" s="868"/>
      <c r="DK100" s="869"/>
      <c r="DL100" s="867"/>
      <c r="DM100" s="868"/>
      <c r="DN100" s="868"/>
      <c r="DO100" s="868"/>
      <c r="DP100" s="869"/>
      <c r="DQ100" s="867"/>
      <c r="DR100" s="868"/>
      <c r="DS100" s="868"/>
      <c r="DT100" s="868"/>
      <c r="DU100" s="869"/>
      <c r="DV100" s="864"/>
      <c r="DW100" s="865"/>
      <c r="DX100" s="865"/>
      <c r="DY100" s="865"/>
      <c r="DZ100" s="866"/>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64"/>
      <c r="BT101" s="865"/>
      <c r="BU101" s="865"/>
      <c r="BV101" s="865"/>
      <c r="BW101" s="865"/>
      <c r="BX101" s="865"/>
      <c r="BY101" s="865"/>
      <c r="BZ101" s="865"/>
      <c r="CA101" s="865"/>
      <c r="CB101" s="865"/>
      <c r="CC101" s="865"/>
      <c r="CD101" s="865"/>
      <c r="CE101" s="865"/>
      <c r="CF101" s="865"/>
      <c r="CG101" s="870"/>
      <c r="CH101" s="867"/>
      <c r="CI101" s="868"/>
      <c r="CJ101" s="868"/>
      <c r="CK101" s="868"/>
      <c r="CL101" s="869"/>
      <c r="CM101" s="867"/>
      <c r="CN101" s="868"/>
      <c r="CO101" s="868"/>
      <c r="CP101" s="868"/>
      <c r="CQ101" s="869"/>
      <c r="CR101" s="867"/>
      <c r="CS101" s="868"/>
      <c r="CT101" s="868"/>
      <c r="CU101" s="868"/>
      <c r="CV101" s="869"/>
      <c r="CW101" s="867"/>
      <c r="CX101" s="868"/>
      <c r="CY101" s="868"/>
      <c r="CZ101" s="868"/>
      <c r="DA101" s="869"/>
      <c r="DB101" s="867"/>
      <c r="DC101" s="868"/>
      <c r="DD101" s="868"/>
      <c r="DE101" s="868"/>
      <c r="DF101" s="869"/>
      <c r="DG101" s="867"/>
      <c r="DH101" s="868"/>
      <c r="DI101" s="868"/>
      <c r="DJ101" s="868"/>
      <c r="DK101" s="869"/>
      <c r="DL101" s="867"/>
      <c r="DM101" s="868"/>
      <c r="DN101" s="868"/>
      <c r="DO101" s="868"/>
      <c r="DP101" s="869"/>
      <c r="DQ101" s="867"/>
      <c r="DR101" s="868"/>
      <c r="DS101" s="868"/>
      <c r="DT101" s="868"/>
      <c r="DU101" s="869"/>
      <c r="DV101" s="864"/>
      <c r="DW101" s="865"/>
      <c r="DX101" s="865"/>
      <c r="DY101" s="865"/>
      <c r="DZ101" s="866"/>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378</v>
      </c>
      <c r="BR102" s="794" t="s">
        <v>402</v>
      </c>
      <c r="BS102" s="795"/>
      <c r="BT102" s="795"/>
      <c r="BU102" s="795"/>
      <c r="BV102" s="795"/>
      <c r="BW102" s="795"/>
      <c r="BX102" s="795"/>
      <c r="BY102" s="795"/>
      <c r="BZ102" s="795"/>
      <c r="CA102" s="795"/>
      <c r="CB102" s="795"/>
      <c r="CC102" s="795"/>
      <c r="CD102" s="795"/>
      <c r="CE102" s="795"/>
      <c r="CF102" s="795"/>
      <c r="CG102" s="796"/>
      <c r="CH102" s="892"/>
      <c r="CI102" s="893"/>
      <c r="CJ102" s="893"/>
      <c r="CK102" s="893"/>
      <c r="CL102" s="894"/>
      <c r="CM102" s="892"/>
      <c r="CN102" s="893"/>
      <c r="CO102" s="893"/>
      <c r="CP102" s="893"/>
      <c r="CQ102" s="894"/>
      <c r="CR102" s="895">
        <v>85</v>
      </c>
      <c r="CS102" s="857"/>
      <c r="CT102" s="857"/>
      <c r="CU102" s="857"/>
      <c r="CV102" s="896"/>
      <c r="CW102" s="895" t="s">
        <v>548</v>
      </c>
      <c r="CX102" s="857"/>
      <c r="CY102" s="857"/>
      <c r="CZ102" s="857"/>
      <c r="DA102" s="896"/>
      <c r="DB102" s="895" t="s">
        <v>548</v>
      </c>
      <c r="DC102" s="857"/>
      <c r="DD102" s="857"/>
      <c r="DE102" s="857"/>
      <c r="DF102" s="896"/>
      <c r="DG102" s="895" t="s">
        <v>548</v>
      </c>
      <c r="DH102" s="857"/>
      <c r="DI102" s="857"/>
      <c r="DJ102" s="857"/>
      <c r="DK102" s="896"/>
      <c r="DL102" s="895" t="s">
        <v>548</v>
      </c>
      <c r="DM102" s="857"/>
      <c r="DN102" s="857"/>
      <c r="DO102" s="857"/>
      <c r="DP102" s="896"/>
      <c r="DQ102" s="895" t="s">
        <v>548</v>
      </c>
      <c r="DR102" s="857"/>
      <c r="DS102" s="857"/>
      <c r="DT102" s="857"/>
      <c r="DU102" s="896"/>
      <c r="DV102" s="794"/>
      <c r="DW102" s="795"/>
      <c r="DX102" s="795"/>
      <c r="DY102" s="795"/>
      <c r="DZ102" s="919"/>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20" t="s">
        <v>403</v>
      </c>
      <c r="BR103" s="920"/>
      <c r="BS103" s="920"/>
      <c r="BT103" s="920"/>
      <c r="BU103" s="920"/>
      <c r="BV103" s="920"/>
      <c r="BW103" s="920"/>
      <c r="BX103" s="920"/>
      <c r="BY103" s="920"/>
      <c r="BZ103" s="920"/>
      <c r="CA103" s="920"/>
      <c r="CB103" s="920"/>
      <c r="CC103" s="920"/>
      <c r="CD103" s="920"/>
      <c r="CE103" s="920"/>
      <c r="CF103" s="920"/>
      <c r="CG103" s="920"/>
      <c r="CH103" s="920"/>
      <c r="CI103" s="920"/>
      <c r="CJ103" s="920"/>
      <c r="CK103" s="920"/>
      <c r="CL103" s="920"/>
      <c r="CM103" s="920"/>
      <c r="CN103" s="920"/>
      <c r="CO103" s="920"/>
      <c r="CP103" s="920"/>
      <c r="CQ103" s="920"/>
      <c r="CR103" s="920"/>
      <c r="CS103" s="920"/>
      <c r="CT103" s="920"/>
      <c r="CU103" s="920"/>
      <c r="CV103" s="920"/>
      <c r="CW103" s="920"/>
      <c r="CX103" s="920"/>
      <c r="CY103" s="920"/>
      <c r="CZ103" s="920"/>
      <c r="DA103" s="920"/>
      <c r="DB103" s="920"/>
      <c r="DC103" s="920"/>
      <c r="DD103" s="920"/>
      <c r="DE103" s="920"/>
      <c r="DF103" s="920"/>
      <c r="DG103" s="920"/>
      <c r="DH103" s="920"/>
      <c r="DI103" s="920"/>
      <c r="DJ103" s="920"/>
      <c r="DK103" s="920"/>
      <c r="DL103" s="920"/>
      <c r="DM103" s="920"/>
      <c r="DN103" s="920"/>
      <c r="DO103" s="920"/>
      <c r="DP103" s="920"/>
      <c r="DQ103" s="920"/>
      <c r="DR103" s="920"/>
      <c r="DS103" s="920"/>
      <c r="DT103" s="920"/>
      <c r="DU103" s="920"/>
      <c r="DV103" s="920"/>
      <c r="DW103" s="920"/>
      <c r="DX103" s="920"/>
      <c r="DY103" s="920"/>
      <c r="DZ103" s="920"/>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21" t="s">
        <v>404</v>
      </c>
      <c r="BR104" s="921"/>
      <c r="BS104" s="921"/>
      <c r="BT104" s="921"/>
      <c r="BU104" s="921"/>
      <c r="BV104" s="921"/>
      <c r="BW104" s="921"/>
      <c r="BX104" s="921"/>
      <c r="BY104" s="921"/>
      <c r="BZ104" s="921"/>
      <c r="CA104" s="921"/>
      <c r="CB104" s="921"/>
      <c r="CC104" s="921"/>
      <c r="CD104" s="921"/>
      <c r="CE104" s="921"/>
      <c r="CF104" s="921"/>
      <c r="CG104" s="921"/>
      <c r="CH104" s="921"/>
      <c r="CI104" s="921"/>
      <c r="CJ104" s="921"/>
      <c r="CK104" s="921"/>
      <c r="CL104" s="921"/>
      <c r="CM104" s="921"/>
      <c r="CN104" s="921"/>
      <c r="CO104" s="921"/>
      <c r="CP104" s="921"/>
      <c r="CQ104" s="921"/>
      <c r="CR104" s="921"/>
      <c r="CS104" s="921"/>
      <c r="CT104" s="921"/>
      <c r="CU104" s="921"/>
      <c r="CV104" s="921"/>
      <c r="CW104" s="921"/>
      <c r="CX104" s="921"/>
      <c r="CY104" s="921"/>
      <c r="CZ104" s="921"/>
      <c r="DA104" s="921"/>
      <c r="DB104" s="921"/>
      <c r="DC104" s="921"/>
      <c r="DD104" s="921"/>
      <c r="DE104" s="921"/>
      <c r="DF104" s="921"/>
      <c r="DG104" s="921"/>
      <c r="DH104" s="921"/>
      <c r="DI104" s="921"/>
      <c r="DJ104" s="921"/>
      <c r="DK104" s="921"/>
      <c r="DL104" s="921"/>
      <c r="DM104" s="921"/>
      <c r="DN104" s="921"/>
      <c r="DO104" s="921"/>
      <c r="DP104" s="921"/>
      <c r="DQ104" s="921"/>
      <c r="DR104" s="921"/>
      <c r="DS104" s="921"/>
      <c r="DT104" s="921"/>
      <c r="DU104" s="921"/>
      <c r="DV104" s="921"/>
      <c r="DW104" s="921"/>
      <c r="DX104" s="921"/>
      <c r="DY104" s="921"/>
      <c r="DZ104" s="921"/>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405</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406</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22" t="s">
        <v>407</v>
      </c>
      <c r="B108" s="923"/>
      <c r="C108" s="923"/>
      <c r="D108" s="923"/>
      <c r="E108" s="923"/>
      <c r="F108" s="923"/>
      <c r="G108" s="923"/>
      <c r="H108" s="923"/>
      <c r="I108" s="923"/>
      <c r="J108" s="923"/>
      <c r="K108" s="923"/>
      <c r="L108" s="923"/>
      <c r="M108" s="923"/>
      <c r="N108" s="923"/>
      <c r="O108" s="923"/>
      <c r="P108" s="923"/>
      <c r="Q108" s="923"/>
      <c r="R108" s="923"/>
      <c r="S108" s="923"/>
      <c r="T108" s="923"/>
      <c r="U108" s="923"/>
      <c r="V108" s="923"/>
      <c r="W108" s="923"/>
      <c r="X108" s="923"/>
      <c r="Y108" s="923"/>
      <c r="Z108" s="923"/>
      <c r="AA108" s="923"/>
      <c r="AB108" s="923"/>
      <c r="AC108" s="923"/>
      <c r="AD108" s="923"/>
      <c r="AE108" s="923"/>
      <c r="AF108" s="923"/>
      <c r="AG108" s="923"/>
      <c r="AH108" s="923"/>
      <c r="AI108" s="923"/>
      <c r="AJ108" s="923"/>
      <c r="AK108" s="923"/>
      <c r="AL108" s="923"/>
      <c r="AM108" s="923"/>
      <c r="AN108" s="923"/>
      <c r="AO108" s="923"/>
      <c r="AP108" s="923"/>
      <c r="AQ108" s="923"/>
      <c r="AR108" s="923"/>
      <c r="AS108" s="923"/>
      <c r="AT108" s="924"/>
      <c r="AU108" s="922" t="s">
        <v>408</v>
      </c>
      <c r="AV108" s="923"/>
      <c r="AW108" s="923"/>
      <c r="AX108" s="923"/>
      <c r="AY108" s="923"/>
      <c r="AZ108" s="923"/>
      <c r="BA108" s="923"/>
      <c r="BB108" s="923"/>
      <c r="BC108" s="923"/>
      <c r="BD108" s="923"/>
      <c r="BE108" s="923"/>
      <c r="BF108" s="923"/>
      <c r="BG108" s="923"/>
      <c r="BH108" s="923"/>
      <c r="BI108" s="923"/>
      <c r="BJ108" s="923"/>
      <c r="BK108" s="923"/>
      <c r="BL108" s="923"/>
      <c r="BM108" s="923"/>
      <c r="BN108" s="923"/>
      <c r="BO108" s="923"/>
      <c r="BP108" s="923"/>
      <c r="BQ108" s="923"/>
      <c r="BR108" s="923"/>
      <c r="BS108" s="923"/>
      <c r="BT108" s="923"/>
      <c r="BU108" s="923"/>
      <c r="BV108" s="923"/>
      <c r="BW108" s="923"/>
      <c r="BX108" s="923"/>
      <c r="BY108" s="923"/>
      <c r="BZ108" s="923"/>
      <c r="CA108" s="923"/>
      <c r="CB108" s="923"/>
      <c r="CC108" s="923"/>
      <c r="CD108" s="923"/>
      <c r="CE108" s="923"/>
      <c r="CF108" s="923"/>
      <c r="CG108" s="923"/>
      <c r="CH108" s="923"/>
      <c r="CI108" s="923"/>
      <c r="CJ108" s="923"/>
      <c r="CK108" s="923"/>
      <c r="CL108" s="923"/>
      <c r="CM108" s="923"/>
      <c r="CN108" s="923"/>
      <c r="CO108" s="923"/>
      <c r="CP108" s="923"/>
      <c r="CQ108" s="923"/>
      <c r="CR108" s="923"/>
      <c r="CS108" s="923"/>
      <c r="CT108" s="923"/>
      <c r="CU108" s="923"/>
      <c r="CV108" s="923"/>
      <c r="CW108" s="923"/>
      <c r="CX108" s="923"/>
      <c r="CY108" s="923"/>
      <c r="CZ108" s="923"/>
      <c r="DA108" s="923"/>
      <c r="DB108" s="923"/>
      <c r="DC108" s="923"/>
      <c r="DD108" s="923"/>
      <c r="DE108" s="923"/>
      <c r="DF108" s="923"/>
      <c r="DG108" s="923"/>
      <c r="DH108" s="923"/>
      <c r="DI108" s="923"/>
      <c r="DJ108" s="923"/>
      <c r="DK108" s="923"/>
      <c r="DL108" s="923"/>
      <c r="DM108" s="923"/>
      <c r="DN108" s="923"/>
      <c r="DO108" s="923"/>
      <c r="DP108" s="923"/>
      <c r="DQ108" s="923"/>
      <c r="DR108" s="923"/>
      <c r="DS108" s="923"/>
      <c r="DT108" s="923"/>
      <c r="DU108" s="923"/>
      <c r="DV108" s="923"/>
      <c r="DW108" s="923"/>
      <c r="DX108" s="923"/>
      <c r="DY108" s="923"/>
      <c r="DZ108" s="924"/>
    </row>
    <row r="109" spans="1:131" s="230" customFormat="1" ht="26.25" customHeight="1" x14ac:dyDescent="0.15">
      <c r="A109" s="917" t="s">
        <v>409</v>
      </c>
      <c r="B109" s="898"/>
      <c r="C109" s="898"/>
      <c r="D109" s="898"/>
      <c r="E109" s="898"/>
      <c r="F109" s="898"/>
      <c r="G109" s="898"/>
      <c r="H109" s="898"/>
      <c r="I109" s="898"/>
      <c r="J109" s="898"/>
      <c r="K109" s="898"/>
      <c r="L109" s="898"/>
      <c r="M109" s="898"/>
      <c r="N109" s="898"/>
      <c r="O109" s="898"/>
      <c r="P109" s="898"/>
      <c r="Q109" s="898"/>
      <c r="R109" s="898"/>
      <c r="S109" s="898"/>
      <c r="T109" s="898"/>
      <c r="U109" s="898"/>
      <c r="V109" s="898"/>
      <c r="W109" s="898"/>
      <c r="X109" s="898"/>
      <c r="Y109" s="898"/>
      <c r="Z109" s="899"/>
      <c r="AA109" s="897" t="s">
        <v>410</v>
      </c>
      <c r="AB109" s="898"/>
      <c r="AC109" s="898"/>
      <c r="AD109" s="898"/>
      <c r="AE109" s="899"/>
      <c r="AF109" s="897" t="s">
        <v>411</v>
      </c>
      <c r="AG109" s="898"/>
      <c r="AH109" s="898"/>
      <c r="AI109" s="898"/>
      <c r="AJ109" s="899"/>
      <c r="AK109" s="897" t="s">
        <v>295</v>
      </c>
      <c r="AL109" s="898"/>
      <c r="AM109" s="898"/>
      <c r="AN109" s="898"/>
      <c r="AO109" s="899"/>
      <c r="AP109" s="897" t="s">
        <v>412</v>
      </c>
      <c r="AQ109" s="898"/>
      <c r="AR109" s="898"/>
      <c r="AS109" s="898"/>
      <c r="AT109" s="900"/>
      <c r="AU109" s="917" t="s">
        <v>409</v>
      </c>
      <c r="AV109" s="898"/>
      <c r="AW109" s="898"/>
      <c r="AX109" s="898"/>
      <c r="AY109" s="898"/>
      <c r="AZ109" s="898"/>
      <c r="BA109" s="898"/>
      <c r="BB109" s="898"/>
      <c r="BC109" s="898"/>
      <c r="BD109" s="898"/>
      <c r="BE109" s="898"/>
      <c r="BF109" s="898"/>
      <c r="BG109" s="898"/>
      <c r="BH109" s="898"/>
      <c r="BI109" s="898"/>
      <c r="BJ109" s="898"/>
      <c r="BK109" s="898"/>
      <c r="BL109" s="898"/>
      <c r="BM109" s="898"/>
      <c r="BN109" s="898"/>
      <c r="BO109" s="898"/>
      <c r="BP109" s="899"/>
      <c r="BQ109" s="897" t="s">
        <v>410</v>
      </c>
      <c r="BR109" s="898"/>
      <c r="BS109" s="898"/>
      <c r="BT109" s="898"/>
      <c r="BU109" s="899"/>
      <c r="BV109" s="897" t="s">
        <v>411</v>
      </c>
      <c r="BW109" s="898"/>
      <c r="BX109" s="898"/>
      <c r="BY109" s="898"/>
      <c r="BZ109" s="899"/>
      <c r="CA109" s="897" t="s">
        <v>295</v>
      </c>
      <c r="CB109" s="898"/>
      <c r="CC109" s="898"/>
      <c r="CD109" s="898"/>
      <c r="CE109" s="899"/>
      <c r="CF109" s="918" t="s">
        <v>412</v>
      </c>
      <c r="CG109" s="918"/>
      <c r="CH109" s="918"/>
      <c r="CI109" s="918"/>
      <c r="CJ109" s="918"/>
      <c r="CK109" s="897" t="s">
        <v>413</v>
      </c>
      <c r="CL109" s="898"/>
      <c r="CM109" s="898"/>
      <c r="CN109" s="898"/>
      <c r="CO109" s="898"/>
      <c r="CP109" s="898"/>
      <c r="CQ109" s="898"/>
      <c r="CR109" s="898"/>
      <c r="CS109" s="898"/>
      <c r="CT109" s="898"/>
      <c r="CU109" s="898"/>
      <c r="CV109" s="898"/>
      <c r="CW109" s="898"/>
      <c r="CX109" s="898"/>
      <c r="CY109" s="898"/>
      <c r="CZ109" s="898"/>
      <c r="DA109" s="898"/>
      <c r="DB109" s="898"/>
      <c r="DC109" s="898"/>
      <c r="DD109" s="898"/>
      <c r="DE109" s="898"/>
      <c r="DF109" s="899"/>
      <c r="DG109" s="897" t="s">
        <v>410</v>
      </c>
      <c r="DH109" s="898"/>
      <c r="DI109" s="898"/>
      <c r="DJ109" s="898"/>
      <c r="DK109" s="899"/>
      <c r="DL109" s="897" t="s">
        <v>411</v>
      </c>
      <c r="DM109" s="898"/>
      <c r="DN109" s="898"/>
      <c r="DO109" s="898"/>
      <c r="DP109" s="899"/>
      <c r="DQ109" s="897" t="s">
        <v>295</v>
      </c>
      <c r="DR109" s="898"/>
      <c r="DS109" s="898"/>
      <c r="DT109" s="898"/>
      <c r="DU109" s="899"/>
      <c r="DV109" s="897" t="s">
        <v>412</v>
      </c>
      <c r="DW109" s="898"/>
      <c r="DX109" s="898"/>
      <c r="DY109" s="898"/>
      <c r="DZ109" s="900"/>
    </row>
    <row r="110" spans="1:131" s="230" customFormat="1" ht="26.25" customHeight="1" x14ac:dyDescent="0.15">
      <c r="A110" s="901" t="s">
        <v>414</v>
      </c>
      <c r="B110" s="902"/>
      <c r="C110" s="902"/>
      <c r="D110" s="902"/>
      <c r="E110" s="902"/>
      <c r="F110" s="902"/>
      <c r="G110" s="902"/>
      <c r="H110" s="902"/>
      <c r="I110" s="902"/>
      <c r="J110" s="902"/>
      <c r="K110" s="902"/>
      <c r="L110" s="902"/>
      <c r="M110" s="902"/>
      <c r="N110" s="902"/>
      <c r="O110" s="902"/>
      <c r="P110" s="902"/>
      <c r="Q110" s="902"/>
      <c r="R110" s="902"/>
      <c r="S110" s="902"/>
      <c r="T110" s="902"/>
      <c r="U110" s="902"/>
      <c r="V110" s="902"/>
      <c r="W110" s="902"/>
      <c r="X110" s="902"/>
      <c r="Y110" s="902"/>
      <c r="Z110" s="903"/>
      <c r="AA110" s="904">
        <v>398060</v>
      </c>
      <c r="AB110" s="905"/>
      <c r="AC110" s="905"/>
      <c r="AD110" s="905"/>
      <c r="AE110" s="906"/>
      <c r="AF110" s="907">
        <v>373170</v>
      </c>
      <c r="AG110" s="905"/>
      <c r="AH110" s="905"/>
      <c r="AI110" s="905"/>
      <c r="AJ110" s="906"/>
      <c r="AK110" s="907">
        <v>365498</v>
      </c>
      <c r="AL110" s="905"/>
      <c r="AM110" s="905"/>
      <c r="AN110" s="905"/>
      <c r="AO110" s="906"/>
      <c r="AP110" s="908">
        <v>10</v>
      </c>
      <c r="AQ110" s="909"/>
      <c r="AR110" s="909"/>
      <c r="AS110" s="909"/>
      <c r="AT110" s="910"/>
      <c r="AU110" s="911" t="s">
        <v>69</v>
      </c>
      <c r="AV110" s="912"/>
      <c r="AW110" s="912"/>
      <c r="AX110" s="912"/>
      <c r="AY110" s="912"/>
      <c r="AZ110" s="934" t="s">
        <v>415</v>
      </c>
      <c r="BA110" s="902"/>
      <c r="BB110" s="902"/>
      <c r="BC110" s="902"/>
      <c r="BD110" s="902"/>
      <c r="BE110" s="902"/>
      <c r="BF110" s="902"/>
      <c r="BG110" s="902"/>
      <c r="BH110" s="902"/>
      <c r="BI110" s="902"/>
      <c r="BJ110" s="902"/>
      <c r="BK110" s="902"/>
      <c r="BL110" s="902"/>
      <c r="BM110" s="902"/>
      <c r="BN110" s="902"/>
      <c r="BO110" s="902"/>
      <c r="BP110" s="903"/>
      <c r="BQ110" s="935">
        <v>4628521</v>
      </c>
      <c r="BR110" s="936"/>
      <c r="BS110" s="936"/>
      <c r="BT110" s="936"/>
      <c r="BU110" s="936"/>
      <c r="BV110" s="936">
        <v>4605409</v>
      </c>
      <c r="BW110" s="936"/>
      <c r="BX110" s="936"/>
      <c r="BY110" s="936"/>
      <c r="BZ110" s="936"/>
      <c r="CA110" s="936">
        <v>5160610</v>
      </c>
      <c r="CB110" s="936"/>
      <c r="CC110" s="936"/>
      <c r="CD110" s="936"/>
      <c r="CE110" s="936"/>
      <c r="CF110" s="949">
        <v>141.6</v>
      </c>
      <c r="CG110" s="950"/>
      <c r="CH110" s="950"/>
      <c r="CI110" s="950"/>
      <c r="CJ110" s="950"/>
      <c r="CK110" s="951" t="s">
        <v>416</v>
      </c>
      <c r="CL110" s="952"/>
      <c r="CM110" s="934" t="s">
        <v>417</v>
      </c>
      <c r="CN110" s="902"/>
      <c r="CO110" s="902"/>
      <c r="CP110" s="902"/>
      <c r="CQ110" s="902"/>
      <c r="CR110" s="902"/>
      <c r="CS110" s="902"/>
      <c r="CT110" s="902"/>
      <c r="CU110" s="902"/>
      <c r="CV110" s="902"/>
      <c r="CW110" s="902"/>
      <c r="CX110" s="902"/>
      <c r="CY110" s="902"/>
      <c r="CZ110" s="902"/>
      <c r="DA110" s="902"/>
      <c r="DB110" s="902"/>
      <c r="DC110" s="902"/>
      <c r="DD110" s="902"/>
      <c r="DE110" s="902"/>
      <c r="DF110" s="903"/>
      <c r="DG110" s="935" t="s">
        <v>122</v>
      </c>
      <c r="DH110" s="936"/>
      <c r="DI110" s="936"/>
      <c r="DJ110" s="936"/>
      <c r="DK110" s="936"/>
      <c r="DL110" s="936" t="s">
        <v>122</v>
      </c>
      <c r="DM110" s="936"/>
      <c r="DN110" s="936"/>
      <c r="DO110" s="936"/>
      <c r="DP110" s="936"/>
      <c r="DQ110" s="936" t="s">
        <v>122</v>
      </c>
      <c r="DR110" s="936"/>
      <c r="DS110" s="936"/>
      <c r="DT110" s="936"/>
      <c r="DU110" s="936"/>
      <c r="DV110" s="937" t="s">
        <v>122</v>
      </c>
      <c r="DW110" s="937"/>
      <c r="DX110" s="937"/>
      <c r="DY110" s="937"/>
      <c r="DZ110" s="938"/>
    </row>
    <row r="111" spans="1:131" s="230" customFormat="1" ht="26.25" customHeight="1" x14ac:dyDescent="0.15">
      <c r="A111" s="939" t="s">
        <v>418</v>
      </c>
      <c r="B111" s="940"/>
      <c r="C111" s="940"/>
      <c r="D111" s="940"/>
      <c r="E111" s="940"/>
      <c r="F111" s="940"/>
      <c r="G111" s="940"/>
      <c r="H111" s="940"/>
      <c r="I111" s="940"/>
      <c r="J111" s="940"/>
      <c r="K111" s="940"/>
      <c r="L111" s="940"/>
      <c r="M111" s="940"/>
      <c r="N111" s="940"/>
      <c r="O111" s="940"/>
      <c r="P111" s="940"/>
      <c r="Q111" s="940"/>
      <c r="R111" s="940"/>
      <c r="S111" s="940"/>
      <c r="T111" s="940"/>
      <c r="U111" s="940"/>
      <c r="V111" s="940"/>
      <c r="W111" s="940"/>
      <c r="X111" s="940"/>
      <c r="Y111" s="940"/>
      <c r="Z111" s="941"/>
      <c r="AA111" s="942" t="s">
        <v>122</v>
      </c>
      <c r="AB111" s="943"/>
      <c r="AC111" s="943"/>
      <c r="AD111" s="943"/>
      <c r="AE111" s="944"/>
      <c r="AF111" s="945" t="s">
        <v>122</v>
      </c>
      <c r="AG111" s="943"/>
      <c r="AH111" s="943"/>
      <c r="AI111" s="943"/>
      <c r="AJ111" s="944"/>
      <c r="AK111" s="945" t="s">
        <v>122</v>
      </c>
      <c r="AL111" s="943"/>
      <c r="AM111" s="943"/>
      <c r="AN111" s="943"/>
      <c r="AO111" s="944"/>
      <c r="AP111" s="946" t="s">
        <v>122</v>
      </c>
      <c r="AQ111" s="947"/>
      <c r="AR111" s="947"/>
      <c r="AS111" s="947"/>
      <c r="AT111" s="948"/>
      <c r="AU111" s="913"/>
      <c r="AV111" s="914"/>
      <c r="AW111" s="914"/>
      <c r="AX111" s="914"/>
      <c r="AY111" s="914"/>
      <c r="AZ111" s="927" t="s">
        <v>419</v>
      </c>
      <c r="BA111" s="928"/>
      <c r="BB111" s="928"/>
      <c r="BC111" s="928"/>
      <c r="BD111" s="928"/>
      <c r="BE111" s="928"/>
      <c r="BF111" s="928"/>
      <c r="BG111" s="928"/>
      <c r="BH111" s="928"/>
      <c r="BI111" s="928"/>
      <c r="BJ111" s="928"/>
      <c r="BK111" s="928"/>
      <c r="BL111" s="928"/>
      <c r="BM111" s="928"/>
      <c r="BN111" s="928"/>
      <c r="BO111" s="928"/>
      <c r="BP111" s="929"/>
      <c r="BQ111" s="930">
        <v>79790</v>
      </c>
      <c r="BR111" s="931"/>
      <c r="BS111" s="931"/>
      <c r="BT111" s="931"/>
      <c r="BU111" s="931"/>
      <c r="BV111" s="931">
        <v>70604</v>
      </c>
      <c r="BW111" s="931"/>
      <c r="BX111" s="931"/>
      <c r="BY111" s="931"/>
      <c r="BZ111" s="931"/>
      <c r="CA111" s="931">
        <v>1117</v>
      </c>
      <c r="CB111" s="931"/>
      <c r="CC111" s="931"/>
      <c r="CD111" s="931"/>
      <c r="CE111" s="931"/>
      <c r="CF111" s="925">
        <v>0</v>
      </c>
      <c r="CG111" s="926"/>
      <c r="CH111" s="926"/>
      <c r="CI111" s="926"/>
      <c r="CJ111" s="926"/>
      <c r="CK111" s="953"/>
      <c r="CL111" s="954"/>
      <c r="CM111" s="927" t="s">
        <v>420</v>
      </c>
      <c r="CN111" s="928"/>
      <c r="CO111" s="928"/>
      <c r="CP111" s="928"/>
      <c r="CQ111" s="928"/>
      <c r="CR111" s="928"/>
      <c r="CS111" s="928"/>
      <c r="CT111" s="928"/>
      <c r="CU111" s="928"/>
      <c r="CV111" s="928"/>
      <c r="CW111" s="928"/>
      <c r="CX111" s="928"/>
      <c r="CY111" s="928"/>
      <c r="CZ111" s="928"/>
      <c r="DA111" s="928"/>
      <c r="DB111" s="928"/>
      <c r="DC111" s="928"/>
      <c r="DD111" s="928"/>
      <c r="DE111" s="928"/>
      <c r="DF111" s="929"/>
      <c r="DG111" s="930" t="s">
        <v>122</v>
      </c>
      <c r="DH111" s="931"/>
      <c r="DI111" s="931"/>
      <c r="DJ111" s="931"/>
      <c r="DK111" s="931"/>
      <c r="DL111" s="931" t="s">
        <v>122</v>
      </c>
      <c r="DM111" s="931"/>
      <c r="DN111" s="931"/>
      <c r="DO111" s="931"/>
      <c r="DP111" s="931"/>
      <c r="DQ111" s="931" t="s">
        <v>122</v>
      </c>
      <c r="DR111" s="931"/>
      <c r="DS111" s="931"/>
      <c r="DT111" s="931"/>
      <c r="DU111" s="931"/>
      <c r="DV111" s="932" t="s">
        <v>122</v>
      </c>
      <c r="DW111" s="932"/>
      <c r="DX111" s="932"/>
      <c r="DY111" s="932"/>
      <c r="DZ111" s="933"/>
    </row>
    <row r="112" spans="1:131" s="230" customFormat="1" ht="26.25" customHeight="1" x14ac:dyDescent="0.15">
      <c r="A112" s="957" t="s">
        <v>421</v>
      </c>
      <c r="B112" s="958"/>
      <c r="C112" s="928" t="s">
        <v>422</v>
      </c>
      <c r="D112" s="928"/>
      <c r="E112" s="928"/>
      <c r="F112" s="928"/>
      <c r="G112" s="928"/>
      <c r="H112" s="928"/>
      <c r="I112" s="928"/>
      <c r="J112" s="928"/>
      <c r="K112" s="928"/>
      <c r="L112" s="928"/>
      <c r="M112" s="928"/>
      <c r="N112" s="928"/>
      <c r="O112" s="928"/>
      <c r="P112" s="928"/>
      <c r="Q112" s="928"/>
      <c r="R112" s="928"/>
      <c r="S112" s="928"/>
      <c r="T112" s="928"/>
      <c r="U112" s="928"/>
      <c r="V112" s="928"/>
      <c r="W112" s="928"/>
      <c r="X112" s="928"/>
      <c r="Y112" s="928"/>
      <c r="Z112" s="929"/>
      <c r="AA112" s="963" t="s">
        <v>122</v>
      </c>
      <c r="AB112" s="964"/>
      <c r="AC112" s="964"/>
      <c r="AD112" s="964"/>
      <c r="AE112" s="965"/>
      <c r="AF112" s="966" t="s">
        <v>122</v>
      </c>
      <c r="AG112" s="964"/>
      <c r="AH112" s="964"/>
      <c r="AI112" s="964"/>
      <c r="AJ112" s="965"/>
      <c r="AK112" s="966" t="s">
        <v>122</v>
      </c>
      <c r="AL112" s="964"/>
      <c r="AM112" s="964"/>
      <c r="AN112" s="964"/>
      <c r="AO112" s="965"/>
      <c r="AP112" s="967" t="s">
        <v>122</v>
      </c>
      <c r="AQ112" s="968"/>
      <c r="AR112" s="968"/>
      <c r="AS112" s="968"/>
      <c r="AT112" s="969"/>
      <c r="AU112" s="913"/>
      <c r="AV112" s="914"/>
      <c r="AW112" s="914"/>
      <c r="AX112" s="914"/>
      <c r="AY112" s="914"/>
      <c r="AZ112" s="927" t="s">
        <v>423</v>
      </c>
      <c r="BA112" s="928"/>
      <c r="BB112" s="928"/>
      <c r="BC112" s="928"/>
      <c r="BD112" s="928"/>
      <c r="BE112" s="928"/>
      <c r="BF112" s="928"/>
      <c r="BG112" s="928"/>
      <c r="BH112" s="928"/>
      <c r="BI112" s="928"/>
      <c r="BJ112" s="928"/>
      <c r="BK112" s="928"/>
      <c r="BL112" s="928"/>
      <c r="BM112" s="928"/>
      <c r="BN112" s="928"/>
      <c r="BO112" s="928"/>
      <c r="BP112" s="929"/>
      <c r="BQ112" s="930">
        <v>2032273</v>
      </c>
      <c r="BR112" s="931"/>
      <c r="BS112" s="931"/>
      <c r="BT112" s="931"/>
      <c r="BU112" s="931"/>
      <c r="BV112" s="931">
        <v>1816139</v>
      </c>
      <c r="BW112" s="931"/>
      <c r="BX112" s="931"/>
      <c r="BY112" s="931"/>
      <c r="BZ112" s="931"/>
      <c r="CA112" s="931">
        <v>1714151</v>
      </c>
      <c r="CB112" s="931"/>
      <c r="CC112" s="931"/>
      <c r="CD112" s="931"/>
      <c r="CE112" s="931"/>
      <c r="CF112" s="925">
        <v>47</v>
      </c>
      <c r="CG112" s="926"/>
      <c r="CH112" s="926"/>
      <c r="CI112" s="926"/>
      <c r="CJ112" s="926"/>
      <c r="CK112" s="953"/>
      <c r="CL112" s="954"/>
      <c r="CM112" s="927" t="s">
        <v>424</v>
      </c>
      <c r="CN112" s="928"/>
      <c r="CO112" s="928"/>
      <c r="CP112" s="928"/>
      <c r="CQ112" s="928"/>
      <c r="CR112" s="928"/>
      <c r="CS112" s="928"/>
      <c r="CT112" s="928"/>
      <c r="CU112" s="928"/>
      <c r="CV112" s="928"/>
      <c r="CW112" s="928"/>
      <c r="CX112" s="928"/>
      <c r="CY112" s="928"/>
      <c r="CZ112" s="928"/>
      <c r="DA112" s="928"/>
      <c r="DB112" s="928"/>
      <c r="DC112" s="928"/>
      <c r="DD112" s="928"/>
      <c r="DE112" s="928"/>
      <c r="DF112" s="929"/>
      <c r="DG112" s="930" t="s">
        <v>122</v>
      </c>
      <c r="DH112" s="931"/>
      <c r="DI112" s="931"/>
      <c r="DJ112" s="931"/>
      <c r="DK112" s="931"/>
      <c r="DL112" s="931" t="s">
        <v>122</v>
      </c>
      <c r="DM112" s="931"/>
      <c r="DN112" s="931"/>
      <c r="DO112" s="931"/>
      <c r="DP112" s="931"/>
      <c r="DQ112" s="931" t="s">
        <v>122</v>
      </c>
      <c r="DR112" s="931"/>
      <c r="DS112" s="931"/>
      <c r="DT112" s="931"/>
      <c r="DU112" s="931"/>
      <c r="DV112" s="932" t="s">
        <v>122</v>
      </c>
      <c r="DW112" s="932"/>
      <c r="DX112" s="932"/>
      <c r="DY112" s="932"/>
      <c r="DZ112" s="933"/>
    </row>
    <row r="113" spans="1:130" s="230" customFormat="1" ht="26.25" customHeight="1" x14ac:dyDescent="0.15">
      <c r="A113" s="959"/>
      <c r="B113" s="960"/>
      <c r="C113" s="928" t="s">
        <v>425</v>
      </c>
      <c r="D113" s="928"/>
      <c r="E113" s="928"/>
      <c r="F113" s="928"/>
      <c r="G113" s="928"/>
      <c r="H113" s="928"/>
      <c r="I113" s="928"/>
      <c r="J113" s="928"/>
      <c r="K113" s="928"/>
      <c r="L113" s="928"/>
      <c r="M113" s="928"/>
      <c r="N113" s="928"/>
      <c r="O113" s="928"/>
      <c r="P113" s="928"/>
      <c r="Q113" s="928"/>
      <c r="R113" s="928"/>
      <c r="S113" s="928"/>
      <c r="T113" s="928"/>
      <c r="U113" s="928"/>
      <c r="V113" s="928"/>
      <c r="W113" s="928"/>
      <c r="X113" s="928"/>
      <c r="Y113" s="928"/>
      <c r="Z113" s="929"/>
      <c r="AA113" s="942">
        <v>159731</v>
      </c>
      <c r="AB113" s="943"/>
      <c r="AC113" s="943"/>
      <c r="AD113" s="943"/>
      <c r="AE113" s="944"/>
      <c r="AF113" s="945">
        <v>164528</v>
      </c>
      <c r="AG113" s="943"/>
      <c r="AH113" s="943"/>
      <c r="AI113" s="943"/>
      <c r="AJ113" s="944"/>
      <c r="AK113" s="945">
        <v>159663</v>
      </c>
      <c r="AL113" s="943"/>
      <c r="AM113" s="943"/>
      <c r="AN113" s="943"/>
      <c r="AO113" s="944"/>
      <c r="AP113" s="946">
        <v>4.4000000000000004</v>
      </c>
      <c r="AQ113" s="947"/>
      <c r="AR113" s="947"/>
      <c r="AS113" s="947"/>
      <c r="AT113" s="948"/>
      <c r="AU113" s="913"/>
      <c r="AV113" s="914"/>
      <c r="AW113" s="914"/>
      <c r="AX113" s="914"/>
      <c r="AY113" s="914"/>
      <c r="AZ113" s="927" t="s">
        <v>426</v>
      </c>
      <c r="BA113" s="928"/>
      <c r="BB113" s="928"/>
      <c r="BC113" s="928"/>
      <c r="BD113" s="928"/>
      <c r="BE113" s="928"/>
      <c r="BF113" s="928"/>
      <c r="BG113" s="928"/>
      <c r="BH113" s="928"/>
      <c r="BI113" s="928"/>
      <c r="BJ113" s="928"/>
      <c r="BK113" s="928"/>
      <c r="BL113" s="928"/>
      <c r="BM113" s="928"/>
      <c r="BN113" s="928"/>
      <c r="BO113" s="928"/>
      <c r="BP113" s="929"/>
      <c r="BQ113" s="930">
        <v>86149</v>
      </c>
      <c r="BR113" s="931"/>
      <c r="BS113" s="931"/>
      <c r="BT113" s="931"/>
      <c r="BU113" s="931"/>
      <c r="BV113" s="931">
        <v>77340</v>
      </c>
      <c r="BW113" s="931"/>
      <c r="BX113" s="931"/>
      <c r="BY113" s="931"/>
      <c r="BZ113" s="931"/>
      <c r="CA113" s="931">
        <v>78709</v>
      </c>
      <c r="CB113" s="931"/>
      <c r="CC113" s="931"/>
      <c r="CD113" s="931"/>
      <c r="CE113" s="931"/>
      <c r="CF113" s="925">
        <v>2.2000000000000002</v>
      </c>
      <c r="CG113" s="926"/>
      <c r="CH113" s="926"/>
      <c r="CI113" s="926"/>
      <c r="CJ113" s="926"/>
      <c r="CK113" s="953"/>
      <c r="CL113" s="954"/>
      <c r="CM113" s="927" t="s">
        <v>427</v>
      </c>
      <c r="CN113" s="928"/>
      <c r="CO113" s="928"/>
      <c r="CP113" s="928"/>
      <c r="CQ113" s="928"/>
      <c r="CR113" s="928"/>
      <c r="CS113" s="928"/>
      <c r="CT113" s="928"/>
      <c r="CU113" s="928"/>
      <c r="CV113" s="928"/>
      <c r="CW113" s="928"/>
      <c r="CX113" s="928"/>
      <c r="CY113" s="928"/>
      <c r="CZ113" s="928"/>
      <c r="DA113" s="928"/>
      <c r="DB113" s="928"/>
      <c r="DC113" s="928"/>
      <c r="DD113" s="928"/>
      <c r="DE113" s="928"/>
      <c r="DF113" s="929"/>
      <c r="DG113" s="963" t="s">
        <v>122</v>
      </c>
      <c r="DH113" s="964"/>
      <c r="DI113" s="964"/>
      <c r="DJ113" s="964"/>
      <c r="DK113" s="965"/>
      <c r="DL113" s="966" t="s">
        <v>122</v>
      </c>
      <c r="DM113" s="964"/>
      <c r="DN113" s="964"/>
      <c r="DO113" s="964"/>
      <c r="DP113" s="965"/>
      <c r="DQ113" s="966" t="s">
        <v>122</v>
      </c>
      <c r="DR113" s="964"/>
      <c r="DS113" s="964"/>
      <c r="DT113" s="964"/>
      <c r="DU113" s="965"/>
      <c r="DV113" s="967" t="s">
        <v>122</v>
      </c>
      <c r="DW113" s="968"/>
      <c r="DX113" s="968"/>
      <c r="DY113" s="968"/>
      <c r="DZ113" s="969"/>
    </row>
    <row r="114" spans="1:130" s="230" customFormat="1" ht="26.25" customHeight="1" x14ac:dyDescent="0.15">
      <c r="A114" s="959"/>
      <c r="B114" s="960"/>
      <c r="C114" s="928" t="s">
        <v>428</v>
      </c>
      <c r="D114" s="928"/>
      <c r="E114" s="928"/>
      <c r="F114" s="928"/>
      <c r="G114" s="928"/>
      <c r="H114" s="928"/>
      <c r="I114" s="928"/>
      <c r="J114" s="928"/>
      <c r="K114" s="928"/>
      <c r="L114" s="928"/>
      <c r="M114" s="928"/>
      <c r="N114" s="928"/>
      <c r="O114" s="928"/>
      <c r="P114" s="928"/>
      <c r="Q114" s="928"/>
      <c r="R114" s="928"/>
      <c r="S114" s="928"/>
      <c r="T114" s="928"/>
      <c r="U114" s="928"/>
      <c r="V114" s="928"/>
      <c r="W114" s="928"/>
      <c r="X114" s="928"/>
      <c r="Y114" s="928"/>
      <c r="Z114" s="929"/>
      <c r="AA114" s="963">
        <v>42933</v>
      </c>
      <c r="AB114" s="964"/>
      <c r="AC114" s="964"/>
      <c r="AD114" s="964"/>
      <c r="AE114" s="965"/>
      <c r="AF114" s="966">
        <v>13872</v>
      </c>
      <c r="AG114" s="964"/>
      <c r="AH114" s="964"/>
      <c r="AI114" s="964"/>
      <c r="AJ114" s="965"/>
      <c r="AK114" s="966">
        <v>14117</v>
      </c>
      <c r="AL114" s="964"/>
      <c r="AM114" s="964"/>
      <c r="AN114" s="964"/>
      <c r="AO114" s="965"/>
      <c r="AP114" s="967">
        <v>0.4</v>
      </c>
      <c r="AQ114" s="968"/>
      <c r="AR114" s="968"/>
      <c r="AS114" s="968"/>
      <c r="AT114" s="969"/>
      <c r="AU114" s="913"/>
      <c r="AV114" s="914"/>
      <c r="AW114" s="914"/>
      <c r="AX114" s="914"/>
      <c r="AY114" s="914"/>
      <c r="AZ114" s="927" t="s">
        <v>429</v>
      </c>
      <c r="BA114" s="928"/>
      <c r="BB114" s="928"/>
      <c r="BC114" s="928"/>
      <c r="BD114" s="928"/>
      <c r="BE114" s="928"/>
      <c r="BF114" s="928"/>
      <c r="BG114" s="928"/>
      <c r="BH114" s="928"/>
      <c r="BI114" s="928"/>
      <c r="BJ114" s="928"/>
      <c r="BK114" s="928"/>
      <c r="BL114" s="928"/>
      <c r="BM114" s="928"/>
      <c r="BN114" s="928"/>
      <c r="BO114" s="928"/>
      <c r="BP114" s="929"/>
      <c r="BQ114" s="930">
        <v>810687</v>
      </c>
      <c r="BR114" s="931"/>
      <c r="BS114" s="931"/>
      <c r="BT114" s="931"/>
      <c r="BU114" s="931"/>
      <c r="BV114" s="931">
        <v>779726</v>
      </c>
      <c r="BW114" s="931"/>
      <c r="BX114" s="931"/>
      <c r="BY114" s="931"/>
      <c r="BZ114" s="931"/>
      <c r="CA114" s="931">
        <v>652177</v>
      </c>
      <c r="CB114" s="931"/>
      <c r="CC114" s="931"/>
      <c r="CD114" s="931"/>
      <c r="CE114" s="931"/>
      <c r="CF114" s="925">
        <v>17.899999999999999</v>
      </c>
      <c r="CG114" s="926"/>
      <c r="CH114" s="926"/>
      <c r="CI114" s="926"/>
      <c r="CJ114" s="926"/>
      <c r="CK114" s="953"/>
      <c r="CL114" s="954"/>
      <c r="CM114" s="927" t="s">
        <v>430</v>
      </c>
      <c r="CN114" s="928"/>
      <c r="CO114" s="928"/>
      <c r="CP114" s="928"/>
      <c r="CQ114" s="928"/>
      <c r="CR114" s="928"/>
      <c r="CS114" s="928"/>
      <c r="CT114" s="928"/>
      <c r="CU114" s="928"/>
      <c r="CV114" s="928"/>
      <c r="CW114" s="928"/>
      <c r="CX114" s="928"/>
      <c r="CY114" s="928"/>
      <c r="CZ114" s="928"/>
      <c r="DA114" s="928"/>
      <c r="DB114" s="928"/>
      <c r="DC114" s="928"/>
      <c r="DD114" s="928"/>
      <c r="DE114" s="928"/>
      <c r="DF114" s="929"/>
      <c r="DG114" s="963" t="s">
        <v>122</v>
      </c>
      <c r="DH114" s="964"/>
      <c r="DI114" s="964"/>
      <c r="DJ114" s="964"/>
      <c r="DK114" s="965"/>
      <c r="DL114" s="966" t="s">
        <v>122</v>
      </c>
      <c r="DM114" s="964"/>
      <c r="DN114" s="964"/>
      <c r="DO114" s="964"/>
      <c r="DP114" s="965"/>
      <c r="DQ114" s="966" t="s">
        <v>122</v>
      </c>
      <c r="DR114" s="964"/>
      <c r="DS114" s="964"/>
      <c r="DT114" s="964"/>
      <c r="DU114" s="965"/>
      <c r="DV114" s="967" t="s">
        <v>122</v>
      </c>
      <c r="DW114" s="968"/>
      <c r="DX114" s="968"/>
      <c r="DY114" s="968"/>
      <c r="DZ114" s="969"/>
    </row>
    <row r="115" spans="1:130" s="230" customFormat="1" ht="26.25" customHeight="1" x14ac:dyDescent="0.15">
      <c r="A115" s="959"/>
      <c r="B115" s="960"/>
      <c r="C115" s="928" t="s">
        <v>431</v>
      </c>
      <c r="D115" s="928"/>
      <c r="E115" s="928"/>
      <c r="F115" s="928"/>
      <c r="G115" s="928"/>
      <c r="H115" s="928"/>
      <c r="I115" s="928"/>
      <c r="J115" s="928"/>
      <c r="K115" s="928"/>
      <c r="L115" s="928"/>
      <c r="M115" s="928"/>
      <c r="N115" s="928"/>
      <c r="O115" s="928"/>
      <c r="P115" s="928"/>
      <c r="Q115" s="928"/>
      <c r="R115" s="928"/>
      <c r="S115" s="928"/>
      <c r="T115" s="928"/>
      <c r="U115" s="928"/>
      <c r="V115" s="928"/>
      <c r="W115" s="928"/>
      <c r="X115" s="928"/>
      <c r="Y115" s="928"/>
      <c r="Z115" s="929"/>
      <c r="AA115" s="942">
        <v>13704</v>
      </c>
      <c r="AB115" s="943"/>
      <c r="AC115" s="943"/>
      <c r="AD115" s="943"/>
      <c r="AE115" s="944"/>
      <c r="AF115" s="945">
        <v>11327</v>
      </c>
      <c r="AG115" s="943"/>
      <c r="AH115" s="943"/>
      <c r="AI115" s="943"/>
      <c r="AJ115" s="944"/>
      <c r="AK115" s="945">
        <v>1117</v>
      </c>
      <c r="AL115" s="943"/>
      <c r="AM115" s="943"/>
      <c r="AN115" s="943"/>
      <c r="AO115" s="944"/>
      <c r="AP115" s="946">
        <v>0</v>
      </c>
      <c r="AQ115" s="947"/>
      <c r="AR115" s="947"/>
      <c r="AS115" s="947"/>
      <c r="AT115" s="948"/>
      <c r="AU115" s="913"/>
      <c r="AV115" s="914"/>
      <c r="AW115" s="914"/>
      <c r="AX115" s="914"/>
      <c r="AY115" s="914"/>
      <c r="AZ115" s="927" t="s">
        <v>432</v>
      </c>
      <c r="BA115" s="928"/>
      <c r="BB115" s="928"/>
      <c r="BC115" s="928"/>
      <c r="BD115" s="928"/>
      <c r="BE115" s="928"/>
      <c r="BF115" s="928"/>
      <c r="BG115" s="928"/>
      <c r="BH115" s="928"/>
      <c r="BI115" s="928"/>
      <c r="BJ115" s="928"/>
      <c r="BK115" s="928"/>
      <c r="BL115" s="928"/>
      <c r="BM115" s="928"/>
      <c r="BN115" s="928"/>
      <c r="BO115" s="928"/>
      <c r="BP115" s="929"/>
      <c r="BQ115" s="930" t="s">
        <v>122</v>
      </c>
      <c r="BR115" s="931"/>
      <c r="BS115" s="931"/>
      <c r="BT115" s="931"/>
      <c r="BU115" s="931"/>
      <c r="BV115" s="931" t="s">
        <v>122</v>
      </c>
      <c r="BW115" s="931"/>
      <c r="BX115" s="931"/>
      <c r="BY115" s="931"/>
      <c r="BZ115" s="931"/>
      <c r="CA115" s="931" t="s">
        <v>122</v>
      </c>
      <c r="CB115" s="931"/>
      <c r="CC115" s="931"/>
      <c r="CD115" s="931"/>
      <c r="CE115" s="931"/>
      <c r="CF115" s="925" t="s">
        <v>122</v>
      </c>
      <c r="CG115" s="926"/>
      <c r="CH115" s="926"/>
      <c r="CI115" s="926"/>
      <c r="CJ115" s="926"/>
      <c r="CK115" s="953"/>
      <c r="CL115" s="954"/>
      <c r="CM115" s="927" t="s">
        <v>433</v>
      </c>
      <c r="CN115" s="928"/>
      <c r="CO115" s="928"/>
      <c r="CP115" s="928"/>
      <c r="CQ115" s="928"/>
      <c r="CR115" s="928"/>
      <c r="CS115" s="928"/>
      <c r="CT115" s="928"/>
      <c r="CU115" s="928"/>
      <c r="CV115" s="928"/>
      <c r="CW115" s="928"/>
      <c r="CX115" s="928"/>
      <c r="CY115" s="928"/>
      <c r="CZ115" s="928"/>
      <c r="DA115" s="928"/>
      <c r="DB115" s="928"/>
      <c r="DC115" s="928"/>
      <c r="DD115" s="928"/>
      <c r="DE115" s="928"/>
      <c r="DF115" s="929"/>
      <c r="DG115" s="963" t="s">
        <v>122</v>
      </c>
      <c r="DH115" s="964"/>
      <c r="DI115" s="964"/>
      <c r="DJ115" s="964"/>
      <c r="DK115" s="965"/>
      <c r="DL115" s="966" t="s">
        <v>122</v>
      </c>
      <c r="DM115" s="964"/>
      <c r="DN115" s="964"/>
      <c r="DO115" s="964"/>
      <c r="DP115" s="965"/>
      <c r="DQ115" s="966" t="s">
        <v>122</v>
      </c>
      <c r="DR115" s="964"/>
      <c r="DS115" s="964"/>
      <c r="DT115" s="964"/>
      <c r="DU115" s="965"/>
      <c r="DV115" s="967" t="s">
        <v>122</v>
      </c>
      <c r="DW115" s="968"/>
      <c r="DX115" s="968"/>
      <c r="DY115" s="968"/>
      <c r="DZ115" s="969"/>
    </row>
    <row r="116" spans="1:130" s="230" customFormat="1" ht="26.25" customHeight="1" x14ac:dyDescent="0.15">
      <c r="A116" s="961"/>
      <c r="B116" s="962"/>
      <c r="C116" s="970" t="s">
        <v>434</v>
      </c>
      <c r="D116" s="970"/>
      <c r="E116" s="970"/>
      <c r="F116" s="970"/>
      <c r="G116" s="970"/>
      <c r="H116" s="970"/>
      <c r="I116" s="970"/>
      <c r="J116" s="970"/>
      <c r="K116" s="970"/>
      <c r="L116" s="970"/>
      <c r="M116" s="970"/>
      <c r="N116" s="970"/>
      <c r="O116" s="970"/>
      <c r="P116" s="970"/>
      <c r="Q116" s="970"/>
      <c r="R116" s="970"/>
      <c r="S116" s="970"/>
      <c r="T116" s="970"/>
      <c r="U116" s="970"/>
      <c r="V116" s="970"/>
      <c r="W116" s="970"/>
      <c r="X116" s="970"/>
      <c r="Y116" s="970"/>
      <c r="Z116" s="971"/>
      <c r="AA116" s="963">
        <v>166</v>
      </c>
      <c r="AB116" s="964"/>
      <c r="AC116" s="964"/>
      <c r="AD116" s="964"/>
      <c r="AE116" s="965"/>
      <c r="AF116" s="966" t="s">
        <v>122</v>
      </c>
      <c r="AG116" s="964"/>
      <c r="AH116" s="964"/>
      <c r="AI116" s="964"/>
      <c r="AJ116" s="965"/>
      <c r="AK116" s="966" t="s">
        <v>122</v>
      </c>
      <c r="AL116" s="964"/>
      <c r="AM116" s="964"/>
      <c r="AN116" s="964"/>
      <c r="AO116" s="965"/>
      <c r="AP116" s="967" t="s">
        <v>122</v>
      </c>
      <c r="AQ116" s="968"/>
      <c r="AR116" s="968"/>
      <c r="AS116" s="968"/>
      <c r="AT116" s="969"/>
      <c r="AU116" s="913"/>
      <c r="AV116" s="914"/>
      <c r="AW116" s="914"/>
      <c r="AX116" s="914"/>
      <c r="AY116" s="914"/>
      <c r="AZ116" s="972" t="s">
        <v>435</v>
      </c>
      <c r="BA116" s="973"/>
      <c r="BB116" s="973"/>
      <c r="BC116" s="973"/>
      <c r="BD116" s="973"/>
      <c r="BE116" s="973"/>
      <c r="BF116" s="973"/>
      <c r="BG116" s="973"/>
      <c r="BH116" s="973"/>
      <c r="BI116" s="973"/>
      <c r="BJ116" s="973"/>
      <c r="BK116" s="973"/>
      <c r="BL116" s="973"/>
      <c r="BM116" s="973"/>
      <c r="BN116" s="973"/>
      <c r="BO116" s="973"/>
      <c r="BP116" s="974"/>
      <c r="BQ116" s="930" t="s">
        <v>122</v>
      </c>
      <c r="BR116" s="931"/>
      <c r="BS116" s="931"/>
      <c r="BT116" s="931"/>
      <c r="BU116" s="931"/>
      <c r="BV116" s="931" t="s">
        <v>122</v>
      </c>
      <c r="BW116" s="931"/>
      <c r="BX116" s="931"/>
      <c r="BY116" s="931"/>
      <c r="BZ116" s="931"/>
      <c r="CA116" s="931" t="s">
        <v>122</v>
      </c>
      <c r="CB116" s="931"/>
      <c r="CC116" s="931"/>
      <c r="CD116" s="931"/>
      <c r="CE116" s="931"/>
      <c r="CF116" s="925" t="s">
        <v>122</v>
      </c>
      <c r="CG116" s="926"/>
      <c r="CH116" s="926"/>
      <c r="CI116" s="926"/>
      <c r="CJ116" s="926"/>
      <c r="CK116" s="953"/>
      <c r="CL116" s="954"/>
      <c r="CM116" s="927" t="s">
        <v>436</v>
      </c>
      <c r="CN116" s="928"/>
      <c r="CO116" s="928"/>
      <c r="CP116" s="928"/>
      <c r="CQ116" s="928"/>
      <c r="CR116" s="928"/>
      <c r="CS116" s="928"/>
      <c r="CT116" s="928"/>
      <c r="CU116" s="928"/>
      <c r="CV116" s="928"/>
      <c r="CW116" s="928"/>
      <c r="CX116" s="928"/>
      <c r="CY116" s="928"/>
      <c r="CZ116" s="928"/>
      <c r="DA116" s="928"/>
      <c r="DB116" s="928"/>
      <c r="DC116" s="928"/>
      <c r="DD116" s="928"/>
      <c r="DE116" s="928"/>
      <c r="DF116" s="929"/>
      <c r="DG116" s="963">
        <v>4595</v>
      </c>
      <c r="DH116" s="964"/>
      <c r="DI116" s="964"/>
      <c r="DJ116" s="964"/>
      <c r="DK116" s="965"/>
      <c r="DL116" s="966" t="s">
        <v>122</v>
      </c>
      <c r="DM116" s="964"/>
      <c r="DN116" s="964"/>
      <c r="DO116" s="964"/>
      <c r="DP116" s="965"/>
      <c r="DQ116" s="966" t="s">
        <v>122</v>
      </c>
      <c r="DR116" s="964"/>
      <c r="DS116" s="964"/>
      <c r="DT116" s="964"/>
      <c r="DU116" s="965"/>
      <c r="DV116" s="967" t="s">
        <v>122</v>
      </c>
      <c r="DW116" s="968"/>
      <c r="DX116" s="968"/>
      <c r="DY116" s="968"/>
      <c r="DZ116" s="969"/>
    </row>
    <row r="117" spans="1:130" s="230" customFormat="1" ht="26.25" customHeight="1" x14ac:dyDescent="0.15">
      <c r="A117" s="917" t="s">
        <v>178</v>
      </c>
      <c r="B117" s="898"/>
      <c r="C117" s="898"/>
      <c r="D117" s="898"/>
      <c r="E117" s="898"/>
      <c r="F117" s="898"/>
      <c r="G117" s="898"/>
      <c r="H117" s="898"/>
      <c r="I117" s="898"/>
      <c r="J117" s="898"/>
      <c r="K117" s="898"/>
      <c r="L117" s="898"/>
      <c r="M117" s="898"/>
      <c r="N117" s="898"/>
      <c r="O117" s="898"/>
      <c r="P117" s="898"/>
      <c r="Q117" s="898"/>
      <c r="R117" s="898"/>
      <c r="S117" s="898"/>
      <c r="T117" s="898"/>
      <c r="U117" s="898"/>
      <c r="V117" s="898"/>
      <c r="W117" s="898"/>
      <c r="X117" s="898"/>
      <c r="Y117" s="982" t="s">
        <v>437</v>
      </c>
      <c r="Z117" s="899"/>
      <c r="AA117" s="983">
        <v>614594</v>
      </c>
      <c r="AB117" s="984"/>
      <c r="AC117" s="984"/>
      <c r="AD117" s="984"/>
      <c r="AE117" s="985"/>
      <c r="AF117" s="986">
        <v>562897</v>
      </c>
      <c r="AG117" s="984"/>
      <c r="AH117" s="984"/>
      <c r="AI117" s="984"/>
      <c r="AJ117" s="985"/>
      <c r="AK117" s="986">
        <v>540395</v>
      </c>
      <c r="AL117" s="984"/>
      <c r="AM117" s="984"/>
      <c r="AN117" s="984"/>
      <c r="AO117" s="985"/>
      <c r="AP117" s="987"/>
      <c r="AQ117" s="988"/>
      <c r="AR117" s="988"/>
      <c r="AS117" s="988"/>
      <c r="AT117" s="989"/>
      <c r="AU117" s="913"/>
      <c r="AV117" s="914"/>
      <c r="AW117" s="914"/>
      <c r="AX117" s="914"/>
      <c r="AY117" s="914"/>
      <c r="AZ117" s="979" t="s">
        <v>438</v>
      </c>
      <c r="BA117" s="980"/>
      <c r="BB117" s="980"/>
      <c r="BC117" s="980"/>
      <c r="BD117" s="980"/>
      <c r="BE117" s="980"/>
      <c r="BF117" s="980"/>
      <c r="BG117" s="980"/>
      <c r="BH117" s="980"/>
      <c r="BI117" s="980"/>
      <c r="BJ117" s="980"/>
      <c r="BK117" s="980"/>
      <c r="BL117" s="980"/>
      <c r="BM117" s="980"/>
      <c r="BN117" s="980"/>
      <c r="BO117" s="980"/>
      <c r="BP117" s="981"/>
      <c r="BQ117" s="930" t="s">
        <v>122</v>
      </c>
      <c r="BR117" s="931"/>
      <c r="BS117" s="931"/>
      <c r="BT117" s="931"/>
      <c r="BU117" s="931"/>
      <c r="BV117" s="931" t="s">
        <v>122</v>
      </c>
      <c r="BW117" s="931"/>
      <c r="BX117" s="931"/>
      <c r="BY117" s="931"/>
      <c r="BZ117" s="931"/>
      <c r="CA117" s="931" t="s">
        <v>122</v>
      </c>
      <c r="CB117" s="931"/>
      <c r="CC117" s="931"/>
      <c r="CD117" s="931"/>
      <c r="CE117" s="931"/>
      <c r="CF117" s="925" t="s">
        <v>122</v>
      </c>
      <c r="CG117" s="926"/>
      <c r="CH117" s="926"/>
      <c r="CI117" s="926"/>
      <c r="CJ117" s="926"/>
      <c r="CK117" s="953"/>
      <c r="CL117" s="954"/>
      <c r="CM117" s="927" t="s">
        <v>439</v>
      </c>
      <c r="CN117" s="928"/>
      <c r="CO117" s="928"/>
      <c r="CP117" s="928"/>
      <c r="CQ117" s="928"/>
      <c r="CR117" s="928"/>
      <c r="CS117" s="928"/>
      <c r="CT117" s="928"/>
      <c r="CU117" s="928"/>
      <c r="CV117" s="928"/>
      <c r="CW117" s="928"/>
      <c r="CX117" s="928"/>
      <c r="CY117" s="928"/>
      <c r="CZ117" s="928"/>
      <c r="DA117" s="928"/>
      <c r="DB117" s="928"/>
      <c r="DC117" s="928"/>
      <c r="DD117" s="928"/>
      <c r="DE117" s="928"/>
      <c r="DF117" s="929"/>
      <c r="DG117" s="963" t="s">
        <v>122</v>
      </c>
      <c r="DH117" s="964"/>
      <c r="DI117" s="964"/>
      <c r="DJ117" s="964"/>
      <c r="DK117" s="965"/>
      <c r="DL117" s="966" t="s">
        <v>122</v>
      </c>
      <c r="DM117" s="964"/>
      <c r="DN117" s="964"/>
      <c r="DO117" s="964"/>
      <c r="DP117" s="965"/>
      <c r="DQ117" s="966" t="s">
        <v>122</v>
      </c>
      <c r="DR117" s="964"/>
      <c r="DS117" s="964"/>
      <c r="DT117" s="964"/>
      <c r="DU117" s="965"/>
      <c r="DV117" s="967" t="s">
        <v>122</v>
      </c>
      <c r="DW117" s="968"/>
      <c r="DX117" s="968"/>
      <c r="DY117" s="968"/>
      <c r="DZ117" s="969"/>
    </row>
    <row r="118" spans="1:130" s="230" customFormat="1" ht="26.25" customHeight="1" x14ac:dyDescent="0.15">
      <c r="A118" s="917" t="s">
        <v>413</v>
      </c>
      <c r="B118" s="898"/>
      <c r="C118" s="898"/>
      <c r="D118" s="898"/>
      <c r="E118" s="898"/>
      <c r="F118" s="898"/>
      <c r="G118" s="898"/>
      <c r="H118" s="898"/>
      <c r="I118" s="898"/>
      <c r="J118" s="898"/>
      <c r="K118" s="898"/>
      <c r="L118" s="898"/>
      <c r="M118" s="898"/>
      <c r="N118" s="898"/>
      <c r="O118" s="898"/>
      <c r="P118" s="898"/>
      <c r="Q118" s="898"/>
      <c r="R118" s="898"/>
      <c r="S118" s="898"/>
      <c r="T118" s="898"/>
      <c r="U118" s="898"/>
      <c r="V118" s="898"/>
      <c r="W118" s="898"/>
      <c r="X118" s="898"/>
      <c r="Y118" s="898"/>
      <c r="Z118" s="899"/>
      <c r="AA118" s="897" t="s">
        <v>410</v>
      </c>
      <c r="AB118" s="898"/>
      <c r="AC118" s="898"/>
      <c r="AD118" s="898"/>
      <c r="AE118" s="899"/>
      <c r="AF118" s="897" t="s">
        <v>411</v>
      </c>
      <c r="AG118" s="898"/>
      <c r="AH118" s="898"/>
      <c r="AI118" s="898"/>
      <c r="AJ118" s="899"/>
      <c r="AK118" s="897" t="s">
        <v>295</v>
      </c>
      <c r="AL118" s="898"/>
      <c r="AM118" s="898"/>
      <c r="AN118" s="898"/>
      <c r="AO118" s="899"/>
      <c r="AP118" s="975" t="s">
        <v>412</v>
      </c>
      <c r="AQ118" s="976"/>
      <c r="AR118" s="976"/>
      <c r="AS118" s="976"/>
      <c r="AT118" s="977"/>
      <c r="AU118" s="913"/>
      <c r="AV118" s="914"/>
      <c r="AW118" s="914"/>
      <c r="AX118" s="914"/>
      <c r="AY118" s="914"/>
      <c r="AZ118" s="978" t="s">
        <v>440</v>
      </c>
      <c r="BA118" s="970"/>
      <c r="BB118" s="970"/>
      <c r="BC118" s="970"/>
      <c r="BD118" s="970"/>
      <c r="BE118" s="970"/>
      <c r="BF118" s="970"/>
      <c r="BG118" s="970"/>
      <c r="BH118" s="970"/>
      <c r="BI118" s="970"/>
      <c r="BJ118" s="970"/>
      <c r="BK118" s="970"/>
      <c r="BL118" s="970"/>
      <c r="BM118" s="970"/>
      <c r="BN118" s="970"/>
      <c r="BO118" s="970"/>
      <c r="BP118" s="971"/>
      <c r="BQ118" s="1004" t="s">
        <v>122</v>
      </c>
      <c r="BR118" s="1005"/>
      <c r="BS118" s="1005"/>
      <c r="BT118" s="1005"/>
      <c r="BU118" s="1005"/>
      <c r="BV118" s="1005" t="s">
        <v>122</v>
      </c>
      <c r="BW118" s="1005"/>
      <c r="BX118" s="1005"/>
      <c r="BY118" s="1005"/>
      <c r="BZ118" s="1005"/>
      <c r="CA118" s="1005" t="s">
        <v>122</v>
      </c>
      <c r="CB118" s="1005"/>
      <c r="CC118" s="1005"/>
      <c r="CD118" s="1005"/>
      <c r="CE118" s="1005"/>
      <c r="CF118" s="925" t="s">
        <v>122</v>
      </c>
      <c r="CG118" s="926"/>
      <c r="CH118" s="926"/>
      <c r="CI118" s="926"/>
      <c r="CJ118" s="926"/>
      <c r="CK118" s="953"/>
      <c r="CL118" s="954"/>
      <c r="CM118" s="927" t="s">
        <v>441</v>
      </c>
      <c r="CN118" s="928"/>
      <c r="CO118" s="928"/>
      <c r="CP118" s="928"/>
      <c r="CQ118" s="928"/>
      <c r="CR118" s="928"/>
      <c r="CS118" s="928"/>
      <c r="CT118" s="928"/>
      <c r="CU118" s="928"/>
      <c r="CV118" s="928"/>
      <c r="CW118" s="928"/>
      <c r="CX118" s="928"/>
      <c r="CY118" s="928"/>
      <c r="CZ118" s="928"/>
      <c r="DA118" s="928"/>
      <c r="DB118" s="928"/>
      <c r="DC118" s="928"/>
      <c r="DD118" s="928"/>
      <c r="DE118" s="928"/>
      <c r="DF118" s="929"/>
      <c r="DG118" s="963">
        <v>75195</v>
      </c>
      <c r="DH118" s="964"/>
      <c r="DI118" s="964"/>
      <c r="DJ118" s="964"/>
      <c r="DK118" s="965"/>
      <c r="DL118" s="966">
        <v>70604</v>
      </c>
      <c r="DM118" s="964"/>
      <c r="DN118" s="964"/>
      <c r="DO118" s="964"/>
      <c r="DP118" s="965"/>
      <c r="DQ118" s="966">
        <v>1117</v>
      </c>
      <c r="DR118" s="964"/>
      <c r="DS118" s="964"/>
      <c r="DT118" s="964"/>
      <c r="DU118" s="965"/>
      <c r="DV118" s="967">
        <v>0</v>
      </c>
      <c r="DW118" s="968"/>
      <c r="DX118" s="968"/>
      <c r="DY118" s="968"/>
      <c r="DZ118" s="969"/>
    </row>
    <row r="119" spans="1:130" s="230" customFormat="1" ht="26.25" customHeight="1" x14ac:dyDescent="0.15">
      <c r="A119" s="1062" t="s">
        <v>416</v>
      </c>
      <c r="B119" s="952"/>
      <c r="C119" s="934" t="s">
        <v>417</v>
      </c>
      <c r="D119" s="902"/>
      <c r="E119" s="902"/>
      <c r="F119" s="902"/>
      <c r="G119" s="902"/>
      <c r="H119" s="902"/>
      <c r="I119" s="902"/>
      <c r="J119" s="902"/>
      <c r="K119" s="902"/>
      <c r="L119" s="902"/>
      <c r="M119" s="902"/>
      <c r="N119" s="902"/>
      <c r="O119" s="902"/>
      <c r="P119" s="902"/>
      <c r="Q119" s="902"/>
      <c r="R119" s="902"/>
      <c r="S119" s="902"/>
      <c r="T119" s="902"/>
      <c r="U119" s="902"/>
      <c r="V119" s="902"/>
      <c r="W119" s="902"/>
      <c r="X119" s="902"/>
      <c r="Y119" s="902"/>
      <c r="Z119" s="903"/>
      <c r="AA119" s="904" t="s">
        <v>122</v>
      </c>
      <c r="AB119" s="905"/>
      <c r="AC119" s="905"/>
      <c r="AD119" s="905"/>
      <c r="AE119" s="906"/>
      <c r="AF119" s="907" t="s">
        <v>122</v>
      </c>
      <c r="AG119" s="905"/>
      <c r="AH119" s="905"/>
      <c r="AI119" s="905"/>
      <c r="AJ119" s="906"/>
      <c r="AK119" s="907" t="s">
        <v>122</v>
      </c>
      <c r="AL119" s="905"/>
      <c r="AM119" s="905"/>
      <c r="AN119" s="905"/>
      <c r="AO119" s="906"/>
      <c r="AP119" s="908" t="s">
        <v>122</v>
      </c>
      <c r="AQ119" s="909"/>
      <c r="AR119" s="909"/>
      <c r="AS119" s="909"/>
      <c r="AT119" s="910"/>
      <c r="AU119" s="915"/>
      <c r="AV119" s="916"/>
      <c r="AW119" s="916"/>
      <c r="AX119" s="916"/>
      <c r="AY119" s="916"/>
      <c r="AZ119" s="251" t="s">
        <v>178</v>
      </c>
      <c r="BA119" s="251"/>
      <c r="BB119" s="251"/>
      <c r="BC119" s="251"/>
      <c r="BD119" s="251"/>
      <c r="BE119" s="251"/>
      <c r="BF119" s="251"/>
      <c r="BG119" s="251"/>
      <c r="BH119" s="251"/>
      <c r="BI119" s="251"/>
      <c r="BJ119" s="251"/>
      <c r="BK119" s="251"/>
      <c r="BL119" s="251"/>
      <c r="BM119" s="251"/>
      <c r="BN119" s="251"/>
      <c r="BO119" s="982" t="s">
        <v>442</v>
      </c>
      <c r="BP119" s="1010"/>
      <c r="BQ119" s="1004">
        <v>7637420</v>
      </c>
      <c r="BR119" s="1005"/>
      <c r="BS119" s="1005"/>
      <c r="BT119" s="1005"/>
      <c r="BU119" s="1005"/>
      <c r="BV119" s="1005">
        <v>7349218</v>
      </c>
      <c r="BW119" s="1005"/>
      <c r="BX119" s="1005"/>
      <c r="BY119" s="1005"/>
      <c r="BZ119" s="1005"/>
      <c r="CA119" s="1005">
        <v>7606764</v>
      </c>
      <c r="CB119" s="1005"/>
      <c r="CC119" s="1005"/>
      <c r="CD119" s="1005"/>
      <c r="CE119" s="1005"/>
      <c r="CF119" s="1006"/>
      <c r="CG119" s="1007"/>
      <c r="CH119" s="1007"/>
      <c r="CI119" s="1007"/>
      <c r="CJ119" s="1008"/>
      <c r="CK119" s="955"/>
      <c r="CL119" s="956"/>
      <c r="CM119" s="978" t="s">
        <v>443</v>
      </c>
      <c r="CN119" s="970"/>
      <c r="CO119" s="970"/>
      <c r="CP119" s="970"/>
      <c r="CQ119" s="970"/>
      <c r="CR119" s="970"/>
      <c r="CS119" s="970"/>
      <c r="CT119" s="970"/>
      <c r="CU119" s="970"/>
      <c r="CV119" s="970"/>
      <c r="CW119" s="970"/>
      <c r="CX119" s="970"/>
      <c r="CY119" s="970"/>
      <c r="CZ119" s="970"/>
      <c r="DA119" s="970"/>
      <c r="DB119" s="970"/>
      <c r="DC119" s="970"/>
      <c r="DD119" s="970"/>
      <c r="DE119" s="970"/>
      <c r="DF119" s="971"/>
      <c r="DG119" s="1009" t="s">
        <v>122</v>
      </c>
      <c r="DH119" s="991"/>
      <c r="DI119" s="991"/>
      <c r="DJ119" s="991"/>
      <c r="DK119" s="992"/>
      <c r="DL119" s="990" t="s">
        <v>122</v>
      </c>
      <c r="DM119" s="991"/>
      <c r="DN119" s="991"/>
      <c r="DO119" s="991"/>
      <c r="DP119" s="992"/>
      <c r="DQ119" s="990" t="s">
        <v>122</v>
      </c>
      <c r="DR119" s="991"/>
      <c r="DS119" s="991"/>
      <c r="DT119" s="991"/>
      <c r="DU119" s="992"/>
      <c r="DV119" s="993" t="s">
        <v>122</v>
      </c>
      <c r="DW119" s="994"/>
      <c r="DX119" s="994"/>
      <c r="DY119" s="994"/>
      <c r="DZ119" s="995"/>
    </row>
    <row r="120" spans="1:130" s="230" customFormat="1" ht="26.25" customHeight="1" x14ac:dyDescent="0.15">
      <c r="A120" s="1063"/>
      <c r="B120" s="954"/>
      <c r="C120" s="927" t="s">
        <v>420</v>
      </c>
      <c r="D120" s="928"/>
      <c r="E120" s="928"/>
      <c r="F120" s="928"/>
      <c r="G120" s="928"/>
      <c r="H120" s="928"/>
      <c r="I120" s="928"/>
      <c r="J120" s="928"/>
      <c r="K120" s="928"/>
      <c r="L120" s="928"/>
      <c r="M120" s="928"/>
      <c r="N120" s="928"/>
      <c r="O120" s="928"/>
      <c r="P120" s="928"/>
      <c r="Q120" s="928"/>
      <c r="R120" s="928"/>
      <c r="S120" s="928"/>
      <c r="T120" s="928"/>
      <c r="U120" s="928"/>
      <c r="V120" s="928"/>
      <c r="W120" s="928"/>
      <c r="X120" s="928"/>
      <c r="Y120" s="928"/>
      <c r="Z120" s="929"/>
      <c r="AA120" s="963" t="s">
        <v>122</v>
      </c>
      <c r="AB120" s="964"/>
      <c r="AC120" s="964"/>
      <c r="AD120" s="964"/>
      <c r="AE120" s="965"/>
      <c r="AF120" s="966" t="s">
        <v>122</v>
      </c>
      <c r="AG120" s="964"/>
      <c r="AH120" s="964"/>
      <c r="AI120" s="964"/>
      <c r="AJ120" s="965"/>
      <c r="AK120" s="966" t="s">
        <v>122</v>
      </c>
      <c r="AL120" s="964"/>
      <c r="AM120" s="964"/>
      <c r="AN120" s="964"/>
      <c r="AO120" s="965"/>
      <c r="AP120" s="967" t="s">
        <v>122</v>
      </c>
      <c r="AQ120" s="968"/>
      <c r="AR120" s="968"/>
      <c r="AS120" s="968"/>
      <c r="AT120" s="969"/>
      <c r="AU120" s="996" t="s">
        <v>444</v>
      </c>
      <c r="AV120" s="997"/>
      <c r="AW120" s="997"/>
      <c r="AX120" s="997"/>
      <c r="AY120" s="998"/>
      <c r="AZ120" s="934" t="s">
        <v>445</v>
      </c>
      <c r="BA120" s="902"/>
      <c r="BB120" s="902"/>
      <c r="BC120" s="902"/>
      <c r="BD120" s="902"/>
      <c r="BE120" s="902"/>
      <c r="BF120" s="902"/>
      <c r="BG120" s="902"/>
      <c r="BH120" s="902"/>
      <c r="BI120" s="902"/>
      <c r="BJ120" s="902"/>
      <c r="BK120" s="902"/>
      <c r="BL120" s="902"/>
      <c r="BM120" s="902"/>
      <c r="BN120" s="902"/>
      <c r="BO120" s="902"/>
      <c r="BP120" s="903"/>
      <c r="BQ120" s="935">
        <v>3941363</v>
      </c>
      <c r="BR120" s="936"/>
      <c r="BS120" s="936"/>
      <c r="BT120" s="936"/>
      <c r="BU120" s="936"/>
      <c r="BV120" s="936">
        <v>4048089</v>
      </c>
      <c r="BW120" s="936"/>
      <c r="BX120" s="936"/>
      <c r="BY120" s="936"/>
      <c r="BZ120" s="936"/>
      <c r="CA120" s="936">
        <v>4136618</v>
      </c>
      <c r="CB120" s="936"/>
      <c r="CC120" s="936"/>
      <c r="CD120" s="936"/>
      <c r="CE120" s="936"/>
      <c r="CF120" s="949">
        <v>113.5</v>
      </c>
      <c r="CG120" s="950"/>
      <c r="CH120" s="950"/>
      <c r="CI120" s="950"/>
      <c r="CJ120" s="950"/>
      <c r="CK120" s="1011" t="s">
        <v>446</v>
      </c>
      <c r="CL120" s="1012"/>
      <c r="CM120" s="1012"/>
      <c r="CN120" s="1012"/>
      <c r="CO120" s="1013"/>
      <c r="CP120" s="1019" t="s">
        <v>395</v>
      </c>
      <c r="CQ120" s="1020"/>
      <c r="CR120" s="1020"/>
      <c r="CS120" s="1020"/>
      <c r="CT120" s="1020"/>
      <c r="CU120" s="1020"/>
      <c r="CV120" s="1020"/>
      <c r="CW120" s="1020"/>
      <c r="CX120" s="1020"/>
      <c r="CY120" s="1020"/>
      <c r="CZ120" s="1020"/>
      <c r="DA120" s="1020"/>
      <c r="DB120" s="1020"/>
      <c r="DC120" s="1020"/>
      <c r="DD120" s="1020"/>
      <c r="DE120" s="1020"/>
      <c r="DF120" s="1021"/>
      <c r="DG120" s="935">
        <v>1859075</v>
      </c>
      <c r="DH120" s="936"/>
      <c r="DI120" s="936"/>
      <c r="DJ120" s="936"/>
      <c r="DK120" s="936"/>
      <c r="DL120" s="936">
        <v>1637149</v>
      </c>
      <c r="DM120" s="936"/>
      <c r="DN120" s="936"/>
      <c r="DO120" s="936"/>
      <c r="DP120" s="936"/>
      <c r="DQ120" s="936">
        <v>1380813</v>
      </c>
      <c r="DR120" s="936"/>
      <c r="DS120" s="936"/>
      <c r="DT120" s="936"/>
      <c r="DU120" s="936"/>
      <c r="DV120" s="937">
        <v>37.9</v>
      </c>
      <c r="DW120" s="937"/>
      <c r="DX120" s="937"/>
      <c r="DY120" s="937"/>
      <c r="DZ120" s="938"/>
    </row>
    <row r="121" spans="1:130" s="230" customFormat="1" ht="26.25" customHeight="1" x14ac:dyDescent="0.15">
      <c r="A121" s="1063"/>
      <c r="B121" s="954"/>
      <c r="C121" s="979" t="s">
        <v>447</v>
      </c>
      <c r="D121" s="980"/>
      <c r="E121" s="980"/>
      <c r="F121" s="980"/>
      <c r="G121" s="980"/>
      <c r="H121" s="980"/>
      <c r="I121" s="980"/>
      <c r="J121" s="980"/>
      <c r="K121" s="980"/>
      <c r="L121" s="980"/>
      <c r="M121" s="980"/>
      <c r="N121" s="980"/>
      <c r="O121" s="980"/>
      <c r="P121" s="980"/>
      <c r="Q121" s="980"/>
      <c r="R121" s="980"/>
      <c r="S121" s="980"/>
      <c r="T121" s="980"/>
      <c r="U121" s="980"/>
      <c r="V121" s="980"/>
      <c r="W121" s="980"/>
      <c r="X121" s="980"/>
      <c r="Y121" s="980"/>
      <c r="Z121" s="981"/>
      <c r="AA121" s="963" t="s">
        <v>122</v>
      </c>
      <c r="AB121" s="964"/>
      <c r="AC121" s="964"/>
      <c r="AD121" s="964"/>
      <c r="AE121" s="965"/>
      <c r="AF121" s="966" t="s">
        <v>122</v>
      </c>
      <c r="AG121" s="964"/>
      <c r="AH121" s="964"/>
      <c r="AI121" s="964"/>
      <c r="AJ121" s="965"/>
      <c r="AK121" s="966" t="s">
        <v>122</v>
      </c>
      <c r="AL121" s="964"/>
      <c r="AM121" s="964"/>
      <c r="AN121" s="964"/>
      <c r="AO121" s="965"/>
      <c r="AP121" s="967" t="s">
        <v>122</v>
      </c>
      <c r="AQ121" s="968"/>
      <c r="AR121" s="968"/>
      <c r="AS121" s="968"/>
      <c r="AT121" s="969"/>
      <c r="AU121" s="999"/>
      <c r="AV121" s="1000"/>
      <c r="AW121" s="1000"/>
      <c r="AX121" s="1000"/>
      <c r="AY121" s="1001"/>
      <c r="AZ121" s="927" t="s">
        <v>448</v>
      </c>
      <c r="BA121" s="928"/>
      <c r="BB121" s="928"/>
      <c r="BC121" s="928"/>
      <c r="BD121" s="928"/>
      <c r="BE121" s="928"/>
      <c r="BF121" s="928"/>
      <c r="BG121" s="928"/>
      <c r="BH121" s="928"/>
      <c r="BI121" s="928"/>
      <c r="BJ121" s="928"/>
      <c r="BK121" s="928"/>
      <c r="BL121" s="928"/>
      <c r="BM121" s="928"/>
      <c r="BN121" s="928"/>
      <c r="BO121" s="928"/>
      <c r="BP121" s="929"/>
      <c r="BQ121" s="930" t="s">
        <v>122</v>
      </c>
      <c r="BR121" s="931"/>
      <c r="BS121" s="931"/>
      <c r="BT121" s="931"/>
      <c r="BU121" s="931"/>
      <c r="BV121" s="931" t="s">
        <v>122</v>
      </c>
      <c r="BW121" s="931"/>
      <c r="BX121" s="931"/>
      <c r="BY121" s="931"/>
      <c r="BZ121" s="931"/>
      <c r="CA121" s="931" t="s">
        <v>122</v>
      </c>
      <c r="CB121" s="931"/>
      <c r="CC121" s="931"/>
      <c r="CD121" s="931"/>
      <c r="CE121" s="931"/>
      <c r="CF121" s="925" t="s">
        <v>122</v>
      </c>
      <c r="CG121" s="926"/>
      <c r="CH121" s="926"/>
      <c r="CI121" s="926"/>
      <c r="CJ121" s="926"/>
      <c r="CK121" s="1014"/>
      <c r="CL121" s="1015"/>
      <c r="CM121" s="1015"/>
      <c r="CN121" s="1015"/>
      <c r="CO121" s="1016"/>
      <c r="CP121" s="1024" t="s">
        <v>394</v>
      </c>
      <c r="CQ121" s="1025"/>
      <c r="CR121" s="1025"/>
      <c r="CS121" s="1025"/>
      <c r="CT121" s="1025"/>
      <c r="CU121" s="1025"/>
      <c r="CV121" s="1025"/>
      <c r="CW121" s="1025"/>
      <c r="CX121" s="1025"/>
      <c r="CY121" s="1025"/>
      <c r="CZ121" s="1025"/>
      <c r="DA121" s="1025"/>
      <c r="DB121" s="1025"/>
      <c r="DC121" s="1025"/>
      <c r="DD121" s="1025"/>
      <c r="DE121" s="1025"/>
      <c r="DF121" s="1026"/>
      <c r="DG121" s="930">
        <v>173198</v>
      </c>
      <c r="DH121" s="931"/>
      <c r="DI121" s="931"/>
      <c r="DJ121" s="931"/>
      <c r="DK121" s="931"/>
      <c r="DL121" s="931">
        <v>178990</v>
      </c>
      <c r="DM121" s="931"/>
      <c r="DN121" s="931"/>
      <c r="DO121" s="931"/>
      <c r="DP121" s="931"/>
      <c r="DQ121" s="931">
        <v>333338</v>
      </c>
      <c r="DR121" s="931"/>
      <c r="DS121" s="931"/>
      <c r="DT121" s="931"/>
      <c r="DU121" s="931"/>
      <c r="DV121" s="932">
        <v>9.1</v>
      </c>
      <c r="DW121" s="932"/>
      <c r="DX121" s="932"/>
      <c r="DY121" s="932"/>
      <c r="DZ121" s="933"/>
    </row>
    <row r="122" spans="1:130" s="230" customFormat="1" ht="26.25" customHeight="1" x14ac:dyDescent="0.15">
      <c r="A122" s="1063"/>
      <c r="B122" s="954"/>
      <c r="C122" s="927" t="s">
        <v>430</v>
      </c>
      <c r="D122" s="928"/>
      <c r="E122" s="928"/>
      <c r="F122" s="928"/>
      <c r="G122" s="928"/>
      <c r="H122" s="928"/>
      <c r="I122" s="928"/>
      <c r="J122" s="928"/>
      <c r="K122" s="928"/>
      <c r="L122" s="928"/>
      <c r="M122" s="928"/>
      <c r="N122" s="928"/>
      <c r="O122" s="928"/>
      <c r="P122" s="928"/>
      <c r="Q122" s="928"/>
      <c r="R122" s="928"/>
      <c r="S122" s="928"/>
      <c r="T122" s="928"/>
      <c r="U122" s="928"/>
      <c r="V122" s="928"/>
      <c r="W122" s="928"/>
      <c r="X122" s="928"/>
      <c r="Y122" s="928"/>
      <c r="Z122" s="929"/>
      <c r="AA122" s="963" t="s">
        <v>122</v>
      </c>
      <c r="AB122" s="964"/>
      <c r="AC122" s="964"/>
      <c r="AD122" s="964"/>
      <c r="AE122" s="965"/>
      <c r="AF122" s="966" t="s">
        <v>122</v>
      </c>
      <c r="AG122" s="964"/>
      <c r="AH122" s="964"/>
      <c r="AI122" s="964"/>
      <c r="AJ122" s="965"/>
      <c r="AK122" s="966" t="s">
        <v>122</v>
      </c>
      <c r="AL122" s="964"/>
      <c r="AM122" s="964"/>
      <c r="AN122" s="964"/>
      <c r="AO122" s="965"/>
      <c r="AP122" s="967" t="s">
        <v>122</v>
      </c>
      <c r="AQ122" s="968"/>
      <c r="AR122" s="968"/>
      <c r="AS122" s="968"/>
      <c r="AT122" s="969"/>
      <c r="AU122" s="999"/>
      <c r="AV122" s="1000"/>
      <c r="AW122" s="1000"/>
      <c r="AX122" s="1000"/>
      <c r="AY122" s="1001"/>
      <c r="AZ122" s="978" t="s">
        <v>449</v>
      </c>
      <c r="BA122" s="970"/>
      <c r="BB122" s="970"/>
      <c r="BC122" s="970"/>
      <c r="BD122" s="970"/>
      <c r="BE122" s="970"/>
      <c r="BF122" s="970"/>
      <c r="BG122" s="970"/>
      <c r="BH122" s="970"/>
      <c r="BI122" s="970"/>
      <c r="BJ122" s="970"/>
      <c r="BK122" s="970"/>
      <c r="BL122" s="970"/>
      <c r="BM122" s="970"/>
      <c r="BN122" s="970"/>
      <c r="BO122" s="970"/>
      <c r="BP122" s="971"/>
      <c r="BQ122" s="1004">
        <v>4846812</v>
      </c>
      <c r="BR122" s="1005"/>
      <c r="BS122" s="1005"/>
      <c r="BT122" s="1005"/>
      <c r="BU122" s="1005"/>
      <c r="BV122" s="1005">
        <v>4645096</v>
      </c>
      <c r="BW122" s="1005"/>
      <c r="BX122" s="1005"/>
      <c r="BY122" s="1005"/>
      <c r="BZ122" s="1005"/>
      <c r="CA122" s="1005">
        <v>4382564</v>
      </c>
      <c r="CB122" s="1005"/>
      <c r="CC122" s="1005"/>
      <c r="CD122" s="1005"/>
      <c r="CE122" s="1005"/>
      <c r="CF122" s="1022">
        <v>120.2</v>
      </c>
      <c r="CG122" s="1023"/>
      <c r="CH122" s="1023"/>
      <c r="CI122" s="1023"/>
      <c r="CJ122" s="1023"/>
      <c r="CK122" s="1014"/>
      <c r="CL122" s="1015"/>
      <c r="CM122" s="1015"/>
      <c r="CN122" s="1015"/>
      <c r="CO122" s="1016"/>
      <c r="CP122" s="1024"/>
      <c r="CQ122" s="1025"/>
      <c r="CR122" s="1025"/>
      <c r="CS122" s="1025"/>
      <c r="CT122" s="1025"/>
      <c r="CU122" s="1025"/>
      <c r="CV122" s="1025"/>
      <c r="CW122" s="1025"/>
      <c r="CX122" s="1025"/>
      <c r="CY122" s="1025"/>
      <c r="CZ122" s="1025"/>
      <c r="DA122" s="1025"/>
      <c r="DB122" s="1025"/>
      <c r="DC122" s="1025"/>
      <c r="DD122" s="1025"/>
      <c r="DE122" s="1025"/>
      <c r="DF122" s="1026"/>
      <c r="DG122" s="930"/>
      <c r="DH122" s="931"/>
      <c r="DI122" s="931"/>
      <c r="DJ122" s="931"/>
      <c r="DK122" s="931"/>
      <c r="DL122" s="931"/>
      <c r="DM122" s="931"/>
      <c r="DN122" s="931"/>
      <c r="DO122" s="931"/>
      <c r="DP122" s="931"/>
      <c r="DQ122" s="931"/>
      <c r="DR122" s="931"/>
      <c r="DS122" s="931"/>
      <c r="DT122" s="931"/>
      <c r="DU122" s="931"/>
      <c r="DV122" s="932"/>
      <c r="DW122" s="932"/>
      <c r="DX122" s="932"/>
      <c r="DY122" s="932"/>
      <c r="DZ122" s="933"/>
    </row>
    <row r="123" spans="1:130" s="230" customFormat="1" ht="26.25" customHeight="1" x14ac:dyDescent="0.15">
      <c r="A123" s="1063"/>
      <c r="B123" s="954"/>
      <c r="C123" s="927" t="s">
        <v>436</v>
      </c>
      <c r="D123" s="928"/>
      <c r="E123" s="928"/>
      <c r="F123" s="928"/>
      <c r="G123" s="928"/>
      <c r="H123" s="928"/>
      <c r="I123" s="928"/>
      <c r="J123" s="928"/>
      <c r="K123" s="928"/>
      <c r="L123" s="928"/>
      <c r="M123" s="928"/>
      <c r="N123" s="928"/>
      <c r="O123" s="928"/>
      <c r="P123" s="928"/>
      <c r="Q123" s="928"/>
      <c r="R123" s="928"/>
      <c r="S123" s="928"/>
      <c r="T123" s="928"/>
      <c r="U123" s="928"/>
      <c r="V123" s="928"/>
      <c r="W123" s="928"/>
      <c r="X123" s="928"/>
      <c r="Y123" s="928"/>
      <c r="Z123" s="929"/>
      <c r="AA123" s="963">
        <v>4696</v>
      </c>
      <c r="AB123" s="964"/>
      <c r="AC123" s="964"/>
      <c r="AD123" s="964"/>
      <c r="AE123" s="965"/>
      <c r="AF123" s="966">
        <v>4646</v>
      </c>
      <c r="AG123" s="964"/>
      <c r="AH123" s="964"/>
      <c r="AI123" s="964"/>
      <c r="AJ123" s="965"/>
      <c r="AK123" s="966" t="s">
        <v>122</v>
      </c>
      <c r="AL123" s="964"/>
      <c r="AM123" s="964"/>
      <c r="AN123" s="964"/>
      <c r="AO123" s="965"/>
      <c r="AP123" s="967" t="s">
        <v>122</v>
      </c>
      <c r="AQ123" s="968"/>
      <c r="AR123" s="968"/>
      <c r="AS123" s="968"/>
      <c r="AT123" s="969"/>
      <c r="AU123" s="1002"/>
      <c r="AV123" s="1003"/>
      <c r="AW123" s="1003"/>
      <c r="AX123" s="1003"/>
      <c r="AY123" s="1003"/>
      <c r="AZ123" s="251" t="s">
        <v>178</v>
      </c>
      <c r="BA123" s="251"/>
      <c r="BB123" s="251"/>
      <c r="BC123" s="251"/>
      <c r="BD123" s="251"/>
      <c r="BE123" s="251"/>
      <c r="BF123" s="251"/>
      <c r="BG123" s="251"/>
      <c r="BH123" s="251"/>
      <c r="BI123" s="251"/>
      <c r="BJ123" s="251"/>
      <c r="BK123" s="251"/>
      <c r="BL123" s="251"/>
      <c r="BM123" s="251"/>
      <c r="BN123" s="251"/>
      <c r="BO123" s="982" t="s">
        <v>450</v>
      </c>
      <c r="BP123" s="1010"/>
      <c r="BQ123" s="1069">
        <v>8788175</v>
      </c>
      <c r="BR123" s="1036"/>
      <c r="BS123" s="1036"/>
      <c r="BT123" s="1036"/>
      <c r="BU123" s="1036"/>
      <c r="BV123" s="1036">
        <v>8693185</v>
      </c>
      <c r="BW123" s="1036"/>
      <c r="BX123" s="1036"/>
      <c r="BY123" s="1036"/>
      <c r="BZ123" s="1036"/>
      <c r="CA123" s="1036">
        <v>8519182</v>
      </c>
      <c r="CB123" s="1036"/>
      <c r="CC123" s="1036"/>
      <c r="CD123" s="1036"/>
      <c r="CE123" s="1036"/>
      <c r="CF123" s="1006"/>
      <c r="CG123" s="1007"/>
      <c r="CH123" s="1007"/>
      <c r="CI123" s="1007"/>
      <c r="CJ123" s="1008"/>
      <c r="CK123" s="1014"/>
      <c r="CL123" s="1015"/>
      <c r="CM123" s="1015"/>
      <c r="CN123" s="1015"/>
      <c r="CO123" s="1016"/>
      <c r="CP123" s="1024"/>
      <c r="CQ123" s="1025"/>
      <c r="CR123" s="1025"/>
      <c r="CS123" s="1025"/>
      <c r="CT123" s="1025"/>
      <c r="CU123" s="1025"/>
      <c r="CV123" s="1025"/>
      <c r="CW123" s="1025"/>
      <c r="CX123" s="1025"/>
      <c r="CY123" s="1025"/>
      <c r="CZ123" s="1025"/>
      <c r="DA123" s="1025"/>
      <c r="DB123" s="1025"/>
      <c r="DC123" s="1025"/>
      <c r="DD123" s="1025"/>
      <c r="DE123" s="1025"/>
      <c r="DF123" s="1026"/>
      <c r="DG123" s="963"/>
      <c r="DH123" s="964"/>
      <c r="DI123" s="964"/>
      <c r="DJ123" s="964"/>
      <c r="DK123" s="965"/>
      <c r="DL123" s="966"/>
      <c r="DM123" s="964"/>
      <c r="DN123" s="964"/>
      <c r="DO123" s="964"/>
      <c r="DP123" s="965"/>
      <c r="DQ123" s="966"/>
      <c r="DR123" s="964"/>
      <c r="DS123" s="964"/>
      <c r="DT123" s="964"/>
      <c r="DU123" s="965"/>
      <c r="DV123" s="967"/>
      <c r="DW123" s="968"/>
      <c r="DX123" s="968"/>
      <c r="DY123" s="968"/>
      <c r="DZ123" s="969"/>
    </row>
    <row r="124" spans="1:130" s="230" customFormat="1" ht="26.25" customHeight="1" thickBot="1" x14ac:dyDescent="0.2">
      <c r="A124" s="1063"/>
      <c r="B124" s="954"/>
      <c r="C124" s="927" t="s">
        <v>439</v>
      </c>
      <c r="D124" s="928"/>
      <c r="E124" s="928"/>
      <c r="F124" s="928"/>
      <c r="G124" s="928"/>
      <c r="H124" s="928"/>
      <c r="I124" s="928"/>
      <c r="J124" s="928"/>
      <c r="K124" s="928"/>
      <c r="L124" s="928"/>
      <c r="M124" s="928"/>
      <c r="N124" s="928"/>
      <c r="O124" s="928"/>
      <c r="P124" s="928"/>
      <c r="Q124" s="928"/>
      <c r="R124" s="928"/>
      <c r="S124" s="928"/>
      <c r="T124" s="928"/>
      <c r="U124" s="928"/>
      <c r="V124" s="928"/>
      <c r="W124" s="928"/>
      <c r="X124" s="928"/>
      <c r="Y124" s="928"/>
      <c r="Z124" s="929"/>
      <c r="AA124" s="963" t="s">
        <v>122</v>
      </c>
      <c r="AB124" s="964"/>
      <c r="AC124" s="964"/>
      <c r="AD124" s="964"/>
      <c r="AE124" s="965"/>
      <c r="AF124" s="966" t="s">
        <v>122</v>
      </c>
      <c r="AG124" s="964"/>
      <c r="AH124" s="964"/>
      <c r="AI124" s="964"/>
      <c r="AJ124" s="965"/>
      <c r="AK124" s="966" t="s">
        <v>122</v>
      </c>
      <c r="AL124" s="964"/>
      <c r="AM124" s="964"/>
      <c r="AN124" s="964"/>
      <c r="AO124" s="965"/>
      <c r="AP124" s="967" t="s">
        <v>122</v>
      </c>
      <c r="AQ124" s="968"/>
      <c r="AR124" s="968"/>
      <c r="AS124" s="968"/>
      <c r="AT124" s="969"/>
      <c r="AU124" s="1065" t="s">
        <v>451</v>
      </c>
      <c r="AV124" s="1066"/>
      <c r="AW124" s="1066"/>
      <c r="AX124" s="1066"/>
      <c r="AY124" s="1066"/>
      <c r="AZ124" s="1066"/>
      <c r="BA124" s="1066"/>
      <c r="BB124" s="1066"/>
      <c r="BC124" s="1066"/>
      <c r="BD124" s="1066"/>
      <c r="BE124" s="1066"/>
      <c r="BF124" s="1066"/>
      <c r="BG124" s="1066"/>
      <c r="BH124" s="1066"/>
      <c r="BI124" s="1066"/>
      <c r="BJ124" s="1066"/>
      <c r="BK124" s="1066"/>
      <c r="BL124" s="1066"/>
      <c r="BM124" s="1066"/>
      <c r="BN124" s="1066"/>
      <c r="BO124" s="1066"/>
      <c r="BP124" s="1067"/>
      <c r="BQ124" s="1068" t="s">
        <v>122</v>
      </c>
      <c r="BR124" s="1032"/>
      <c r="BS124" s="1032"/>
      <c r="BT124" s="1032"/>
      <c r="BU124" s="1032"/>
      <c r="BV124" s="1032" t="s">
        <v>122</v>
      </c>
      <c r="BW124" s="1032"/>
      <c r="BX124" s="1032"/>
      <c r="BY124" s="1032"/>
      <c r="BZ124" s="1032"/>
      <c r="CA124" s="1032" t="s">
        <v>122</v>
      </c>
      <c r="CB124" s="1032"/>
      <c r="CC124" s="1032"/>
      <c r="CD124" s="1032"/>
      <c r="CE124" s="1032"/>
      <c r="CF124" s="1033"/>
      <c r="CG124" s="1034"/>
      <c r="CH124" s="1034"/>
      <c r="CI124" s="1034"/>
      <c r="CJ124" s="1035"/>
      <c r="CK124" s="1017"/>
      <c r="CL124" s="1017"/>
      <c r="CM124" s="1017"/>
      <c r="CN124" s="1017"/>
      <c r="CO124" s="1018"/>
      <c r="CP124" s="1024" t="s">
        <v>452</v>
      </c>
      <c r="CQ124" s="1025"/>
      <c r="CR124" s="1025"/>
      <c r="CS124" s="1025"/>
      <c r="CT124" s="1025"/>
      <c r="CU124" s="1025"/>
      <c r="CV124" s="1025"/>
      <c r="CW124" s="1025"/>
      <c r="CX124" s="1025"/>
      <c r="CY124" s="1025"/>
      <c r="CZ124" s="1025"/>
      <c r="DA124" s="1025"/>
      <c r="DB124" s="1025"/>
      <c r="DC124" s="1025"/>
      <c r="DD124" s="1025"/>
      <c r="DE124" s="1025"/>
      <c r="DF124" s="1026"/>
      <c r="DG124" s="1009" t="s">
        <v>122</v>
      </c>
      <c r="DH124" s="991"/>
      <c r="DI124" s="991"/>
      <c r="DJ124" s="991"/>
      <c r="DK124" s="992"/>
      <c r="DL124" s="990" t="s">
        <v>122</v>
      </c>
      <c r="DM124" s="991"/>
      <c r="DN124" s="991"/>
      <c r="DO124" s="991"/>
      <c r="DP124" s="992"/>
      <c r="DQ124" s="990" t="s">
        <v>122</v>
      </c>
      <c r="DR124" s="991"/>
      <c r="DS124" s="991"/>
      <c r="DT124" s="991"/>
      <c r="DU124" s="992"/>
      <c r="DV124" s="993" t="s">
        <v>122</v>
      </c>
      <c r="DW124" s="994"/>
      <c r="DX124" s="994"/>
      <c r="DY124" s="994"/>
      <c r="DZ124" s="995"/>
    </row>
    <row r="125" spans="1:130" s="230" customFormat="1" ht="26.25" customHeight="1" x14ac:dyDescent="0.15">
      <c r="A125" s="1063"/>
      <c r="B125" s="954"/>
      <c r="C125" s="927" t="s">
        <v>441</v>
      </c>
      <c r="D125" s="928"/>
      <c r="E125" s="928"/>
      <c r="F125" s="928"/>
      <c r="G125" s="928"/>
      <c r="H125" s="928"/>
      <c r="I125" s="928"/>
      <c r="J125" s="928"/>
      <c r="K125" s="928"/>
      <c r="L125" s="928"/>
      <c r="M125" s="928"/>
      <c r="N125" s="928"/>
      <c r="O125" s="928"/>
      <c r="P125" s="928"/>
      <c r="Q125" s="928"/>
      <c r="R125" s="928"/>
      <c r="S125" s="928"/>
      <c r="T125" s="928"/>
      <c r="U125" s="928"/>
      <c r="V125" s="928"/>
      <c r="W125" s="928"/>
      <c r="X125" s="928"/>
      <c r="Y125" s="928"/>
      <c r="Z125" s="929"/>
      <c r="AA125" s="963">
        <v>9008</v>
      </c>
      <c r="AB125" s="964"/>
      <c r="AC125" s="964"/>
      <c r="AD125" s="964"/>
      <c r="AE125" s="965"/>
      <c r="AF125" s="966">
        <v>6681</v>
      </c>
      <c r="AG125" s="964"/>
      <c r="AH125" s="964"/>
      <c r="AI125" s="964"/>
      <c r="AJ125" s="965"/>
      <c r="AK125" s="966">
        <v>1117</v>
      </c>
      <c r="AL125" s="964"/>
      <c r="AM125" s="964"/>
      <c r="AN125" s="964"/>
      <c r="AO125" s="965"/>
      <c r="AP125" s="967">
        <v>0</v>
      </c>
      <c r="AQ125" s="968"/>
      <c r="AR125" s="968"/>
      <c r="AS125" s="968"/>
      <c r="AT125" s="969"/>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27" t="s">
        <v>453</v>
      </c>
      <c r="CL125" s="1012"/>
      <c r="CM125" s="1012"/>
      <c r="CN125" s="1012"/>
      <c r="CO125" s="1013"/>
      <c r="CP125" s="934" t="s">
        <v>454</v>
      </c>
      <c r="CQ125" s="902"/>
      <c r="CR125" s="902"/>
      <c r="CS125" s="902"/>
      <c r="CT125" s="902"/>
      <c r="CU125" s="902"/>
      <c r="CV125" s="902"/>
      <c r="CW125" s="902"/>
      <c r="CX125" s="902"/>
      <c r="CY125" s="902"/>
      <c r="CZ125" s="902"/>
      <c r="DA125" s="902"/>
      <c r="DB125" s="902"/>
      <c r="DC125" s="902"/>
      <c r="DD125" s="902"/>
      <c r="DE125" s="902"/>
      <c r="DF125" s="903"/>
      <c r="DG125" s="935" t="s">
        <v>122</v>
      </c>
      <c r="DH125" s="936"/>
      <c r="DI125" s="936"/>
      <c r="DJ125" s="936"/>
      <c r="DK125" s="936"/>
      <c r="DL125" s="936" t="s">
        <v>122</v>
      </c>
      <c r="DM125" s="936"/>
      <c r="DN125" s="936"/>
      <c r="DO125" s="936"/>
      <c r="DP125" s="936"/>
      <c r="DQ125" s="936" t="s">
        <v>122</v>
      </c>
      <c r="DR125" s="936"/>
      <c r="DS125" s="936"/>
      <c r="DT125" s="936"/>
      <c r="DU125" s="936"/>
      <c r="DV125" s="937" t="s">
        <v>122</v>
      </c>
      <c r="DW125" s="937"/>
      <c r="DX125" s="937"/>
      <c r="DY125" s="937"/>
      <c r="DZ125" s="938"/>
    </row>
    <row r="126" spans="1:130" s="230" customFormat="1" ht="26.25" customHeight="1" thickBot="1" x14ac:dyDescent="0.2">
      <c r="A126" s="1063"/>
      <c r="B126" s="954"/>
      <c r="C126" s="927" t="s">
        <v>443</v>
      </c>
      <c r="D126" s="928"/>
      <c r="E126" s="928"/>
      <c r="F126" s="928"/>
      <c r="G126" s="928"/>
      <c r="H126" s="928"/>
      <c r="I126" s="928"/>
      <c r="J126" s="928"/>
      <c r="K126" s="928"/>
      <c r="L126" s="928"/>
      <c r="M126" s="928"/>
      <c r="N126" s="928"/>
      <c r="O126" s="928"/>
      <c r="P126" s="928"/>
      <c r="Q126" s="928"/>
      <c r="R126" s="928"/>
      <c r="S126" s="928"/>
      <c r="T126" s="928"/>
      <c r="U126" s="928"/>
      <c r="V126" s="928"/>
      <c r="W126" s="928"/>
      <c r="X126" s="928"/>
      <c r="Y126" s="928"/>
      <c r="Z126" s="929"/>
      <c r="AA126" s="963" t="s">
        <v>122</v>
      </c>
      <c r="AB126" s="964"/>
      <c r="AC126" s="964"/>
      <c r="AD126" s="964"/>
      <c r="AE126" s="965"/>
      <c r="AF126" s="966" t="s">
        <v>122</v>
      </c>
      <c r="AG126" s="964"/>
      <c r="AH126" s="964"/>
      <c r="AI126" s="964"/>
      <c r="AJ126" s="965"/>
      <c r="AK126" s="966" t="s">
        <v>122</v>
      </c>
      <c r="AL126" s="964"/>
      <c r="AM126" s="964"/>
      <c r="AN126" s="964"/>
      <c r="AO126" s="965"/>
      <c r="AP126" s="967" t="s">
        <v>122</v>
      </c>
      <c r="AQ126" s="968"/>
      <c r="AR126" s="968"/>
      <c r="AS126" s="968"/>
      <c r="AT126" s="969"/>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28"/>
      <c r="CL126" s="1015"/>
      <c r="CM126" s="1015"/>
      <c r="CN126" s="1015"/>
      <c r="CO126" s="1016"/>
      <c r="CP126" s="927" t="s">
        <v>455</v>
      </c>
      <c r="CQ126" s="928"/>
      <c r="CR126" s="928"/>
      <c r="CS126" s="928"/>
      <c r="CT126" s="928"/>
      <c r="CU126" s="928"/>
      <c r="CV126" s="928"/>
      <c r="CW126" s="928"/>
      <c r="CX126" s="928"/>
      <c r="CY126" s="928"/>
      <c r="CZ126" s="928"/>
      <c r="DA126" s="928"/>
      <c r="DB126" s="928"/>
      <c r="DC126" s="928"/>
      <c r="DD126" s="928"/>
      <c r="DE126" s="928"/>
      <c r="DF126" s="929"/>
      <c r="DG126" s="930" t="s">
        <v>122</v>
      </c>
      <c r="DH126" s="931"/>
      <c r="DI126" s="931"/>
      <c r="DJ126" s="931"/>
      <c r="DK126" s="931"/>
      <c r="DL126" s="931" t="s">
        <v>122</v>
      </c>
      <c r="DM126" s="931"/>
      <c r="DN126" s="931"/>
      <c r="DO126" s="931"/>
      <c r="DP126" s="931"/>
      <c r="DQ126" s="931" t="s">
        <v>122</v>
      </c>
      <c r="DR126" s="931"/>
      <c r="DS126" s="931"/>
      <c r="DT126" s="931"/>
      <c r="DU126" s="931"/>
      <c r="DV126" s="932" t="s">
        <v>122</v>
      </c>
      <c r="DW126" s="932"/>
      <c r="DX126" s="932"/>
      <c r="DY126" s="932"/>
      <c r="DZ126" s="933"/>
    </row>
    <row r="127" spans="1:130" s="230" customFormat="1" ht="26.25" customHeight="1" x14ac:dyDescent="0.15">
      <c r="A127" s="1064"/>
      <c r="B127" s="956"/>
      <c r="C127" s="978" t="s">
        <v>456</v>
      </c>
      <c r="D127" s="970"/>
      <c r="E127" s="970"/>
      <c r="F127" s="970"/>
      <c r="G127" s="970"/>
      <c r="H127" s="970"/>
      <c r="I127" s="970"/>
      <c r="J127" s="970"/>
      <c r="K127" s="970"/>
      <c r="L127" s="970"/>
      <c r="M127" s="970"/>
      <c r="N127" s="970"/>
      <c r="O127" s="970"/>
      <c r="P127" s="970"/>
      <c r="Q127" s="970"/>
      <c r="R127" s="970"/>
      <c r="S127" s="970"/>
      <c r="T127" s="970"/>
      <c r="U127" s="970"/>
      <c r="V127" s="970"/>
      <c r="W127" s="970"/>
      <c r="X127" s="970"/>
      <c r="Y127" s="970"/>
      <c r="Z127" s="971"/>
      <c r="AA127" s="963" t="s">
        <v>122</v>
      </c>
      <c r="AB127" s="964"/>
      <c r="AC127" s="964"/>
      <c r="AD127" s="964"/>
      <c r="AE127" s="965"/>
      <c r="AF127" s="966" t="s">
        <v>122</v>
      </c>
      <c r="AG127" s="964"/>
      <c r="AH127" s="964"/>
      <c r="AI127" s="964"/>
      <c r="AJ127" s="965"/>
      <c r="AK127" s="966" t="s">
        <v>122</v>
      </c>
      <c r="AL127" s="964"/>
      <c r="AM127" s="964"/>
      <c r="AN127" s="964"/>
      <c r="AO127" s="965"/>
      <c r="AP127" s="967" t="s">
        <v>122</v>
      </c>
      <c r="AQ127" s="968"/>
      <c r="AR127" s="968"/>
      <c r="AS127" s="968"/>
      <c r="AT127" s="969"/>
      <c r="AU127" s="232"/>
      <c r="AV127" s="232"/>
      <c r="AW127" s="232"/>
      <c r="AX127" s="1037" t="s">
        <v>457</v>
      </c>
      <c r="AY127" s="1038"/>
      <c r="AZ127" s="1038"/>
      <c r="BA127" s="1038"/>
      <c r="BB127" s="1038"/>
      <c r="BC127" s="1038"/>
      <c r="BD127" s="1038"/>
      <c r="BE127" s="1039"/>
      <c r="BF127" s="1040" t="s">
        <v>458</v>
      </c>
      <c r="BG127" s="1038"/>
      <c r="BH127" s="1038"/>
      <c r="BI127" s="1038"/>
      <c r="BJ127" s="1038"/>
      <c r="BK127" s="1038"/>
      <c r="BL127" s="1039"/>
      <c r="BM127" s="1040" t="s">
        <v>459</v>
      </c>
      <c r="BN127" s="1038"/>
      <c r="BO127" s="1038"/>
      <c r="BP127" s="1038"/>
      <c r="BQ127" s="1038"/>
      <c r="BR127" s="1038"/>
      <c r="BS127" s="1039"/>
      <c r="BT127" s="1040" t="s">
        <v>460</v>
      </c>
      <c r="BU127" s="1038"/>
      <c r="BV127" s="1038"/>
      <c r="BW127" s="1038"/>
      <c r="BX127" s="1038"/>
      <c r="BY127" s="1038"/>
      <c r="BZ127" s="1061"/>
      <c r="CA127" s="232"/>
      <c r="CB127" s="232"/>
      <c r="CC127" s="232"/>
      <c r="CD127" s="255"/>
      <c r="CE127" s="255"/>
      <c r="CF127" s="255"/>
      <c r="CG127" s="232"/>
      <c r="CH127" s="232"/>
      <c r="CI127" s="232"/>
      <c r="CJ127" s="254"/>
      <c r="CK127" s="1028"/>
      <c r="CL127" s="1015"/>
      <c r="CM127" s="1015"/>
      <c r="CN127" s="1015"/>
      <c r="CO127" s="1016"/>
      <c r="CP127" s="927" t="s">
        <v>461</v>
      </c>
      <c r="CQ127" s="928"/>
      <c r="CR127" s="928"/>
      <c r="CS127" s="928"/>
      <c r="CT127" s="928"/>
      <c r="CU127" s="928"/>
      <c r="CV127" s="928"/>
      <c r="CW127" s="928"/>
      <c r="CX127" s="928"/>
      <c r="CY127" s="928"/>
      <c r="CZ127" s="928"/>
      <c r="DA127" s="928"/>
      <c r="DB127" s="928"/>
      <c r="DC127" s="928"/>
      <c r="DD127" s="928"/>
      <c r="DE127" s="928"/>
      <c r="DF127" s="929"/>
      <c r="DG127" s="930" t="s">
        <v>122</v>
      </c>
      <c r="DH127" s="931"/>
      <c r="DI127" s="931"/>
      <c r="DJ127" s="931"/>
      <c r="DK127" s="931"/>
      <c r="DL127" s="931" t="s">
        <v>122</v>
      </c>
      <c r="DM127" s="931"/>
      <c r="DN127" s="931"/>
      <c r="DO127" s="931"/>
      <c r="DP127" s="931"/>
      <c r="DQ127" s="931" t="s">
        <v>122</v>
      </c>
      <c r="DR127" s="931"/>
      <c r="DS127" s="931"/>
      <c r="DT127" s="931"/>
      <c r="DU127" s="931"/>
      <c r="DV127" s="932" t="s">
        <v>122</v>
      </c>
      <c r="DW127" s="932"/>
      <c r="DX127" s="932"/>
      <c r="DY127" s="932"/>
      <c r="DZ127" s="933"/>
    </row>
    <row r="128" spans="1:130" s="230" customFormat="1" ht="26.25" customHeight="1" thickBot="1" x14ac:dyDescent="0.2">
      <c r="A128" s="1047" t="s">
        <v>462</v>
      </c>
      <c r="B128" s="1048"/>
      <c r="C128" s="1048"/>
      <c r="D128" s="1048"/>
      <c r="E128" s="1048"/>
      <c r="F128" s="1048"/>
      <c r="G128" s="1048"/>
      <c r="H128" s="1048"/>
      <c r="I128" s="1048"/>
      <c r="J128" s="1048"/>
      <c r="K128" s="1048"/>
      <c r="L128" s="1048"/>
      <c r="M128" s="1048"/>
      <c r="N128" s="1048"/>
      <c r="O128" s="1048"/>
      <c r="P128" s="1048"/>
      <c r="Q128" s="1048"/>
      <c r="R128" s="1048"/>
      <c r="S128" s="1048"/>
      <c r="T128" s="1048"/>
      <c r="U128" s="1048"/>
      <c r="V128" s="1048"/>
      <c r="W128" s="1049" t="s">
        <v>463</v>
      </c>
      <c r="X128" s="1049"/>
      <c r="Y128" s="1049"/>
      <c r="Z128" s="1050"/>
      <c r="AA128" s="1051" t="s">
        <v>122</v>
      </c>
      <c r="AB128" s="1052"/>
      <c r="AC128" s="1052"/>
      <c r="AD128" s="1052"/>
      <c r="AE128" s="1053"/>
      <c r="AF128" s="1054" t="s">
        <v>122</v>
      </c>
      <c r="AG128" s="1052"/>
      <c r="AH128" s="1052"/>
      <c r="AI128" s="1052"/>
      <c r="AJ128" s="1053"/>
      <c r="AK128" s="1054" t="s">
        <v>122</v>
      </c>
      <c r="AL128" s="1052"/>
      <c r="AM128" s="1052"/>
      <c r="AN128" s="1052"/>
      <c r="AO128" s="1053"/>
      <c r="AP128" s="1055"/>
      <c r="AQ128" s="1056"/>
      <c r="AR128" s="1056"/>
      <c r="AS128" s="1056"/>
      <c r="AT128" s="1057"/>
      <c r="AU128" s="232"/>
      <c r="AV128" s="232"/>
      <c r="AW128" s="232"/>
      <c r="AX128" s="901" t="s">
        <v>464</v>
      </c>
      <c r="AY128" s="902"/>
      <c r="AZ128" s="902"/>
      <c r="BA128" s="902"/>
      <c r="BB128" s="902"/>
      <c r="BC128" s="902"/>
      <c r="BD128" s="902"/>
      <c r="BE128" s="903"/>
      <c r="BF128" s="1058" t="s">
        <v>122</v>
      </c>
      <c r="BG128" s="1059"/>
      <c r="BH128" s="1059"/>
      <c r="BI128" s="1059"/>
      <c r="BJ128" s="1059"/>
      <c r="BK128" s="1059"/>
      <c r="BL128" s="1060"/>
      <c r="BM128" s="1058">
        <v>15</v>
      </c>
      <c r="BN128" s="1059"/>
      <c r="BO128" s="1059"/>
      <c r="BP128" s="1059"/>
      <c r="BQ128" s="1059"/>
      <c r="BR128" s="1059"/>
      <c r="BS128" s="1060"/>
      <c r="BT128" s="1058">
        <v>20</v>
      </c>
      <c r="BU128" s="1059"/>
      <c r="BV128" s="1059"/>
      <c r="BW128" s="1059"/>
      <c r="BX128" s="1059"/>
      <c r="BY128" s="1059"/>
      <c r="BZ128" s="1081"/>
      <c r="CA128" s="255"/>
      <c r="CB128" s="255"/>
      <c r="CC128" s="255"/>
      <c r="CD128" s="255"/>
      <c r="CE128" s="255"/>
      <c r="CF128" s="255"/>
      <c r="CG128" s="232"/>
      <c r="CH128" s="232"/>
      <c r="CI128" s="232"/>
      <c r="CJ128" s="254"/>
      <c r="CK128" s="1029"/>
      <c r="CL128" s="1030"/>
      <c r="CM128" s="1030"/>
      <c r="CN128" s="1030"/>
      <c r="CO128" s="1031"/>
      <c r="CP128" s="1041" t="s">
        <v>465</v>
      </c>
      <c r="CQ128" s="726"/>
      <c r="CR128" s="726"/>
      <c r="CS128" s="726"/>
      <c r="CT128" s="726"/>
      <c r="CU128" s="726"/>
      <c r="CV128" s="726"/>
      <c r="CW128" s="726"/>
      <c r="CX128" s="726"/>
      <c r="CY128" s="726"/>
      <c r="CZ128" s="726"/>
      <c r="DA128" s="726"/>
      <c r="DB128" s="726"/>
      <c r="DC128" s="726"/>
      <c r="DD128" s="726"/>
      <c r="DE128" s="726"/>
      <c r="DF128" s="1042"/>
      <c r="DG128" s="1043" t="s">
        <v>122</v>
      </c>
      <c r="DH128" s="1044"/>
      <c r="DI128" s="1044"/>
      <c r="DJ128" s="1044"/>
      <c r="DK128" s="1044"/>
      <c r="DL128" s="1044" t="s">
        <v>122</v>
      </c>
      <c r="DM128" s="1044"/>
      <c r="DN128" s="1044"/>
      <c r="DO128" s="1044"/>
      <c r="DP128" s="1044"/>
      <c r="DQ128" s="1044" t="s">
        <v>122</v>
      </c>
      <c r="DR128" s="1044"/>
      <c r="DS128" s="1044"/>
      <c r="DT128" s="1044"/>
      <c r="DU128" s="1044"/>
      <c r="DV128" s="1045" t="s">
        <v>122</v>
      </c>
      <c r="DW128" s="1045"/>
      <c r="DX128" s="1045"/>
      <c r="DY128" s="1045"/>
      <c r="DZ128" s="1046"/>
    </row>
    <row r="129" spans="1:131" s="230" customFormat="1" ht="26.25" customHeight="1" x14ac:dyDescent="0.15">
      <c r="A129" s="939" t="s">
        <v>102</v>
      </c>
      <c r="B129" s="940"/>
      <c r="C129" s="940"/>
      <c r="D129" s="940"/>
      <c r="E129" s="940"/>
      <c r="F129" s="940"/>
      <c r="G129" s="940"/>
      <c r="H129" s="940"/>
      <c r="I129" s="940"/>
      <c r="J129" s="940"/>
      <c r="K129" s="940"/>
      <c r="L129" s="940"/>
      <c r="M129" s="940"/>
      <c r="N129" s="940"/>
      <c r="O129" s="940"/>
      <c r="P129" s="940"/>
      <c r="Q129" s="940"/>
      <c r="R129" s="940"/>
      <c r="S129" s="940"/>
      <c r="T129" s="940"/>
      <c r="U129" s="940"/>
      <c r="V129" s="940"/>
      <c r="W129" s="1075" t="s">
        <v>466</v>
      </c>
      <c r="X129" s="1076"/>
      <c r="Y129" s="1076"/>
      <c r="Z129" s="1077"/>
      <c r="AA129" s="963">
        <v>4011657</v>
      </c>
      <c r="AB129" s="964"/>
      <c r="AC129" s="964"/>
      <c r="AD129" s="964"/>
      <c r="AE129" s="965"/>
      <c r="AF129" s="966">
        <v>4149551</v>
      </c>
      <c r="AG129" s="964"/>
      <c r="AH129" s="964"/>
      <c r="AI129" s="964"/>
      <c r="AJ129" s="965"/>
      <c r="AK129" s="966">
        <v>4052647</v>
      </c>
      <c r="AL129" s="964"/>
      <c r="AM129" s="964"/>
      <c r="AN129" s="964"/>
      <c r="AO129" s="965"/>
      <c r="AP129" s="1078"/>
      <c r="AQ129" s="1079"/>
      <c r="AR129" s="1079"/>
      <c r="AS129" s="1079"/>
      <c r="AT129" s="1080"/>
      <c r="AU129" s="233"/>
      <c r="AV129" s="233"/>
      <c r="AW129" s="233"/>
      <c r="AX129" s="1070" t="s">
        <v>467</v>
      </c>
      <c r="AY129" s="928"/>
      <c r="AZ129" s="928"/>
      <c r="BA129" s="928"/>
      <c r="BB129" s="928"/>
      <c r="BC129" s="928"/>
      <c r="BD129" s="928"/>
      <c r="BE129" s="929"/>
      <c r="BF129" s="1071" t="s">
        <v>122</v>
      </c>
      <c r="BG129" s="1072"/>
      <c r="BH129" s="1072"/>
      <c r="BI129" s="1072"/>
      <c r="BJ129" s="1072"/>
      <c r="BK129" s="1072"/>
      <c r="BL129" s="1073"/>
      <c r="BM129" s="1071">
        <v>20</v>
      </c>
      <c r="BN129" s="1072"/>
      <c r="BO129" s="1072"/>
      <c r="BP129" s="1072"/>
      <c r="BQ129" s="1072"/>
      <c r="BR129" s="1072"/>
      <c r="BS129" s="1073"/>
      <c r="BT129" s="1071">
        <v>30</v>
      </c>
      <c r="BU129" s="1072"/>
      <c r="BV129" s="1072"/>
      <c r="BW129" s="1072"/>
      <c r="BX129" s="1072"/>
      <c r="BY129" s="1072"/>
      <c r="BZ129" s="1074"/>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939" t="s">
        <v>468</v>
      </c>
      <c r="B130" s="940"/>
      <c r="C130" s="940"/>
      <c r="D130" s="940"/>
      <c r="E130" s="940"/>
      <c r="F130" s="940"/>
      <c r="G130" s="940"/>
      <c r="H130" s="940"/>
      <c r="I130" s="940"/>
      <c r="J130" s="940"/>
      <c r="K130" s="940"/>
      <c r="L130" s="940"/>
      <c r="M130" s="940"/>
      <c r="N130" s="940"/>
      <c r="O130" s="940"/>
      <c r="P130" s="940"/>
      <c r="Q130" s="940"/>
      <c r="R130" s="940"/>
      <c r="S130" s="940"/>
      <c r="T130" s="940"/>
      <c r="U130" s="940"/>
      <c r="V130" s="940"/>
      <c r="W130" s="1075" t="s">
        <v>469</v>
      </c>
      <c r="X130" s="1076"/>
      <c r="Y130" s="1076"/>
      <c r="Z130" s="1077"/>
      <c r="AA130" s="963">
        <v>412562</v>
      </c>
      <c r="AB130" s="964"/>
      <c r="AC130" s="964"/>
      <c r="AD130" s="964"/>
      <c r="AE130" s="965"/>
      <c r="AF130" s="966">
        <v>403214</v>
      </c>
      <c r="AG130" s="964"/>
      <c r="AH130" s="964"/>
      <c r="AI130" s="964"/>
      <c r="AJ130" s="965"/>
      <c r="AK130" s="966">
        <v>406949</v>
      </c>
      <c r="AL130" s="964"/>
      <c r="AM130" s="964"/>
      <c r="AN130" s="964"/>
      <c r="AO130" s="965"/>
      <c r="AP130" s="1078"/>
      <c r="AQ130" s="1079"/>
      <c r="AR130" s="1079"/>
      <c r="AS130" s="1079"/>
      <c r="AT130" s="1080"/>
      <c r="AU130" s="233"/>
      <c r="AV130" s="233"/>
      <c r="AW130" s="233"/>
      <c r="AX130" s="1070" t="s">
        <v>470</v>
      </c>
      <c r="AY130" s="928"/>
      <c r="AZ130" s="928"/>
      <c r="BA130" s="928"/>
      <c r="BB130" s="928"/>
      <c r="BC130" s="928"/>
      <c r="BD130" s="928"/>
      <c r="BE130" s="929"/>
      <c r="BF130" s="1106">
        <v>4.5</v>
      </c>
      <c r="BG130" s="1107"/>
      <c r="BH130" s="1107"/>
      <c r="BI130" s="1107"/>
      <c r="BJ130" s="1107"/>
      <c r="BK130" s="1107"/>
      <c r="BL130" s="1108"/>
      <c r="BM130" s="1106">
        <v>25</v>
      </c>
      <c r="BN130" s="1107"/>
      <c r="BO130" s="1107"/>
      <c r="BP130" s="1107"/>
      <c r="BQ130" s="1107"/>
      <c r="BR130" s="1107"/>
      <c r="BS130" s="1108"/>
      <c r="BT130" s="1106">
        <v>35</v>
      </c>
      <c r="BU130" s="1107"/>
      <c r="BV130" s="1107"/>
      <c r="BW130" s="1107"/>
      <c r="BX130" s="1107"/>
      <c r="BY130" s="1107"/>
      <c r="BZ130" s="1109"/>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1110"/>
      <c r="B131" s="1111"/>
      <c r="C131" s="1111"/>
      <c r="D131" s="1111"/>
      <c r="E131" s="1111"/>
      <c r="F131" s="1111"/>
      <c r="G131" s="1111"/>
      <c r="H131" s="1111"/>
      <c r="I131" s="1111"/>
      <c r="J131" s="1111"/>
      <c r="K131" s="1111"/>
      <c r="L131" s="1111"/>
      <c r="M131" s="1111"/>
      <c r="N131" s="1111"/>
      <c r="O131" s="1111"/>
      <c r="P131" s="1111"/>
      <c r="Q131" s="1111"/>
      <c r="R131" s="1111"/>
      <c r="S131" s="1111"/>
      <c r="T131" s="1111"/>
      <c r="U131" s="1111"/>
      <c r="V131" s="1111"/>
      <c r="W131" s="1112" t="s">
        <v>471</v>
      </c>
      <c r="X131" s="1113"/>
      <c r="Y131" s="1113"/>
      <c r="Z131" s="1114"/>
      <c r="AA131" s="1009">
        <v>3599095</v>
      </c>
      <c r="AB131" s="991"/>
      <c r="AC131" s="991"/>
      <c r="AD131" s="991"/>
      <c r="AE131" s="992"/>
      <c r="AF131" s="990">
        <v>3746337</v>
      </c>
      <c r="AG131" s="991"/>
      <c r="AH131" s="991"/>
      <c r="AI131" s="991"/>
      <c r="AJ131" s="992"/>
      <c r="AK131" s="990">
        <v>3645698</v>
      </c>
      <c r="AL131" s="991"/>
      <c r="AM131" s="991"/>
      <c r="AN131" s="991"/>
      <c r="AO131" s="992"/>
      <c r="AP131" s="1115"/>
      <c r="AQ131" s="1116"/>
      <c r="AR131" s="1116"/>
      <c r="AS131" s="1116"/>
      <c r="AT131" s="1117"/>
      <c r="AU131" s="233"/>
      <c r="AV131" s="233"/>
      <c r="AW131" s="233"/>
      <c r="AX131" s="1088" t="s">
        <v>472</v>
      </c>
      <c r="AY131" s="726"/>
      <c r="AZ131" s="726"/>
      <c r="BA131" s="726"/>
      <c r="BB131" s="726"/>
      <c r="BC131" s="726"/>
      <c r="BD131" s="726"/>
      <c r="BE131" s="1042"/>
      <c r="BF131" s="1089" t="s">
        <v>122</v>
      </c>
      <c r="BG131" s="1090"/>
      <c r="BH131" s="1090"/>
      <c r="BI131" s="1090"/>
      <c r="BJ131" s="1090"/>
      <c r="BK131" s="1090"/>
      <c r="BL131" s="1091"/>
      <c r="BM131" s="1089">
        <v>350</v>
      </c>
      <c r="BN131" s="1090"/>
      <c r="BO131" s="1090"/>
      <c r="BP131" s="1090"/>
      <c r="BQ131" s="1090"/>
      <c r="BR131" s="1090"/>
      <c r="BS131" s="1091"/>
      <c r="BT131" s="1092"/>
      <c r="BU131" s="1093"/>
      <c r="BV131" s="1093"/>
      <c r="BW131" s="1093"/>
      <c r="BX131" s="1093"/>
      <c r="BY131" s="1093"/>
      <c r="BZ131" s="1094"/>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1095" t="s">
        <v>473</v>
      </c>
      <c r="B132" s="1096"/>
      <c r="C132" s="1096"/>
      <c r="D132" s="1096"/>
      <c r="E132" s="1096"/>
      <c r="F132" s="1096"/>
      <c r="G132" s="1096"/>
      <c r="H132" s="1096"/>
      <c r="I132" s="1096"/>
      <c r="J132" s="1096"/>
      <c r="K132" s="1096"/>
      <c r="L132" s="1096"/>
      <c r="M132" s="1096"/>
      <c r="N132" s="1096"/>
      <c r="O132" s="1096"/>
      <c r="P132" s="1096"/>
      <c r="Q132" s="1096"/>
      <c r="R132" s="1096"/>
      <c r="S132" s="1096"/>
      <c r="T132" s="1096"/>
      <c r="U132" s="1096"/>
      <c r="V132" s="1099" t="s">
        <v>474</v>
      </c>
      <c r="W132" s="1099"/>
      <c r="X132" s="1099"/>
      <c r="Y132" s="1099"/>
      <c r="Z132" s="1100"/>
      <c r="AA132" s="1101">
        <v>5.613411149</v>
      </c>
      <c r="AB132" s="1102"/>
      <c r="AC132" s="1102"/>
      <c r="AD132" s="1102"/>
      <c r="AE132" s="1103"/>
      <c r="AF132" s="1104">
        <v>4.2623768230000003</v>
      </c>
      <c r="AG132" s="1102"/>
      <c r="AH132" s="1102"/>
      <c r="AI132" s="1102"/>
      <c r="AJ132" s="1103"/>
      <c r="AK132" s="1104">
        <v>3.6603690160000002</v>
      </c>
      <c r="AL132" s="1102"/>
      <c r="AM132" s="1102"/>
      <c r="AN132" s="1102"/>
      <c r="AO132" s="1103"/>
      <c r="AP132" s="1006"/>
      <c r="AQ132" s="1007"/>
      <c r="AR132" s="1007"/>
      <c r="AS132" s="1007"/>
      <c r="AT132" s="1105"/>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1097"/>
      <c r="B133" s="1098"/>
      <c r="C133" s="1098"/>
      <c r="D133" s="1098"/>
      <c r="E133" s="1098"/>
      <c r="F133" s="1098"/>
      <c r="G133" s="1098"/>
      <c r="H133" s="1098"/>
      <c r="I133" s="1098"/>
      <c r="J133" s="1098"/>
      <c r="K133" s="1098"/>
      <c r="L133" s="1098"/>
      <c r="M133" s="1098"/>
      <c r="N133" s="1098"/>
      <c r="O133" s="1098"/>
      <c r="P133" s="1098"/>
      <c r="Q133" s="1098"/>
      <c r="R133" s="1098"/>
      <c r="S133" s="1098"/>
      <c r="T133" s="1098"/>
      <c r="U133" s="1098"/>
      <c r="V133" s="1082" t="s">
        <v>475</v>
      </c>
      <c r="W133" s="1082"/>
      <c r="X133" s="1082"/>
      <c r="Y133" s="1082"/>
      <c r="Z133" s="1083"/>
      <c r="AA133" s="1084">
        <v>6.3</v>
      </c>
      <c r="AB133" s="1085"/>
      <c r="AC133" s="1085"/>
      <c r="AD133" s="1085"/>
      <c r="AE133" s="1086"/>
      <c r="AF133" s="1084">
        <v>5.3</v>
      </c>
      <c r="AG133" s="1085"/>
      <c r="AH133" s="1085"/>
      <c r="AI133" s="1085"/>
      <c r="AJ133" s="1086"/>
      <c r="AK133" s="1084">
        <v>4.5</v>
      </c>
      <c r="AL133" s="1085"/>
      <c r="AM133" s="1085"/>
      <c r="AN133" s="1085"/>
      <c r="AO133" s="1086"/>
      <c r="AP133" s="1033"/>
      <c r="AQ133" s="1034"/>
      <c r="AR133" s="1034"/>
      <c r="AS133" s="1034"/>
      <c r="AT133" s="1087"/>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nRSwZV3JpizXSj+mY+SZD3JQCeaA276mdt7AM1pwszCpy49DSCUrxzvLIHP0weNFrVcDg9buVzCNTlYMNhJ1Fw==" saltValue="pkQm/Y0LuZCF79qCLITaa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F40" zoomScaleNormal="85" zoomScaleSheetLayoutView="100" workbookViewId="0">
      <selection activeCell="AR75" sqref="AR75"/>
    </sheetView>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476</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GhmJ91E5yReVM2Gm548SExYCsX7KR6Pv95qlix+7w0Bf+rgLhoJlPu1M9RPFcc7l8UJXHW6SnffJqMJXCRplEg==" saltValue="2gw76tKlCdiqvIjIu6uAJ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BG52" zoomScaleNormal="100"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gK6orujJK2NngQrjLSPPrOvFOScGmnJX/B+nEr4EIarWj4kR43Pn2D+ntpm5bikY3oboNvb3RekF6r3ajfRBvg==" saltValue="AQa157vcVit5Zpnernrxn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36" workbookViewId="0">
      <selection activeCell="A66" sqref="A66"/>
    </sheetView>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477</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478</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9" t="s">
        <v>479</v>
      </c>
      <c r="AP7" s="272"/>
      <c r="AQ7" s="273" t="s">
        <v>480</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20"/>
      <c r="AP8" s="278" t="s">
        <v>481</v>
      </c>
      <c r="AQ8" s="279" t="s">
        <v>482</v>
      </c>
      <c r="AR8" s="280" t="s">
        <v>483</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21" t="s">
        <v>484</v>
      </c>
      <c r="AL9" s="1122"/>
      <c r="AM9" s="1122"/>
      <c r="AN9" s="1123"/>
      <c r="AO9" s="281">
        <v>1497969</v>
      </c>
      <c r="AP9" s="281">
        <v>131022</v>
      </c>
      <c r="AQ9" s="282">
        <v>109056</v>
      </c>
      <c r="AR9" s="283">
        <v>20.100000000000001</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21" t="s">
        <v>485</v>
      </c>
      <c r="AL10" s="1122"/>
      <c r="AM10" s="1122"/>
      <c r="AN10" s="1123"/>
      <c r="AO10" s="284">
        <v>170417</v>
      </c>
      <c r="AP10" s="284">
        <v>14906</v>
      </c>
      <c r="AQ10" s="285">
        <v>18467</v>
      </c>
      <c r="AR10" s="286">
        <v>-19.3</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21" t="s">
        <v>486</v>
      </c>
      <c r="AL11" s="1122"/>
      <c r="AM11" s="1122"/>
      <c r="AN11" s="1123"/>
      <c r="AO11" s="284">
        <v>560</v>
      </c>
      <c r="AP11" s="284">
        <v>49</v>
      </c>
      <c r="AQ11" s="285">
        <v>875</v>
      </c>
      <c r="AR11" s="286">
        <v>-94.4</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21" t="s">
        <v>487</v>
      </c>
      <c r="AL12" s="1122"/>
      <c r="AM12" s="1122"/>
      <c r="AN12" s="1123"/>
      <c r="AO12" s="284" t="s">
        <v>488</v>
      </c>
      <c r="AP12" s="284" t="s">
        <v>488</v>
      </c>
      <c r="AQ12" s="285" t="s">
        <v>488</v>
      </c>
      <c r="AR12" s="286" t="s">
        <v>488</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21" t="s">
        <v>489</v>
      </c>
      <c r="AL13" s="1122"/>
      <c r="AM13" s="1122"/>
      <c r="AN13" s="1123"/>
      <c r="AO13" s="284">
        <v>42151</v>
      </c>
      <c r="AP13" s="284">
        <v>3687</v>
      </c>
      <c r="AQ13" s="285">
        <v>4658</v>
      </c>
      <c r="AR13" s="286">
        <v>-20.8</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21" t="s">
        <v>490</v>
      </c>
      <c r="AL14" s="1122"/>
      <c r="AM14" s="1122"/>
      <c r="AN14" s="1123"/>
      <c r="AO14" s="284" t="s">
        <v>488</v>
      </c>
      <c r="AP14" s="284" t="s">
        <v>488</v>
      </c>
      <c r="AQ14" s="285">
        <v>1950</v>
      </c>
      <c r="AR14" s="286" t="s">
        <v>488</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24" t="s">
        <v>491</v>
      </c>
      <c r="AL15" s="1125"/>
      <c r="AM15" s="1125"/>
      <c r="AN15" s="1126"/>
      <c r="AO15" s="284">
        <v>-91570</v>
      </c>
      <c r="AP15" s="284">
        <v>-8009</v>
      </c>
      <c r="AQ15" s="285">
        <v>-7086</v>
      </c>
      <c r="AR15" s="286">
        <v>13</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24" t="s">
        <v>178</v>
      </c>
      <c r="AL16" s="1125"/>
      <c r="AM16" s="1125"/>
      <c r="AN16" s="1126"/>
      <c r="AO16" s="284">
        <v>1619527</v>
      </c>
      <c r="AP16" s="284">
        <v>141654</v>
      </c>
      <c r="AQ16" s="285">
        <v>127919</v>
      </c>
      <c r="AR16" s="286">
        <v>10.7</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492</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493</v>
      </c>
      <c r="AP20" s="293" t="s">
        <v>494</v>
      </c>
      <c r="AQ20" s="294" t="s">
        <v>495</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27" t="s">
        <v>496</v>
      </c>
      <c r="AL21" s="1128"/>
      <c r="AM21" s="1128"/>
      <c r="AN21" s="1129"/>
      <c r="AO21" s="297">
        <v>11.81</v>
      </c>
      <c r="AP21" s="298">
        <v>10.82</v>
      </c>
      <c r="AQ21" s="299">
        <v>0.99</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27" t="s">
        <v>497</v>
      </c>
      <c r="AL22" s="1128"/>
      <c r="AM22" s="1128"/>
      <c r="AN22" s="1129"/>
      <c r="AO22" s="302">
        <v>98.7</v>
      </c>
      <c r="AP22" s="303">
        <v>96.9</v>
      </c>
      <c r="AQ22" s="304">
        <v>1.8</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18" t="s">
        <v>498</v>
      </c>
      <c r="B26" s="1118"/>
      <c r="C26" s="1118"/>
      <c r="D26" s="1118"/>
      <c r="E26" s="1118"/>
      <c r="F26" s="1118"/>
      <c r="G26" s="1118"/>
      <c r="H26" s="1118"/>
      <c r="I26" s="1118"/>
      <c r="J26" s="1118"/>
      <c r="K26" s="1118"/>
      <c r="L26" s="1118"/>
      <c r="M26" s="1118"/>
      <c r="N26" s="1118"/>
      <c r="O26" s="1118"/>
      <c r="P26" s="1118"/>
      <c r="Q26" s="1118"/>
      <c r="R26" s="1118"/>
      <c r="S26" s="1118"/>
      <c r="T26" s="1118"/>
      <c r="U26" s="1118"/>
      <c r="V26" s="1118"/>
      <c r="W26" s="1118"/>
      <c r="X26" s="1118"/>
      <c r="Y26" s="1118"/>
      <c r="Z26" s="1118"/>
      <c r="AA26" s="1118"/>
      <c r="AB26" s="1118"/>
      <c r="AC26" s="1118"/>
      <c r="AD26" s="1118"/>
      <c r="AE26" s="1118"/>
      <c r="AF26" s="1118"/>
      <c r="AG26" s="1118"/>
      <c r="AH26" s="1118"/>
      <c r="AI26" s="1118"/>
      <c r="AJ26" s="1118"/>
      <c r="AK26" s="1118"/>
      <c r="AL26" s="1118"/>
      <c r="AM26" s="1118"/>
      <c r="AN26" s="1118"/>
      <c r="AO26" s="1118"/>
      <c r="AP26" s="1118"/>
      <c r="AQ26" s="1118"/>
      <c r="AR26" s="1118"/>
      <c r="AS26" s="1118"/>
      <c r="AT26" s="267"/>
    </row>
    <row r="27" spans="1:46" x14ac:dyDescent="0.15">
      <c r="A27" s="309"/>
      <c r="AO27" s="262"/>
      <c r="AP27" s="262"/>
      <c r="AQ27" s="262"/>
      <c r="AR27" s="262"/>
      <c r="AS27" s="262"/>
      <c r="AT27" s="262"/>
    </row>
    <row r="28" spans="1:46" ht="17.25" x14ac:dyDescent="0.15">
      <c r="A28" s="263" t="s">
        <v>499</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500</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9" t="s">
        <v>479</v>
      </c>
      <c r="AP30" s="272"/>
      <c r="AQ30" s="273" t="s">
        <v>480</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20"/>
      <c r="AP31" s="278" t="s">
        <v>481</v>
      </c>
      <c r="AQ31" s="279" t="s">
        <v>482</v>
      </c>
      <c r="AR31" s="280" t="s">
        <v>483</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35" t="s">
        <v>501</v>
      </c>
      <c r="AL32" s="1136"/>
      <c r="AM32" s="1136"/>
      <c r="AN32" s="1137"/>
      <c r="AO32" s="312">
        <v>365498</v>
      </c>
      <c r="AP32" s="312">
        <v>31969</v>
      </c>
      <c r="AQ32" s="313">
        <v>61308</v>
      </c>
      <c r="AR32" s="314">
        <v>-47.9</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35" t="s">
        <v>502</v>
      </c>
      <c r="AL33" s="1136"/>
      <c r="AM33" s="1136"/>
      <c r="AN33" s="1137"/>
      <c r="AO33" s="312" t="s">
        <v>488</v>
      </c>
      <c r="AP33" s="312" t="s">
        <v>488</v>
      </c>
      <c r="AQ33" s="313" t="s">
        <v>488</v>
      </c>
      <c r="AR33" s="314" t="s">
        <v>488</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35" t="s">
        <v>503</v>
      </c>
      <c r="AL34" s="1136"/>
      <c r="AM34" s="1136"/>
      <c r="AN34" s="1137"/>
      <c r="AO34" s="312" t="s">
        <v>488</v>
      </c>
      <c r="AP34" s="312" t="s">
        <v>488</v>
      </c>
      <c r="AQ34" s="313" t="s">
        <v>488</v>
      </c>
      <c r="AR34" s="314" t="s">
        <v>488</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35" t="s">
        <v>504</v>
      </c>
      <c r="AL35" s="1136"/>
      <c r="AM35" s="1136"/>
      <c r="AN35" s="1137"/>
      <c r="AO35" s="312">
        <v>159663</v>
      </c>
      <c r="AP35" s="312">
        <v>13965</v>
      </c>
      <c r="AQ35" s="313">
        <v>22520</v>
      </c>
      <c r="AR35" s="314">
        <v>-38</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35" t="s">
        <v>505</v>
      </c>
      <c r="AL36" s="1136"/>
      <c r="AM36" s="1136"/>
      <c r="AN36" s="1137"/>
      <c r="AO36" s="312">
        <v>14117</v>
      </c>
      <c r="AP36" s="312">
        <v>1235</v>
      </c>
      <c r="AQ36" s="313">
        <v>5045</v>
      </c>
      <c r="AR36" s="314">
        <v>-75.5</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35" t="s">
        <v>506</v>
      </c>
      <c r="AL37" s="1136"/>
      <c r="AM37" s="1136"/>
      <c r="AN37" s="1137"/>
      <c r="AO37" s="312">
        <v>1117</v>
      </c>
      <c r="AP37" s="312">
        <v>98</v>
      </c>
      <c r="AQ37" s="313">
        <v>526</v>
      </c>
      <c r="AR37" s="314">
        <v>-81.400000000000006</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38" t="s">
        <v>507</v>
      </c>
      <c r="AL38" s="1139"/>
      <c r="AM38" s="1139"/>
      <c r="AN38" s="1140"/>
      <c r="AO38" s="315" t="s">
        <v>488</v>
      </c>
      <c r="AP38" s="315" t="s">
        <v>488</v>
      </c>
      <c r="AQ38" s="316">
        <v>11</v>
      </c>
      <c r="AR38" s="304" t="s">
        <v>488</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38" t="s">
        <v>508</v>
      </c>
      <c r="AL39" s="1139"/>
      <c r="AM39" s="1139"/>
      <c r="AN39" s="1140"/>
      <c r="AO39" s="312" t="s">
        <v>488</v>
      </c>
      <c r="AP39" s="312" t="s">
        <v>488</v>
      </c>
      <c r="AQ39" s="313">
        <v>-1559</v>
      </c>
      <c r="AR39" s="314" t="s">
        <v>488</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35" t="s">
        <v>509</v>
      </c>
      <c r="AL40" s="1136"/>
      <c r="AM40" s="1136"/>
      <c r="AN40" s="1137"/>
      <c r="AO40" s="312">
        <v>-406949</v>
      </c>
      <c r="AP40" s="312">
        <v>-35594</v>
      </c>
      <c r="AQ40" s="313">
        <v>-58872</v>
      </c>
      <c r="AR40" s="314">
        <v>-39.5</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41" t="s">
        <v>288</v>
      </c>
      <c r="AL41" s="1142"/>
      <c r="AM41" s="1142"/>
      <c r="AN41" s="1143"/>
      <c r="AO41" s="312">
        <v>133446</v>
      </c>
      <c r="AP41" s="312">
        <v>11672</v>
      </c>
      <c r="AQ41" s="313">
        <v>28979</v>
      </c>
      <c r="AR41" s="314">
        <v>-59.7</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510</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511</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30" t="s">
        <v>479</v>
      </c>
      <c r="AN49" s="1132" t="s">
        <v>512</v>
      </c>
      <c r="AO49" s="1133"/>
      <c r="AP49" s="1133"/>
      <c r="AQ49" s="1133"/>
      <c r="AR49" s="1134"/>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31"/>
      <c r="AN50" s="328" t="s">
        <v>513</v>
      </c>
      <c r="AO50" s="329" t="s">
        <v>514</v>
      </c>
      <c r="AP50" s="330" t="s">
        <v>515</v>
      </c>
      <c r="AQ50" s="331" t="s">
        <v>516</v>
      </c>
      <c r="AR50" s="332" t="s">
        <v>517</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518</v>
      </c>
      <c r="AL51" s="325"/>
      <c r="AM51" s="333">
        <v>275969</v>
      </c>
      <c r="AN51" s="334">
        <v>23069</v>
      </c>
      <c r="AO51" s="335">
        <v>-38.5</v>
      </c>
      <c r="AP51" s="336">
        <v>93492</v>
      </c>
      <c r="AQ51" s="337">
        <v>-13.6</v>
      </c>
      <c r="AR51" s="338">
        <v>-24.9</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519</v>
      </c>
      <c r="AM52" s="341">
        <v>119981</v>
      </c>
      <c r="AN52" s="342">
        <v>10029</v>
      </c>
      <c r="AO52" s="343">
        <v>-29.8</v>
      </c>
      <c r="AP52" s="344">
        <v>53316</v>
      </c>
      <c r="AQ52" s="345">
        <v>6</v>
      </c>
      <c r="AR52" s="346">
        <v>-35.799999999999997</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520</v>
      </c>
      <c r="AL53" s="325"/>
      <c r="AM53" s="333">
        <v>1214891</v>
      </c>
      <c r="AN53" s="334">
        <v>102540</v>
      </c>
      <c r="AO53" s="335">
        <v>344.5</v>
      </c>
      <c r="AP53" s="336">
        <v>94796</v>
      </c>
      <c r="AQ53" s="337">
        <v>1.4</v>
      </c>
      <c r="AR53" s="338">
        <v>343.1</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519</v>
      </c>
      <c r="AM54" s="341">
        <v>624348</v>
      </c>
      <c r="AN54" s="342">
        <v>52696</v>
      </c>
      <c r="AO54" s="343">
        <v>425.4</v>
      </c>
      <c r="AP54" s="344">
        <v>55781</v>
      </c>
      <c r="AQ54" s="345">
        <v>4.5999999999999996</v>
      </c>
      <c r="AR54" s="346">
        <v>420.8</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521</v>
      </c>
      <c r="AL55" s="325"/>
      <c r="AM55" s="333">
        <v>406916</v>
      </c>
      <c r="AN55" s="334">
        <v>34708</v>
      </c>
      <c r="AO55" s="335">
        <v>-66.2</v>
      </c>
      <c r="AP55" s="336">
        <v>85942</v>
      </c>
      <c r="AQ55" s="337">
        <v>-9.3000000000000007</v>
      </c>
      <c r="AR55" s="338">
        <v>-56.9</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519</v>
      </c>
      <c r="AM56" s="341">
        <v>49586</v>
      </c>
      <c r="AN56" s="342">
        <v>4229</v>
      </c>
      <c r="AO56" s="343">
        <v>-92</v>
      </c>
      <c r="AP56" s="344">
        <v>48630</v>
      </c>
      <c r="AQ56" s="345">
        <v>-12.8</v>
      </c>
      <c r="AR56" s="346">
        <v>-79.2</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522</v>
      </c>
      <c r="AL57" s="325"/>
      <c r="AM57" s="333">
        <v>899837</v>
      </c>
      <c r="AN57" s="334">
        <v>77955</v>
      </c>
      <c r="AO57" s="335">
        <v>124.6</v>
      </c>
      <c r="AP57" s="336">
        <v>95007</v>
      </c>
      <c r="AQ57" s="337">
        <v>10.5</v>
      </c>
      <c r="AR57" s="338">
        <v>114.1</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519</v>
      </c>
      <c r="AM58" s="341">
        <v>312749</v>
      </c>
      <c r="AN58" s="342">
        <v>27094</v>
      </c>
      <c r="AO58" s="343">
        <v>540.70000000000005</v>
      </c>
      <c r="AP58" s="344">
        <v>48509</v>
      </c>
      <c r="AQ58" s="345">
        <v>-0.2</v>
      </c>
      <c r="AR58" s="346">
        <v>540.9</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523</v>
      </c>
      <c r="AL59" s="325"/>
      <c r="AM59" s="333">
        <v>1508477</v>
      </c>
      <c r="AN59" s="334">
        <v>131941</v>
      </c>
      <c r="AO59" s="335">
        <v>69.3</v>
      </c>
      <c r="AP59" s="336">
        <v>98176</v>
      </c>
      <c r="AQ59" s="337">
        <v>3.3</v>
      </c>
      <c r="AR59" s="338">
        <v>66</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519</v>
      </c>
      <c r="AM60" s="341">
        <v>1025248</v>
      </c>
      <c r="AN60" s="342">
        <v>89674</v>
      </c>
      <c r="AO60" s="343">
        <v>231</v>
      </c>
      <c r="AP60" s="344">
        <v>58489</v>
      </c>
      <c r="AQ60" s="345">
        <v>20.6</v>
      </c>
      <c r="AR60" s="346">
        <v>210.4</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524</v>
      </c>
      <c r="AL61" s="347"/>
      <c r="AM61" s="348">
        <v>861218</v>
      </c>
      <c r="AN61" s="349">
        <v>74043</v>
      </c>
      <c r="AO61" s="350">
        <v>86.7</v>
      </c>
      <c r="AP61" s="351">
        <v>93483</v>
      </c>
      <c r="AQ61" s="352">
        <v>-1.5</v>
      </c>
      <c r="AR61" s="338">
        <v>88.2</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519</v>
      </c>
      <c r="AM62" s="341">
        <v>426382</v>
      </c>
      <c r="AN62" s="342">
        <v>36744</v>
      </c>
      <c r="AO62" s="343">
        <v>215.1</v>
      </c>
      <c r="AP62" s="344">
        <v>52945</v>
      </c>
      <c r="AQ62" s="345">
        <v>3.6</v>
      </c>
      <c r="AR62" s="346">
        <v>211.5</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RjDBA1yNJC1M4bQqREu1yjUS9KL5hkvki3kMrmRsdhX09lL5o2GlntvnNZ4ibdYqqIYTT7HiVBNL6Jqdk6FRpQ==" saltValue="8QYNlZ6V8xBdFUmG8//WL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B7" zoomScaleNormal="100"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476</v>
      </c>
    </row>
    <row r="121" spans="125:125" ht="13.5" hidden="1" customHeight="1" x14ac:dyDescent="0.15">
      <c r="DU121" s="259"/>
    </row>
  </sheetData>
  <sheetProtection algorithmName="SHA-512" hashValue="zjRcjOHaC8rUfYpjUYCbTao/MK8wy3XWHLlH6PYmbKcZwyoAUI7JIDZMMuFVr7sS1Fhmi+TLYT7Ml1F69GnPtA==" saltValue="E2+tjjOTjfAucnHbdfXD7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85" zoomScaleNormal="100"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476</v>
      </c>
    </row>
  </sheetData>
  <sheetProtection algorithmName="SHA-512" hashValue="7/zUygwRkjrPHXOuiMBEcpZn7NXw09BTAkZJa6HU7iXy4W40jFpKYKyiG9UeWkQxvNIj0UWQKjWIQchtBOALMQ==" saltValue="QK93Sdv8/V/v0wUfQqA91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G4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526</v>
      </c>
      <c r="G46" s="8" t="s">
        <v>527</v>
      </c>
      <c r="H46" s="8" t="s">
        <v>528</v>
      </c>
      <c r="I46" s="8" t="s">
        <v>529</v>
      </c>
      <c r="J46" s="9" t="s">
        <v>530</v>
      </c>
    </row>
    <row r="47" spans="2:10" ht="57.75" customHeight="1" x14ac:dyDescent="0.15">
      <c r="B47" s="10"/>
      <c r="C47" s="1144" t="s">
        <v>3</v>
      </c>
      <c r="D47" s="1144"/>
      <c r="E47" s="1145"/>
      <c r="F47" s="11">
        <v>31.39</v>
      </c>
      <c r="G47" s="12">
        <v>30.08</v>
      </c>
      <c r="H47" s="12">
        <v>39.840000000000003</v>
      </c>
      <c r="I47" s="12">
        <v>39.17</v>
      </c>
      <c r="J47" s="13">
        <v>34.119999999999997</v>
      </c>
    </row>
    <row r="48" spans="2:10" ht="57.75" customHeight="1" x14ac:dyDescent="0.15">
      <c r="B48" s="14"/>
      <c r="C48" s="1146" t="s">
        <v>4</v>
      </c>
      <c r="D48" s="1146"/>
      <c r="E48" s="1147"/>
      <c r="F48" s="15">
        <v>4.45</v>
      </c>
      <c r="G48" s="16">
        <v>3.91</v>
      </c>
      <c r="H48" s="16">
        <v>9.7799999999999994</v>
      </c>
      <c r="I48" s="16">
        <v>5.09</v>
      </c>
      <c r="J48" s="17">
        <v>3.47</v>
      </c>
    </row>
    <row r="49" spans="2:10" ht="57.75" customHeight="1" thickBot="1" x14ac:dyDescent="0.2">
      <c r="B49" s="18"/>
      <c r="C49" s="1148" t="s">
        <v>5</v>
      </c>
      <c r="D49" s="1148"/>
      <c r="E49" s="1149"/>
      <c r="F49" s="19">
        <v>9.61</v>
      </c>
      <c r="G49" s="20">
        <v>2.46</v>
      </c>
      <c r="H49" s="20">
        <v>10.82</v>
      </c>
      <c r="I49" s="20" t="s">
        <v>531</v>
      </c>
      <c r="J49" s="21" t="s">
        <v>532</v>
      </c>
    </row>
    <row r="50" spans="2:10" x14ac:dyDescent="0.15"/>
  </sheetData>
  <sheetProtection algorithmName="SHA-512" hashValue="UlQfjmKcvef/6DsfufiyJNXYBt/atSK5FDp+RPIP4L2+FRj0S4qYs9uTqoQiZH0wk4tsV+w9W4+UQNdRR8Elsw==" saltValue="ZdFEHpoHFkYFcacr9Uu1w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18</vt:i4>
      </vt:variant>
    </vt:vector>
  </HeadingPairs>
  <TitlesOfParts>
    <vt:vector size="18"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Sheet1</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2025-03-25T03:03:06Z</cp:lastPrinted>
  <dcterms:created xsi:type="dcterms:W3CDTF">2025-02-19T03:18:12Z</dcterms:created>
  <dcterms:modified xsi:type="dcterms:W3CDTF">2025-09-19T08:32:39Z</dcterms:modified>
  <cp:category/>
</cp:coreProperties>
</file>