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共有\02-04-01_財政課\110_財政\004_調査\財政比較分析【財政状況資料集】\R5財政状況資料集\R7.8.22_令和５年度財政状況資料集の作成および提出について（２回目）\提出用\"/>
    </mc:Choice>
  </mc:AlternateContent>
  <xr:revisionPtr revIDLastSave="0" documentId="8_{5F945F69-7D09-49A7-9D65-B1EA2D66950B}" xr6:coauthVersionLast="47" xr6:coauthVersionMax="47" xr10:uidLastSave="{00000000-0000-0000-0000-000000000000}"/>
  <bookViews>
    <workbookView xWindow="28680" yWindow="-120" windowWidth="29040" windowHeight="15720" tabRatio="970" firstSheet="9"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5" i="10" l="1"/>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AM37" i="10"/>
  <c r="C37" i="10"/>
  <c r="BE36" i="10"/>
  <c r="C36" i="10"/>
  <c r="C35" i="10"/>
  <c r="BW34" i="10"/>
  <c r="BW35" i="10" s="1"/>
  <c r="BW36" i="10" s="1"/>
  <c r="BW37" i="10" s="1"/>
  <c r="BW38" i="10" s="1"/>
  <c r="BW39" i="10" s="1"/>
  <c r="BW40" i="10" s="1"/>
  <c r="BW41" i="10" s="1"/>
  <c r="BW42" i="10" s="1"/>
  <c r="CO34" i="10" s="1"/>
  <c r="CO35" i="10" s="1"/>
  <c r="CO36" i="10" s="1"/>
  <c r="CO37" i="10" s="1"/>
  <c r="CO38" i="10" s="1"/>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 r="BE35" i="10" s="1"/>
</calcChain>
</file>

<file path=xl/sharedStrings.xml><?xml version="1.0" encoding="utf-8"?>
<sst xmlns="http://schemas.openxmlformats.org/spreadsheetml/2006/main" count="1114" uniqueCount="586">
  <si>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</si>
  <si>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</si>
  <si>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</si>
  <si>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</si>
  <si>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</si>
  <si>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</si>
  <si>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</si>
  <si>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</si>
  <si>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</si>
  <si>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</si>
  <si>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</si>
  <si>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</si>
  <si>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</si>
  <si>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</si>
  <si>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</si>
  <si>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</si>
  <si>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</si>
  <si>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</si>
  <si>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</si>
  <si>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</si>
  <si>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</si>
  <si>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</si>
  <si>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</si>
  <si>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</si>
  <si>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</si>
  <si>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</si>
  <si>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</si>
  <si>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</si>
  <si>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</si>
  <si>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</si>
  <si>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</si>
  <si>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</si>
  <si>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</si>
  <si>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</si>
  <si>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</si>
  <si>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</si>
  <si>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</si>
  <si>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</si>
  <si>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</si>
  <si>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</si>
  <si>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</si>
  <si>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</si>
  <si>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</si>
  <si>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</si>
  <si>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</si>
  <si>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</si>
  <si>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</si>
  <si>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</si>
  <si>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</si>
  <si>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</si>
  <si>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</si>
  <si>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</si>
  <si>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</si>
  <si>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</si>
  <si>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</si>
  <si>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</si>
  <si>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</si>
  <si>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</si>
  <si>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</si>
  <si>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</si>
  <si>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</si>
  <si>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</si>
  <si>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</si>
  <si>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</si>
  <si>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</si>
  <si>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</si>
  <si>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</si>
  <si>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</si>
  <si>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</si>
  <si>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</si>
  <si>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</si>
  <si>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</si>
  <si>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</si>
  <si>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</si>
  <si>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</si>
  <si>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</si>
  <si>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</si>
  <si>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</si>
  <si>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</si>
  <si>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</si>
  <si>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</si>
  <si>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</si>
  <si>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</si>
  <si>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</si>
  <si>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</si>
  <si>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</si>
  <si>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</si>
  <si>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</si>
  <si>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</si>
  <si>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</si>
  <si>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</si>
  <si>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</si>
  <si>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</si>
  <si>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</si>
  <si>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東近江市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</si>
  <si>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</si>
  <si>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</si>
  <si>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</si>
  <si>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</si>
  <si>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</si>
  <si>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</si>
  <si>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</si>
  <si>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</si>
  <si>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</si>
  <si>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</si>
  <si>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</si>
  <si>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</si>
  <si>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</si>
  <si>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</si>
  <si>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</si>
  <si>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</si>
  <si>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</si>
  <si>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</si>
  <si>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</si>
  <si>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</si>
  <si>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</si>
  <si>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</si>
  <si>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</si>
  <si>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</si>
  <si>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</si>
  <si>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</si>
  <si>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</si>
  <si>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</si>
  <si>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</si>
  <si>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</si>
  <si>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</si>
  <si>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</si>
  <si>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</si>
  <si>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</si>
  <si>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</si>
  <si>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</si>
  <si>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</si>
  <si>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</si>
  <si>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</si>
  <si>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</si>
  <si>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</si>
  <si>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</si>
  <si>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</si>
  <si>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</si>
  <si>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</si>
  <si>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</si>
  <si>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</si>
  <si>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</si>
  <si>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</si>
  <si>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</si>
  <si>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</si>
  <si>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</si>
  <si>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</si>
  <si>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</si>
  <si>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</si>
  <si>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</si>
  <si>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</si>
  <si>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</si>
  <si>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</si>
  <si>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</si>
  <si>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</si>
  <si>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</si>
  <si>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</si>
  <si>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</si>
  <si>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</si>
  <si>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</si>
  <si>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</si>
  <si>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</si>
  <si>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</si>
  <si>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</si>
  <si>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</si>
  <si>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</si>
  <si>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</si>
  <si>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</si>
  <si>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</si>
  <si>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</si>
  <si>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</si>
  <si>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</si>
  <si>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</si>
  <si>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</si>
  <si>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</si>
  <si>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</si>
  <si>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</si>
  <si>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</si>
  <si>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</si>
  <si>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</si>
  <si>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</si>
  <si>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</si>
  <si>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</si>
  <si>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</si>
  <si>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</si>
  <si>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</si>
  <si>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</si>
  <si>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</si>
  <si>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</si>
  <si>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</si>
  <si>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</si>
  <si>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</si>
  <si>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</si>
  <si>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</si>
  <si>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</si>
  <si>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</si>
  <si>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</si>
  <si>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</si>
  <si>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</si>
  <si>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</si>
  <si>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</si>
  <si>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</si>
  <si>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滋賀県東近江市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</si>
  <si>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</si>
  <si>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</si>
  <si>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</si>
  <si>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</si>
  <si>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</si>
  <si>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</si>
  <si>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</si>
  <si>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</si>
  <si>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</si>
  <si>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</si>
  <si>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</si>
  <si>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</si>
  <si>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</si>
  <si>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</si>
  <si>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</si>
  <si>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</si>
  <si>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</si>
  <si>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</si>
  <si>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</si>
  <si>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</si>
  <si>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</si>
  <si>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</si>
  <si>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</si>
  <si>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</si>
  <si>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</si>
  <si>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</si>
  <si>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</si>
  <si>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</si>
  <si>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</si>
  <si>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</si>
  <si>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</si>
  <si>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</si>
  <si>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</si>
  <si>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</si>
  <si>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</si>
  <si>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</si>
  <si>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</si>
  <si>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</si>
  <si>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</si>
  <si>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</si>
  <si>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</si>
  <si>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</si>
  <si>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</si>
  <si>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</si>
  <si>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</si>
  <si>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</si>
  <si>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</si>
  <si>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</si>
  <si>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</si>
  <si>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</si>
  <si>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</si>
  <si>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</si>
  <si>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</si>
  <si>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</si>
  <si>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</si>
  <si>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</si>
  <si>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</si>
  <si>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</si>
  <si>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</si>
  <si>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</si>
  <si>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</si>
  <si>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</si>
  <si>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</si>
  <si>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</si>
  <si>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</si>
  <si>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</si>
  <si>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</si>
  <si>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</si>
  <si>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</si>
  <si>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</si>
  <si>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</si>
  <si>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</si>
  <si>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</si>
  <si>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</si>
  <si>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</si>
  <si>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</si>
  <si>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</si>
  <si>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</si>
  <si>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</si>
  <si>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</si>
  <si>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</si>
  <si>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</si>
  <si>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</si>
  <si>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</si>
  <si>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</si>
  <si>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</si>
  <si>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</si>
  <si>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</si>
  <si>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</si>
  <si>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</si>
  <si>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</si>
  <si>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</si>
  <si>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</si>
  <si>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</si>
  <si>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</si>
  <si>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</si>
  <si>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</si>
  <si>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</si>
  <si>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</si>
  <si>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</si>
  <si>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</si>
  <si>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</si>
  <si>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</si>
  <si>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</si>
  <si>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</si>
  <si>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</si>
  <si>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</si>
  <si>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</si>
  <si>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</si>
  <si>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</si>
  <si>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</si>
  <si>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</si>
  <si>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</si>
  <si>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</si>
  <si>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</si>
  <si>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</si>
  <si>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</si>
  <si>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</si>
  <si>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</si>
  <si>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</si>
  <si>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</si>
  <si>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</si>
  <si>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</si>
  <si>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</si>
  <si>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</si>
  <si>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</si>
  <si>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</si>
  <si>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</si>
  <si>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</si>
  <si>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</si>
  <si>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</si>
  <si>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</si>
  <si>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</si>
  <si>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</si>
  <si>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</si>
  <si>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</si>
  <si>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</si>
  <si>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</si>
  <si>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</si>
  <si>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</si>
  <si>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</si>
  <si>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</si>
  <si>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</si>
  <si>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</si>
  <si>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</si>
  <si>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</si>
  <si>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</si>
  <si>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</si>
  <si>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</si>
  <si>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</si>
  <si>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滋賀県東近江市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</si>
  <si>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</si>
  <si>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</si>
  <si>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</si>
  <si>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</si>
  <si>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</si>
  <si>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</si>
  <si>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</si>
  <si>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</si>
  <si>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</si>
  <si>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</si>
  <si>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</si>
  <si>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</si>
  <si>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</si>
  <si>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</si>
  <si>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</si>
  <si>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</si>
  <si>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</si>
  <si>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</si>
  <si>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</si>
  <si>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</si>
  <si>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</si>
  <si>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</si>
  <si>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</si>
  <si>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</si>
  <si>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</si>
  <si>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</si>
  <si>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</si>
  <si>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</si>
  <si>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</si>
  <si>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</si>
  <si>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</si>
  <si>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</si>
  <si>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</si>
  <si>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</si>
  <si>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国民健康保険（施設勘定）特別会計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</si>
  <si>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</si>
  <si>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</si>
  <si>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</si>
  <si>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</si>
  <si>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</si>
  <si>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</si>
  <si>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農業集落排水事業特別会計</t>
    <phoneticPr fontId="5"/>
  </si>
  <si>
    <t>法非適用企業</t>
    <phoneticPr fontId="5"/>
  </si>
  <si>
    <t>公設地方卸売市場特別会計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</si>
  <si>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</si>
  <si>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</si>
  <si>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</si>
  <si>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</si>
  <si>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</si>
  <si>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</si>
  <si>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</si>
  <si>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</si>
  <si>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</si>
  <si>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</si>
  <si>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</si>
  <si>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</si>
  <si>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</si>
  <si>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</si>
  <si>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</si>
  <si>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</si>
  <si>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</si>
  <si>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</si>
  <si>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</si>
  <si>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</si>
  <si>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</si>
  <si>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</si>
  <si>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</si>
  <si>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</si>
  <si>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</si>
  <si>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</si>
  <si>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</si>
  <si>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</si>
  <si>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</si>
  <si>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</si>
  <si>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</si>
  <si>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</si>
  <si>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</si>
  <si>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</si>
  <si>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</si>
  <si>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</si>
  <si>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</si>
  <si>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</si>
  <si>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</si>
  <si>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</si>
  <si>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</si>
  <si>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</si>
  <si>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</si>
  <si>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</si>
  <si>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</si>
  <si>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</si>
  <si>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</si>
  <si>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</si>
  <si>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</si>
  <si>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</si>
  <si>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</si>
  <si>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</si>
  <si>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</si>
  <si>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</si>
  <si>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</si>
  <si>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</si>
  <si>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</si>
  <si>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</si>
  <si>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</si>
  <si>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</si>
  <si>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</si>
  <si>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</si>
  <si>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</si>
  <si>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</si>
  <si>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</si>
  <si>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</si>
  <si>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</si>
  <si>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</si>
  <si>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</si>
  <si>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</si>
  <si>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</si>
  <si>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</si>
  <si>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</si>
  <si>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</si>
  <si>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</si>
  <si>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</si>
  <si>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</si>
  <si>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</si>
  <si>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</si>
  <si>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</si>
  <si>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</si>
  <si>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</si>
  <si>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</si>
  <si>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</si>
  <si>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</si>
  <si>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</si>
  <si>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</si>
  <si>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</si>
  <si>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</si>
  <si>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</si>
  <si>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</si>
  <si>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</si>
  <si>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</si>
  <si>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</si>
  <si>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</si>
  <si>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</si>
  <si>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</si>
  <si>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</si>
  <si>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</si>
  <si>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</si>
  <si>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</si>
  <si>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</si>
  <si>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</si>
  <si>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</si>
  <si>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</si>
  <si>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</si>
  <si>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</si>
  <si>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</si>
  <si>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</si>
  <si>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</si>
  <si>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</si>
  <si>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</si>
  <si>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</si>
  <si>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</si>
  <si>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</si>
  <si>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</si>
  <si>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</si>
  <si>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</si>
  <si>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</si>
  <si>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</si>
  <si>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</si>
  <si>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</si>
  <si>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</si>
  <si>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</si>
  <si>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</si>
  <si>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</si>
  <si>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</si>
  <si>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</si>
  <si>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</si>
  <si>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</si>
  <si>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</si>
  <si>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</si>
  <si>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</si>
  <si>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</si>
  <si>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</si>
  <si>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0.36</t>
  </si>
  <si>
    <t>▲ 2.59</t>
  </si>
  <si>
    <t>水道事業会計</t>
  </si>
  <si>
    <t>一般会計</t>
  </si>
  <si>
    <t>下水道事業会計</t>
  </si>
  <si>
    <t>介護保険特別会計</t>
  </si>
  <si>
    <t>病院事業会計</t>
  </si>
  <si>
    <t>農業集落排水事業特別会計</t>
  </si>
  <si>
    <t>後期高齢者医療特別会計</t>
  </si>
  <si>
    <t>国民健康保険（事業勘定）特別会計</t>
  </si>
  <si>
    <t>その他会計（赤字）</t>
  </si>
  <si>
    <t>その他会計（黒字）</t>
  </si>
  <si>
    <t>R01</t>
    <phoneticPr fontId="5"/>
  </si>
  <si>
    <t>R02</t>
    <phoneticPr fontId="5"/>
  </si>
  <si>
    <t>R03</t>
    <phoneticPr fontId="5"/>
  </si>
  <si>
    <t>R04</t>
    <phoneticPr fontId="5"/>
  </si>
  <si>
    <t>R05</t>
    <phoneticPr fontId="5"/>
  </si>
  <si>
    <t>-</t>
    <phoneticPr fontId="2"/>
  </si>
  <si>
    <t>東近江行政組合（一般会計）</t>
  </si>
  <si>
    <t>東近江行政組合（救急医療特別会計）</t>
  </si>
  <si>
    <t>八日市布引ライフ組合</t>
  </si>
  <si>
    <t>中部清掃組合</t>
  </si>
  <si>
    <t>愛知郡広域行政組合（一般会計）</t>
  </si>
  <si>
    <t>愛知郡広域行政組合（水道事業会計）</t>
  </si>
  <si>
    <t>滋賀県市町村職員研修センター</t>
  </si>
  <si>
    <t>滋賀県後期高齢者医療広域連合（一般会計）</t>
  </si>
  <si>
    <t>法適用</t>
    <rPh sb="0" eb="1">
      <t>ホウ</t>
    </rPh>
    <rPh sb="1" eb="3">
      <t>テキヨウ</t>
    </rPh>
    <phoneticPr fontId="10"/>
  </si>
  <si>
    <t>愛の田園振興公社</t>
    <rPh sb="0" eb="1">
      <t>アイ</t>
    </rPh>
    <rPh sb="2" eb="4">
      <t>デンエン</t>
    </rPh>
    <rPh sb="4" eb="8">
      <t>シンコウコウシャ</t>
    </rPh>
    <phoneticPr fontId="2"/>
  </si>
  <si>
    <t>東近江市地域振興事業団</t>
    <rPh sb="0" eb="4">
      <t>ヒガシオウミシ</t>
    </rPh>
    <rPh sb="4" eb="11">
      <t>チイキシンコウジギョウダン</t>
    </rPh>
    <phoneticPr fontId="2"/>
  </si>
  <si>
    <t>東近江ケーブルネットワーク</t>
    <rPh sb="0" eb="3">
      <t>ヒガシオウミ</t>
    </rPh>
    <phoneticPr fontId="2"/>
  </si>
  <si>
    <t>東近江あぐりステーション</t>
    <rPh sb="0" eb="3">
      <t>ヒガシオウミ</t>
    </rPh>
    <phoneticPr fontId="2"/>
  </si>
  <si>
    <t>東近江市土地開発公社</t>
    <rPh sb="0" eb="4">
      <t>ヒガシオウミシ</t>
    </rPh>
    <rPh sb="4" eb="6">
      <t>トチ</t>
    </rPh>
    <rPh sb="6" eb="8">
      <t>カイハツ</t>
    </rPh>
    <rPh sb="8" eb="10">
      <t>コウシャ</t>
    </rPh>
    <phoneticPr fontId="2"/>
  </si>
  <si>
    <t>みんなで育むまちづくり基金</t>
    <rPh sb="4" eb="5">
      <t>ハグク</t>
    </rPh>
    <rPh sb="11" eb="13">
      <t>キキン</t>
    </rPh>
    <phoneticPr fontId="12"/>
  </si>
  <si>
    <t>公共施設整備基金</t>
    <rPh sb="0" eb="2">
      <t>コウキョウ</t>
    </rPh>
    <rPh sb="2" eb="4">
      <t>シセツ</t>
    </rPh>
    <rPh sb="4" eb="6">
      <t>セイビ</t>
    </rPh>
    <rPh sb="6" eb="8">
      <t>キキン</t>
    </rPh>
    <phoneticPr fontId="5"/>
  </si>
  <si>
    <t>職員退職手当基金</t>
    <rPh sb="0" eb="2">
      <t>ショクイン</t>
    </rPh>
    <rPh sb="2" eb="4">
      <t>タイショク</t>
    </rPh>
    <rPh sb="4" eb="6">
      <t>テアテ</t>
    </rPh>
    <rPh sb="6" eb="8">
      <t>キキン</t>
    </rPh>
    <phoneticPr fontId="5"/>
  </si>
  <si>
    <t>地域福祉基金</t>
    <phoneticPr fontId="2"/>
  </si>
  <si>
    <t>ふるさと寄附基金</t>
    <phoneticPr fontId="2"/>
  </si>
  <si>
    <t>滋賀県後期高齢者医療広域連合（後期高齢者医療特別会計）</t>
    <phoneticPr fontId="2"/>
  </si>
  <si>
    <t>いろは</t>
    <phoneticPr fontId="2"/>
  </si>
  <si>
    <t>▲2</t>
    <phoneticPr fontId="2"/>
  </si>
  <si>
    <t>▲20</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</si>
  <si>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</si>
  <si>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</si>
  <si>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</si>
  <si>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</si>
  <si>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</si>
  <si>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</si>
  <si>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</si>
  <si>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</si>
  <si>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</si>
  <si>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合併特例事業債を活用した事業の推進により、将来負担比率は算定なしの状況が続いている。合併特例事業債の終了を見据えながら、計画的に償却資産の更新や統廃合等を行っていく必要がある。</t>
    <rPh sb="1" eb="3">
      <t>ガッペイ</t>
    </rPh>
    <rPh sb="3" eb="5">
      <t>トクレイ</t>
    </rPh>
    <rPh sb="5" eb="7">
      <t>ジギョウ</t>
    </rPh>
    <rPh sb="7" eb="8">
      <t>サイ</t>
    </rPh>
    <rPh sb="9" eb="11">
      <t>カツヨウ</t>
    </rPh>
    <rPh sb="13" eb="15">
      <t>ジギョウ</t>
    </rPh>
    <rPh sb="16" eb="18">
      <t>スイシン</t>
    </rPh>
    <rPh sb="22" eb="24">
      <t>ショウライ</t>
    </rPh>
    <rPh sb="24" eb="26">
      <t>フタン</t>
    </rPh>
    <rPh sb="26" eb="28">
      <t>ヒリツ</t>
    </rPh>
    <rPh sb="29" eb="31">
      <t>サンテイ</t>
    </rPh>
    <rPh sb="34" eb="36">
      <t>ジョウキョウ</t>
    </rPh>
    <rPh sb="37" eb="38">
      <t>ツヅ</t>
    </rPh>
    <rPh sb="43" eb="45">
      <t>ガッペイ</t>
    </rPh>
    <rPh sb="45" eb="47">
      <t>トクレイ</t>
    </rPh>
    <rPh sb="47" eb="49">
      <t>ジギョウ</t>
    </rPh>
    <rPh sb="49" eb="50">
      <t>サイ</t>
    </rPh>
    <rPh sb="51" eb="53">
      <t>シュウリョウ</t>
    </rPh>
    <rPh sb="54" eb="56">
      <t>ミス</t>
    </rPh>
    <rPh sb="61" eb="64">
      <t>ケイカクテキ</t>
    </rPh>
    <rPh sb="65" eb="67">
      <t>ショウキャク</t>
    </rPh>
    <rPh sb="67" eb="69">
      <t>シサン</t>
    </rPh>
    <rPh sb="70" eb="72">
      <t>コウシン</t>
    </rPh>
    <rPh sb="73" eb="76">
      <t>トウハイゴウ</t>
    </rPh>
    <rPh sb="76" eb="77">
      <t>トウ</t>
    </rPh>
    <rPh sb="78" eb="79">
      <t>オコナ</t>
    </rPh>
    <rPh sb="83" eb="85">
      <t>ヒツヨウ</t>
    </rPh>
    <phoneticPr fontId="5"/>
  </si>
  <si>
    <t>　実質公債費比率については、前年度より標準財政規模が増加したことや元利償還金が減額となったことから数値が減少した。将来負担比率は算定なしの状況が近年続いている。しかしながら、今後の公債費の増嵩や先送りが許されない行政需要に対応していくために、基金の取崩しによる対応を実施する必要があると予測される。公債費負担の増嵩に注視しながら、合併特例事業債の発行期限も視野に入れた中で「歳入に見合う歳出」を基本に事業の見直しを行うなど、財政運営を引き締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</si>
</sst>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7"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5"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0" fontId="1" fillId="0" borderId="51" xfId="16" applyFont="1" applyBorder="1">
      <alignment vertical="center"/>
    </xf>
    <xf numFmtId="0" fontId="1" fillId="0" borderId="12" xfId="16" applyFont="1" applyBorder="1">
      <alignment vertical="center"/>
    </xf>
    <xf numFmtId="0" fontId="35"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59C770C-288C-49D5-973D-711ACF7C3EF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66343</c:v>
                </c:pt>
                <c:pt idx="1">
                  <c:v>56416</c:v>
                </c:pt>
                <c:pt idx="2">
                  <c:v>49217</c:v>
                </c:pt>
                <c:pt idx="3">
                  <c:v>49211</c:v>
                </c:pt>
                <c:pt idx="4">
                  <c:v>51738</c:v>
                </c:pt>
              </c:numCache>
            </c:numRef>
          </c:val>
          <c:smooth val="0"/>
          <c:extLst>
            <c:ext xmlns:c16="http://schemas.microsoft.com/office/drawing/2014/chart" uri="{C3380CC4-5D6E-409C-BE32-E72D297353CC}">
              <c16:uniqueId val="{00000000-98B4-49AB-B1D6-171DED6D40D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49492</c:v>
                </c:pt>
                <c:pt idx="1">
                  <c:v>57794</c:v>
                </c:pt>
                <c:pt idx="2">
                  <c:v>41852</c:v>
                </c:pt>
                <c:pt idx="3">
                  <c:v>31611</c:v>
                </c:pt>
                <c:pt idx="4">
                  <c:v>32194</c:v>
                </c:pt>
              </c:numCache>
            </c:numRef>
          </c:val>
          <c:smooth val="0"/>
          <c:extLst>
            <c:ext xmlns:c16="http://schemas.microsoft.com/office/drawing/2014/chart" uri="{C3380CC4-5D6E-409C-BE32-E72D297353CC}">
              <c16:uniqueId val="{00000001-98B4-49AB-B1D6-171DED6D40D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4.9000000000000004</c:v>
                </c:pt>
                <c:pt idx="1">
                  <c:v>5.48</c:v>
                </c:pt>
                <c:pt idx="2">
                  <c:v>6.72</c:v>
                </c:pt>
                <c:pt idx="3">
                  <c:v>4.72</c:v>
                </c:pt>
                <c:pt idx="4">
                  <c:v>4.8899999999999997</c:v>
                </c:pt>
              </c:numCache>
            </c:numRef>
          </c:val>
          <c:extLst>
            <c:ext xmlns:c16="http://schemas.microsoft.com/office/drawing/2014/chart" uri="{C3380CC4-5D6E-409C-BE32-E72D297353CC}">
              <c16:uniqueId val="{00000000-011B-445C-9C86-A3B3B6C85B9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18.88</c:v>
                </c:pt>
                <c:pt idx="1">
                  <c:v>17.97</c:v>
                </c:pt>
                <c:pt idx="2">
                  <c:v>19.61</c:v>
                </c:pt>
                <c:pt idx="3">
                  <c:v>24.39</c:v>
                </c:pt>
                <c:pt idx="4">
                  <c:v>21.25</c:v>
                </c:pt>
              </c:numCache>
            </c:numRef>
          </c:val>
          <c:extLst>
            <c:ext xmlns:c16="http://schemas.microsoft.com/office/drawing/2014/chart" uri="{C3380CC4-5D6E-409C-BE32-E72D297353CC}">
              <c16:uniqueId val="{00000001-011B-445C-9C86-A3B3B6C85B9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-0.36</c:v>
                </c:pt>
                <c:pt idx="1">
                  <c:v>0.45</c:v>
                </c:pt>
                <c:pt idx="2">
                  <c:v>3.45</c:v>
                </c:pt>
                <c:pt idx="3">
                  <c:v>2.23</c:v>
                </c:pt>
                <c:pt idx="4">
                  <c:v>-2.59</c:v>
                </c:pt>
              </c:numCache>
            </c:numRef>
          </c:val>
          <c:smooth val="0"/>
          <c:extLst>
            <c:ext xmlns:c16="http://schemas.microsoft.com/office/drawing/2014/chart" uri="{C3380CC4-5D6E-409C-BE32-E72D297353CC}">
              <c16:uniqueId val="{00000002-011B-445C-9C86-A3B3B6C85B9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0.31</c:v>
                </c:pt>
                <c:pt idx="2">
                  <c:v>#N/A</c:v>
                </c:pt>
                <c:pt idx="3">
                  <c:v>0.33</c:v>
                </c:pt>
                <c:pt idx="4">
                  <c:v>#N/A</c:v>
                </c:pt>
                <c:pt idx="5">
                  <c:v>0.19</c:v>
                </c:pt>
                <c:pt idx="6">
                  <c:v>#N/A</c:v>
                </c:pt>
                <c:pt idx="7">
                  <c:v>0.09</c:v>
                </c:pt>
                <c:pt idx="8">
                  <c:v>#N/A</c:v>
                </c:pt>
                <c:pt idx="9">
                  <c:v>0.03</c:v>
                </c:pt>
              </c:numCache>
            </c:numRef>
          </c:val>
          <c:extLst>
            <c:ext xmlns:c16="http://schemas.microsoft.com/office/drawing/2014/chart" uri="{C3380CC4-5D6E-409C-BE32-E72D297353CC}">
              <c16:uniqueId val="{00000000-A178-4875-8F17-B83AEED692A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178-4875-8F17-B83AEED692AC}"/>
            </c:ext>
          </c:extLst>
        </c:ser>
        <c:ser>
          <c:idx val="2"/>
          <c:order val="2"/>
          <c:tx>
            <c:strRef>
              <c:f>データシート!$A$29</c:f>
              <c:strCache>
                <c:ptCount val="1"/>
                <c:pt idx="0">
                  <c:v>国民健康保険（事業勘定）特別会計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0.54</c:v>
                </c:pt>
                <c:pt idx="2">
                  <c:v>#N/A</c:v>
                </c:pt>
                <c:pt idx="3">
                  <c:v>0.91</c:v>
                </c:pt>
                <c:pt idx="4">
                  <c:v>#N/A</c:v>
                </c:pt>
                <c:pt idx="5">
                  <c:v>0.61</c:v>
                </c:pt>
                <c:pt idx="6">
                  <c:v>#N/A</c:v>
                </c:pt>
                <c:pt idx="7">
                  <c:v>0.16</c:v>
                </c:pt>
                <c:pt idx="8">
                  <c:v>#N/A</c:v>
                </c:pt>
                <c:pt idx="9">
                  <c:v>0.11</c:v>
                </c:pt>
              </c:numCache>
            </c:numRef>
          </c:val>
          <c:extLst>
            <c:ext xmlns:c16="http://schemas.microsoft.com/office/drawing/2014/chart" uri="{C3380CC4-5D6E-409C-BE32-E72D297353CC}">
              <c16:uniqueId val="{00000002-A178-4875-8F17-B83AEED692A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0.09</c:v>
                </c:pt>
                <c:pt idx="2">
                  <c:v>#N/A</c:v>
                </c:pt>
                <c:pt idx="3">
                  <c:v>0.09</c:v>
                </c:pt>
                <c:pt idx="4">
                  <c:v>#N/A</c:v>
                </c:pt>
                <c:pt idx="5">
                  <c:v>0.1</c:v>
                </c:pt>
                <c:pt idx="6">
                  <c:v>#N/A</c:v>
                </c:pt>
                <c:pt idx="7">
                  <c:v>0.1</c:v>
                </c:pt>
                <c:pt idx="8">
                  <c:v>#N/A</c:v>
                </c:pt>
                <c:pt idx="9">
                  <c:v>0.12</c:v>
                </c:pt>
              </c:numCache>
            </c:numRef>
          </c:val>
          <c:extLst>
            <c:ext xmlns:c16="http://schemas.microsoft.com/office/drawing/2014/chart" uri="{C3380CC4-5D6E-409C-BE32-E72D297353CC}">
              <c16:uniqueId val="{00000003-A178-4875-8F17-B83AEED692AC}"/>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0.14000000000000001</c:v>
                </c:pt>
              </c:numCache>
            </c:numRef>
          </c:val>
          <c:extLst>
            <c:ext xmlns:c16="http://schemas.microsoft.com/office/drawing/2014/chart" uri="{C3380CC4-5D6E-409C-BE32-E72D297353CC}">
              <c16:uniqueId val="{00000004-A178-4875-8F17-B83AEED692AC}"/>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c:v>
                </c:pt>
                <c:pt idx="2">
                  <c:v>#N/A</c:v>
                </c:pt>
                <c:pt idx="3">
                  <c:v>0.28000000000000003</c:v>
                </c:pt>
                <c:pt idx="4">
                  <c:v>#N/A</c:v>
                </c:pt>
                <c:pt idx="5">
                  <c:v>0.2</c:v>
                </c:pt>
                <c:pt idx="6">
                  <c:v>#N/A</c:v>
                </c:pt>
                <c:pt idx="7">
                  <c:v>0.22</c:v>
                </c:pt>
                <c:pt idx="8">
                  <c:v>#N/A</c:v>
                </c:pt>
                <c:pt idx="9">
                  <c:v>0.23</c:v>
                </c:pt>
              </c:numCache>
            </c:numRef>
          </c:val>
          <c:extLst>
            <c:ext xmlns:c16="http://schemas.microsoft.com/office/drawing/2014/chart" uri="{C3380CC4-5D6E-409C-BE32-E72D297353CC}">
              <c16:uniqueId val="{00000005-A178-4875-8F17-B83AEED692A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0.24</c:v>
                </c:pt>
                <c:pt idx="2">
                  <c:v>#N/A</c:v>
                </c:pt>
                <c:pt idx="3">
                  <c:v>0.09</c:v>
                </c:pt>
                <c:pt idx="4">
                  <c:v>#N/A</c:v>
                </c:pt>
                <c:pt idx="5">
                  <c:v>0.41</c:v>
                </c:pt>
                <c:pt idx="6">
                  <c:v>#N/A</c:v>
                </c:pt>
                <c:pt idx="7">
                  <c:v>0.66</c:v>
                </c:pt>
                <c:pt idx="8">
                  <c:v>#N/A</c:v>
                </c:pt>
                <c:pt idx="9">
                  <c:v>0.59</c:v>
                </c:pt>
              </c:numCache>
            </c:numRef>
          </c:val>
          <c:extLst>
            <c:ext xmlns:c16="http://schemas.microsoft.com/office/drawing/2014/chart" uri="{C3380CC4-5D6E-409C-BE32-E72D297353CC}">
              <c16:uniqueId val="{00000006-A178-4875-8F17-B83AEED692AC}"/>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0.99</c:v>
                </c:pt>
                <c:pt idx="2">
                  <c:v>#N/A</c:v>
                </c:pt>
                <c:pt idx="3">
                  <c:v>1.07</c:v>
                </c:pt>
                <c:pt idx="4">
                  <c:v>#N/A</c:v>
                </c:pt>
                <c:pt idx="5">
                  <c:v>1.17</c:v>
                </c:pt>
                <c:pt idx="6">
                  <c:v>#N/A</c:v>
                </c:pt>
                <c:pt idx="7">
                  <c:v>1.3</c:v>
                </c:pt>
                <c:pt idx="8">
                  <c:v>#N/A</c:v>
                </c:pt>
                <c:pt idx="9">
                  <c:v>1.46</c:v>
                </c:pt>
              </c:numCache>
            </c:numRef>
          </c:val>
          <c:extLst>
            <c:ext xmlns:c16="http://schemas.microsoft.com/office/drawing/2014/chart" uri="{C3380CC4-5D6E-409C-BE32-E72D297353CC}">
              <c16:uniqueId val="{00000007-A178-4875-8F17-B83AEED692A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4.8899999999999997</c:v>
                </c:pt>
                <c:pt idx="2">
                  <c:v>#N/A</c:v>
                </c:pt>
                <c:pt idx="3">
                  <c:v>5.47</c:v>
                </c:pt>
                <c:pt idx="4">
                  <c:v>#N/A</c:v>
                </c:pt>
                <c:pt idx="5">
                  <c:v>6.72</c:v>
                </c:pt>
                <c:pt idx="6">
                  <c:v>#N/A</c:v>
                </c:pt>
                <c:pt idx="7">
                  <c:v>4.72</c:v>
                </c:pt>
                <c:pt idx="8">
                  <c:v>#N/A</c:v>
                </c:pt>
                <c:pt idx="9">
                  <c:v>4.8899999999999997</c:v>
                </c:pt>
              </c:numCache>
            </c:numRef>
          </c:val>
          <c:extLst>
            <c:ext xmlns:c16="http://schemas.microsoft.com/office/drawing/2014/chart" uri="{C3380CC4-5D6E-409C-BE32-E72D297353CC}">
              <c16:uniqueId val="{00000008-A178-4875-8F17-B83AEED692A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11.15</c:v>
                </c:pt>
                <c:pt idx="2">
                  <c:v>#N/A</c:v>
                </c:pt>
                <c:pt idx="3">
                  <c:v>11.97</c:v>
                </c:pt>
                <c:pt idx="4">
                  <c:v>#N/A</c:v>
                </c:pt>
                <c:pt idx="5">
                  <c:v>12.69</c:v>
                </c:pt>
                <c:pt idx="6">
                  <c:v>#N/A</c:v>
                </c:pt>
                <c:pt idx="7">
                  <c:v>13.58</c:v>
                </c:pt>
                <c:pt idx="8">
                  <c:v>#N/A</c:v>
                </c:pt>
                <c:pt idx="9">
                  <c:v>13.61</c:v>
                </c:pt>
              </c:numCache>
            </c:numRef>
          </c:val>
          <c:extLst>
            <c:ext xmlns:c16="http://schemas.microsoft.com/office/drawing/2014/chart" uri="{C3380CC4-5D6E-409C-BE32-E72D297353CC}">
              <c16:uniqueId val="{00000009-A178-4875-8F17-B83AEED692A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6204</c:v>
                </c:pt>
                <c:pt idx="5">
                  <c:v>6272</c:v>
                </c:pt>
                <c:pt idx="8">
                  <c:v>5964</c:v>
                </c:pt>
                <c:pt idx="11">
                  <c:v>5909</c:v>
                </c:pt>
                <c:pt idx="14">
                  <c:v>5667</c:v>
                </c:pt>
              </c:numCache>
            </c:numRef>
          </c:val>
          <c:extLst>
            <c:ext xmlns:c16="http://schemas.microsoft.com/office/drawing/2014/chart" uri="{C3380CC4-5D6E-409C-BE32-E72D297353CC}">
              <c16:uniqueId val="{00000000-F1E3-4D09-94CE-003DC602BD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1E3-4D09-94CE-003DC602BD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20</c:v>
                </c:pt>
                <c:pt idx="3">
                  <c:v>14</c:v>
                </c:pt>
                <c:pt idx="6">
                  <c:v>8</c:v>
                </c:pt>
                <c:pt idx="9">
                  <c:v>7</c:v>
                </c:pt>
                <c:pt idx="12">
                  <c:v>3</c:v>
                </c:pt>
              </c:numCache>
            </c:numRef>
          </c:val>
          <c:extLst>
            <c:ext xmlns:c16="http://schemas.microsoft.com/office/drawing/2014/chart" uri="{C3380CC4-5D6E-409C-BE32-E72D297353CC}">
              <c16:uniqueId val="{00000002-F1E3-4D09-94CE-003DC602BD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541</c:v>
                </c:pt>
                <c:pt idx="3">
                  <c:v>527</c:v>
                </c:pt>
                <c:pt idx="6">
                  <c:v>356</c:v>
                </c:pt>
                <c:pt idx="9">
                  <c:v>109</c:v>
                </c:pt>
                <c:pt idx="12">
                  <c:v>111</c:v>
                </c:pt>
              </c:numCache>
            </c:numRef>
          </c:val>
          <c:extLst>
            <c:ext xmlns:c16="http://schemas.microsoft.com/office/drawing/2014/chart" uri="{C3380CC4-5D6E-409C-BE32-E72D297353CC}">
              <c16:uniqueId val="{00000003-F1E3-4D09-94CE-003DC602BD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1660</c:v>
                </c:pt>
                <c:pt idx="3">
                  <c:v>1642</c:v>
                </c:pt>
                <c:pt idx="6">
                  <c:v>1613</c:v>
                </c:pt>
                <c:pt idx="9">
                  <c:v>1114</c:v>
                </c:pt>
                <c:pt idx="12">
                  <c:v>1115</c:v>
                </c:pt>
              </c:numCache>
            </c:numRef>
          </c:val>
          <c:extLst>
            <c:ext xmlns:c16="http://schemas.microsoft.com/office/drawing/2014/chart" uri="{C3380CC4-5D6E-409C-BE32-E72D297353CC}">
              <c16:uniqueId val="{00000004-F1E3-4D09-94CE-003DC602BD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E3-4D09-94CE-003DC602BD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1E3-4D09-94CE-003DC602BD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6174</c:v>
                </c:pt>
                <c:pt idx="3">
                  <c:v>6264</c:v>
                </c:pt>
                <c:pt idx="6">
                  <c:v>6107</c:v>
                </c:pt>
                <c:pt idx="9">
                  <c:v>5980</c:v>
                </c:pt>
                <c:pt idx="12">
                  <c:v>5699</c:v>
                </c:pt>
              </c:numCache>
            </c:numRef>
          </c:val>
          <c:extLst>
            <c:ext xmlns:c16="http://schemas.microsoft.com/office/drawing/2014/chart" uri="{C3380CC4-5D6E-409C-BE32-E72D297353CC}">
              <c16:uniqueId val="{00000007-F1E3-4D09-94CE-003DC602BD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2191</c:v>
                </c:pt>
                <c:pt idx="2">
                  <c:v>#N/A</c:v>
                </c:pt>
                <c:pt idx="3">
                  <c:v>#N/A</c:v>
                </c:pt>
                <c:pt idx="4">
                  <c:v>2175</c:v>
                </c:pt>
                <c:pt idx="5">
                  <c:v>#N/A</c:v>
                </c:pt>
                <c:pt idx="6">
                  <c:v>#N/A</c:v>
                </c:pt>
                <c:pt idx="7">
                  <c:v>2120</c:v>
                </c:pt>
                <c:pt idx="8">
                  <c:v>#N/A</c:v>
                </c:pt>
                <c:pt idx="9">
                  <c:v>#N/A</c:v>
                </c:pt>
                <c:pt idx="10">
                  <c:v>1301</c:v>
                </c:pt>
                <c:pt idx="11">
                  <c:v>#N/A</c:v>
                </c:pt>
                <c:pt idx="12">
                  <c:v>#N/A</c:v>
                </c:pt>
                <c:pt idx="13">
                  <c:v>1261</c:v>
                </c:pt>
                <c:pt idx="14">
                  <c:v>#N/A</c:v>
                </c:pt>
              </c:numCache>
            </c:numRef>
          </c:val>
          <c:smooth val="0"/>
          <c:extLst>
            <c:ext xmlns:c16="http://schemas.microsoft.com/office/drawing/2014/chart" uri="{C3380CC4-5D6E-409C-BE32-E72D297353CC}">
              <c16:uniqueId val="{00000008-F1E3-4D09-94CE-003DC602BD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62549</c:v>
                </c:pt>
                <c:pt idx="5">
                  <c:v>60921</c:v>
                </c:pt>
                <c:pt idx="8">
                  <c:v>58222</c:v>
                </c:pt>
                <c:pt idx="11">
                  <c:v>54237</c:v>
                </c:pt>
                <c:pt idx="14">
                  <c:v>50517</c:v>
                </c:pt>
              </c:numCache>
            </c:numRef>
          </c:val>
          <c:extLst>
            <c:ext xmlns:c16="http://schemas.microsoft.com/office/drawing/2014/chart" uri="{C3380CC4-5D6E-409C-BE32-E72D297353CC}">
              <c16:uniqueId val="{00000000-21FE-4437-8638-6D024009415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1831</c:v>
                </c:pt>
                <c:pt idx="5">
                  <c:v>1918</c:v>
                </c:pt>
                <c:pt idx="8">
                  <c:v>1993</c:v>
                </c:pt>
                <c:pt idx="11">
                  <c:v>2015</c:v>
                </c:pt>
                <c:pt idx="14">
                  <c:v>1825</c:v>
                </c:pt>
              </c:numCache>
            </c:numRef>
          </c:val>
          <c:extLst>
            <c:ext xmlns:c16="http://schemas.microsoft.com/office/drawing/2014/chart" uri="{C3380CC4-5D6E-409C-BE32-E72D297353CC}">
              <c16:uniqueId val="{00000001-21FE-4437-8638-6D024009415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22395</c:v>
                </c:pt>
                <c:pt idx="5">
                  <c:v>22355</c:v>
                </c:pt>
                <c:pt idx="8">
                  <c:v>23826</c:v>
                </c:pt>
                <c:pt idx="11">
                  <c:v>25421</c:v>
                </c:pt>
                <c:pt idx="14">
                  <c:v>24617</c:v>
                </c:pt>
              </c:numCache>
            </c:numRef>
          </c:val>
          <c:extLst>
            <c:ext xmlns:c16="http://schemas.microsoft.com/office/drawing/2014/chart" uri="{C3380CC4-5D6E-409C-BE32-E72D297353CC}">
              <c16:uniqueId val="{00000002-21FE-4437-8638-6D024009415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1FE-4437-8638-6D024009415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1FE-4437-8638-6D024009415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155</c:v>
                </c:pt>
                <c:pt idx="6">
                  <c:v>155</c:v>
                </c:pt>
                <c:pt idx="9">
                  <c:v>155</c:v>
                </c:pt>
                <c:pt idx="12">
                  <c:v>156</c:v>
                </c:pt>
              </c:numCache>
            </c:numRef>
          </c:val>
          <c:extLst>
            <c:ext xmlns:c16="http://schemas.microsoft.com/office/drawing/2014/chart" uri="{C3380CC4-5D6E-409C-BE32-E72D297353CC}">
              <c16:uniqueId val="{00000005-21FE-4437-8638-6D024009415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5994</c:v>
                </c:pt>
                <c:pt idx="3">
                  <c:v>6018</c:v>
                </c:pt>
                <c:pt idx="6">
                  <c:v>5936</c:v>
                </c:pt>
                <c:pt idx="9">
                  <c:v>5791</c:v>
                </c:pt>
                <c:pt idx="12">
                  <c:v>5933</c:v>
                </c:pt>
              </c:numCache>
            </c:numRef>
          </c:val>
          <c:extLst>
            <c:ext xmlns:c16="http://schemas.microsoft.com/office/drawing/2014/chart" uri="{C3380CC4-5D6E-409C-BE32-E72D297353CC}">
              <c16:uniqueId val="{00000006-21FE-4437-8638-6D024009415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1484</c:v>
                </c:pt>
                <c:pt idx="3">
                  <c:v>992</c:v>
                </c:pt>
                <c:pt idx="6">
                  <c:v>696</c:v>
                </c:pt>
                <c:pt idx="9">
                  <c:v>588</c:v>
                </c:pt>
                <c:pt idx="12">
                  <c:v>576</c:v>
                </c:pt>
              </c:numCache>
            </c:numRef>
          </c:val>
          <c:extLst>
            <c:ext xmlns:c16="http://schemas.microsoft.com/office/drawing/2014/chart" uri="{C3380CC4-5D6E-409C-BE32-E72D297353CC}">
              <c16:uniqueId val="{00000007-21FE-4437-8638-6D024009415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14697</c:v>
                </c:pt>
                <c:pt idx="3">
                  <c:v>13950</c:v>
                </c:pt>
                <c:pt idx="6">
                  <c:v>12956</c:v>
                </c:pt>
                <c:pt idx="9">
                  <c:v>10855</c:v>
                </c:pt>
                <c:pt idx="12">
                  <c:v>8889</c:v>
                </c:pt>
              </c:numCache>
            </c:numRef>
          </c:val>
          <c:extLst>
            <c:ext xmlns:c16="http://schemas.microsoft.com/office/drawing/2014/chart" uri="{C3380CC4-5D6E-409C-BE32-E72D297353CC}">
              <c16:uniqueId val="{00000008-21FE-4437-8638-6D024009415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1515</c:v>
                </c:pt>
                <c:pt idx="3">
                  <c:v>1405</c:v>
                </c:pt>
                <c:pt idx="6">
                  <c:v>1398</c:v>
                </c:pt>
                <c:pt idx="9">
                  <c:v>1283</c:v>
                </c:pt>
                <c:pt idx="12">
                  <c:v>1338</c:v>
                </c:pt>
              </c:numCache>
            </c:numRef>
          </c:val>
          <c:extLst>
            <c:ext xmlns:c16="http://schemas.microsoft.com/office/drawing/2014/chart" uri="{C3380CC4-5D6E-409C-BE32-E72D297353CC}">
              <c16:uniqueId val="{00000009-21FE-4437-8638-6D024009415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55666</c:v>
                </c:pt>
                <c:pt idx="3">
                  <c:v>54280</c:v>
                </c:pt>
                <c:pt idx="6">
                  <c:v>52116</c:v>
                </c:pt>
                <c:pt idx="9">
                  <c:v>48094</c:v>
                </c:pt>
                <c:pt idx="12">
                  <c:v>44104</c:v>
                </c:pt>
              </c:numCache>
            </c:numRef>
          </c:val>
          <c:extLst>
            <c:ext xmlns:c16="http://schemas.microsoft.com/office/drawing/2014/chart" uri="{C3380CC4-5D6E-409C-BE32-E72D297353CC}">
              <c16:uniqueId val="{0000000A-21FE-4437-8638-6D024009415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1FE-4437-8638-6D024009415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6233</c:v>
                </c:pt>
                <c:pt idx="1">
                  <c:v>7594</c:v>
                </c:pt>
                <c:pt idx="2">
                  <c:v>6704</c:v>
                </c:pt>
              </c:numCache>
            </c:numRef>
          </c:val>
          <c:extLst>
            <c:ext xmlns:c16="http://schemas.microsoft.com/office/drawing/2014/chart" uri="{C3380CC4-5D6E-409C-BE32-E72D297353CC}">
              <c16:uniqueId val="{00000000-F8F1-4B6E-AD14-F9A2D5AD0AE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6377</c:v>
                </c:pt>
                <c:pt idx="1">
                  <c:v>6388</c:v>
                </c:pt>
                <c:pt idx="2">
                  <c:v>6197</c:v>
                </c:pt>
              </c:numCache>
            </c:numRef>
          </c:val>
          <c:extLst>
            <c:ext xmlns:c16="http://schemas.microsoft.com/office/drawing/2014/chart" uri="{C3380CC4-5D6E-409C-BE32-E72D297353CC}">
              <c16:uniqueId val="{00000001-F8F1-4B6E-AD14-F9A2D5AD0AE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13143</c:v>
                </c:pt>
                <c:pt idx="1">
                  <c:v>13065</c:v>
                </c:pt>
                <c:pt idx="2">
                  <c:v>13557</c:v>
                </c:pt>
              </c:numCache>
            </c:numRef>
          </c:val>
          <c:extLst>
            <c:ext xmlns:c16="http://schemas.microsoft.com/office/drawing/2014/chart" uri="{C3380CC4-5D6E-409C-BE32-E72D297353CC}">
              <c16:uniqueId val="{00000002-F8F1-4B6E-AD14-F9A2D5AD0AE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{B150CD32-E297-494F-A424-63D2CF52D944}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E59-4F94-BB04-CE2B13AFB09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{17E76633-36CC-4997-AAF7-5B841FBEFF60}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E59-4F94-BB04-CE2B13AFB09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{1B4795B7-8873-4189-81FE-FA0FA8FCCC92}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E59-4F94-BB04-CE2B13AFB09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{906CC1FA-EDF3-4EB8-A247-275604EA4EA8}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E59-4F94-BB04-CE2B13AFB09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{0FCCAAB3-7F98-4E49-B2F5-98BFF2BB7D9F}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E59-4F94-BB04-CE2B13AFB09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{1502FDA6-7EF5-4C4D-AA77-0D700CC6AF8D}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E59-4F94-BB04-CE2B13AFB09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{CE2024EE-00F0-49B6-92F7-0491596A7A92}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E59-4F94-BB04-CE2B13AFB09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{95C77AB0-C9A9-49A2-AE2C-F90F65EE7DAA}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E59-4F94-BB04-CE2B13AFB09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{F285BB66-8107-4E7F-92F1-E8A93E22A198}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E59-4F94-BB04-CE2B13AFB09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55.1</c:v>
                </c:pt>
                <c:pt idx="24">
                  <c:v>57</c:v>
                </c:pt>
                <c:pt idx="32">
                  <c:v>58.9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E59-4F94-BB04-CE2B13AFB09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{7F551F3F-1332-45A3-BC75-1C673229CAFE}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E59-4F94-BB04-CE2B13AFB09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{62B75009-7F7E-40DC-985D-E78C1CF12A99}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E59-4F94-BB04-CE2B13AFB09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{8F126D23-067D-426B-8DF2-DEFD0F1974E4}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E59-4F94-BB04-CE2B13AFB09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{38FD9C74-B50F-4D3B-A68B-82B3953350D2}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E59-4F94-BB04-CE2B13AFB09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{C3E96FF7-E174-4E56-BB50-90EC2F3D8E04}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E59-4F94-BB04-CE2B13AFB09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{938AE78F-E9BC-45FA-B561-F9FE9E74650D}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E59-4F94-BB04-CE2B13AFB09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{058E133C-FD41-4111-91D3-7BE0CBCBE565}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E59-4F94-BB04-CE2B13AFB09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{1DBA3CFE-9BE8-4CC3-AB80-FA914E0E94B5}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E59-4F94-BB04-CE2B13AFB09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{ACE9C6CB-366D-442B-8E85-35D5D2E0F464}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E59-4F94-BB04-CE2B13AFB09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62.8</c:v>
                </c:pt>
                <c:pt idx="24">
                  <c:v>64</c:v>
                </c:pt>
                <c:pt idx="32">
                  <c:v>64.400000000000006</c:v>
                </c:pt>
              </c:numCache>
            </c:numRef>
          </c:xVal>
          <c:yVal>
            <c:numRef>
              <c:f>公会計指標分析・財政指標組合せ分析表!$BP$55:$DC$55</c:f>
              <c:numCache>
                <c:formatCode>#,##0.0;"▲ "#,##0.0</c:formatCode>
                <c:ptCount val="40"/>
                <c:pt idx="16">
                  <c:v>4.0999999999999996</c:v>
                </c:pt>
                <c:pt idx="24">
                  <c:v>0</c:v>
                </c:pt>
                <c:pt idx="32">
                  <c:v>0</c:v>
                </c:pt>
              </c:numCache>
            </c:numRef>
          </c:yVal>
          <c:smooth val="0"/>
          <c:extLst>
            <c:ext xmlns:c16="http://schemas.microsoft.com/office/drawing/2014/chart" uri="{C3380CC4-5D6E-409C-BE32-E72D297353CC}">
              <c16:uniqueId val="{00000013-2E59-4F94-BB04-CE2B13AFB09A}"/>
            </c:ext>
          </c:extLst>
        </c:ser>
        <c:dLbls>
          <c:showLegendKey val="0"/>
          <c:showVal val="1"/>
          <c:showCatName val="0"/>
          <c:showSerName val="0"/>
          <c:showPercent val="0"/>
          <c:showBubbleSize val="0"/>
        </c:dLbls>
        <c:axId val="46179840"/>
        <c:axId val="46181760"/>
      </c:scatterChart>
      <c:valAx>
        <c:axId val="46179840"/>
        <c:scaling>
          <c:orientation val="maxMin"/>
          <c:max val="65"/>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{5E765FB0-55AA-4A7D-8A16-CABB61AB7AE4}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A62-41AC-B0FB-9437CB9762B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{32DC98EE-4F78-4099-93D7-21865643EEB5}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A62-41AC-B0FB-9437CB9762B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{92F23C59-51AA-4404-A542-B5BCA053F3A9}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A62-41AC-B0FB-9437CB9762B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{F56FE4DA-669A-4A2A-B883-33D8BF0D84C5}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A62-41AC-B0FB-9437CB9762B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{625FEC85-9410-4411-8ABB-FA94BCF9E8CB}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A62-41AC-B0FB-9437CB9762B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{B42089CB-DC95-4219-B2F7-9E59B25B7C78}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A62-41AC-B0FB-9437CB9762B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{F6C7391C-864F-4B8E-A59F-8E5CB15B6A03}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A62-41AC-B0FB-9437CB9762B1}"/>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{48B2F52F-5C4F-42B2-BF50-B66818696E2E}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A62-41AC-B0FB-9437CB9762B1}"/>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{13B3C97F-CEF1-47CE-B17A-59E9B6B0FCE6}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A62-41AC-B0FB-9437CB9762B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8.8000000000000007</c:v>
                </c:pt>
                <c:pt idx="16">
                  <c:v>8.6</c:v>
                </c:pt>
                <c:pt idx="24">
                  <c:v>7.3</c:v>
                </c:pt>
                <c:pt idx="32">
                  <c:v>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A62-41AC-B0FB-9437CB9762B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{CE7327FE-43DB-4D87-9B08-4F7442ADD5CE}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A62-41AC-B0FB-9437CB9762B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{109D95B3-1A1D-497F-83EC-F1734B43600E}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A62-41AC-B0FB-9437CB9762B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{BF745F22-AB89-468F-A4CC-A103D4E18CA6}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A62-41AC-B0FB-9437CB9762B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{F0B0D01D-3671-46CF-8113-6618C7F26D4C}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A62-41AC-B0FB-9437CB9762B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{E20CC009-2133-4679-BF23-A6254678E662}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A62-41AC-B0FB-9437CB9762B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{B60F306B-D5D5-4940-AA41-1CEAEEBCBD3D}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A62-41AC-B0FB-9437CB9762B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{1E4FBD85-47BD-4A74-8B6C-D81DF845CA59}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A62-41AC-B0FB-9437CB9762B1}"/>
                </c:ext>
              </c:extLst>
            </c:dLbl>
            <c:dLbl>
              <c:idx val="24"/>
              <c:layout>
                <c:manualLayout>
                  <c:x val="0"/>
                  <c:y val="-1.8920725772258097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{1E10AC4B-A3E3-4C42-8C4C-5DF105DA247A}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A62-41AC-B0FB-9437CB9762B1}"/>
                </c:ext>
              </c:extLst>
            </c:dLbl>
            <c:dLbl>
              <c:idx val="32"/>
              <c:layout>
                <c:manualLayout>
                  <c:x val="0"/>
                  <c:y val="1.8920725772258097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{E77D50DC-B54B-4542-B9A3-CB0615CF4886}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A62-41AC-B0FB-9437CB9762B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5.0999999999999996</c:v>
                </c:pt>
                <c:pt idx="8">
                  <c:v>5.2</c:v>
                </c:pt>
                <c:pt idx="16">
                  <c:v>5.0999999999999996</c:v>
                </c:pt>
                <c:pt idx="24">
                  <c:v>5.2</c:v>
                </c:pt>
                <c:pt idx="32">
                  <c:v>5.2</c:v>
                </c:pt>
              </c:numCache>
            </c:numRef>
          </c:xVal>
          <c:yVal>
            <c:numRef>
              <c:f>公会計指標分析・財政指標組合せ分析表!$BP$77:$DC$77</c:f>
              <c:numCache>
                <c:formatCode>#,##0.0;"▲ "#,##0.0</c:formatCode>
                <c:ptCount val="40"/>
                <c:pt idx="0">
                  <c:v>0.5</c:v>
                </c:pt>
                <c:pt idx="8">
                  <c:v>5.9</c:v>
                </c:pt>
                <c:pt idx="16">
                  <c:v>4.0999999999999996</c:v>
                </c:pt>
                <c:pt idx="24">
                  <c:v>0</c:v>
                </c:pt>
                <c:pt idx="32">
                  <c:v>0</c:v>
                </c:pt>
              </c:numCache>
            </c:numRef>
          </c:yVal>
          <c:smooth val="0"/>
          <c:extLst>
            <c:ext xmlns:c16="http://schemas.microsoft.com/office/drawing/2014/chart" uri="{C3380CC4-5D6E-409C-BE32-E72D297353CC}">
              <c16:uniqueId val="{00000013-BA62-41AC-B0FB-9437CB9762B1}"/>
            </c:ext>
          </c:extLst>
        </c:ser>
        <c:dLbls>
          <c:showLegendKey val="0"/>
          <c:showVal val="1"/>
          <c:showCatName val="0"/>
          <c:showSerName val="0"/>
          <c:showPercent val="0"/>
          <c:showBubbleSize val="0"/>
        </c:dLbls>
        <c:axId val="84219776"/>
        <c:axId val="84234240"/>
      </c:scatterChart>
      <c:valAx>
        <c:axId val="84219776"/>
        <c:scaling>
          <c:orientation val="maxMin"/>
          <c:max val="5.3"/>
          <c:min val="4.900000000000000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元利償還金は、令和２年度をピークに減少が続いている。また、令和４年度に下水道事業への負担金を出資金に見直したことにより実質公債費比率の分子は大幅に減少している。</a:t>
          </a:r>
        </a:p>
        <a:p>
          <a:r>
            <a:rPr kumimoji="1" lang="ja-JP" altLang="en-US" sz="1400">
              <a:latin typeface="ＭＳ ゴシック" pitchFamily="49" charset="-128"/>
              <a:ea typeface="ＭＳ ゴシック" pitchFamily="49" charset="-128"/>
            </a:rPr>
            <a:t>　真に必要な事業を精査して合併特例事業債の発行期限内に着実に実施する一方で、将来の公債費負担と償還期限を考慮して起債と償還のバランスを考慮した財政運営に努める。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一般会計等に係る地方債の現在高、公営企業債等繰入見込額、組合負担等見込額は減少傾向が続いており、令和５年度の将来負担額は</a:t>
          </a:r>
          <a:r>
            <a:rPr kumimoji="1" lang="en-US" altLang="ja-JP" sz="1300">
              <a:latin typeface="ＭＳ ゴシック" pitchFamily="49" charset="-128"/>
              <a:ea typeface="ＭＳ ゴシック" pitchFamily="49" charset="-128"/>
            </a:rPr>
            <a:t>60,996</a:t>
          </a:r>
          <a:r>
            <a:rPr kumimoji="1" lang="ja-JP" altLang="en-US" sz="1300">
              <a:latin typeface="ＭＳ ゴシック" pitchFamily="49" charset="-128"/>
              <a:ea typeface="ＭＳ ゴシック" pitchFamily="49" charset="-128"/>
            </a:rPr>
            <a:t>百万円と、前年度の</a:t>
          </a:r>
          <a:r>
            <a:rPr kumimoji="1" lang="en-US" altLang="ja-JP" sz="1300">
              <a:latin typeface="ＭＳ ゴシック" pitchFamily="49" charset="-128"/>
              <a:ea typeface="ＭＳ ゴシック" pitchFamily="49" charset="-128"/>
            </a:rPr>
            <a:t>66,766</a:t>
          </a:r>
          <a:r>
            <a:rPr kumimoji="1" lang="ja-JP" altLang="en-US" sz="1300">
              <a:latin typeface="ＭＳ ゴシック" pitchFamily="49" charset="-128"/>
              <a:ea typeface="ＭＳ ゴシック" pitchFamily="49" charset="-128"/>
            </a:rPr>
            <a:t>百万円から</a:t>
          </a:r>
          <a:r>
            <a:rPr kumimoji="1" lang="en-US" altLang="ja-JP" sz="1300">
              <a:latin typeface="ＭＳ ゴシック" pitchFamily="49" charset="-128"/>
              <a:ea typeface="ＭＳ ゴシック" pitchFamily="49" charset="-128"/>
            </a:rPr>
            <a:t>8.6</a:t>
          </a:r>
          <a:r>
            <a:rPr kumimoji="1" lang="ja-JP" altLang="en-US" sz="1300">
              <a:latin typeface="ＭＳ ゴシック" pitchFamily="49" charset="-128"/>
              <a:ea typeface="ＭＳ ゴシック" pitchFamily="49" charset="-128"/>
            </a:rPr>
            <a:t>％減少した。</a:t>
          </a:r>
        </a:p>
        <a:p>
          <a:r>
            <a:rPr kumimoji="1" lang="ja-JP" altLang="en-US" sz="1300">
              <a:latin typeface="ＭＳ ゴシック" pitchFamily="49" charset="-128"/>
              <a:ea typeface="ＭＳ ゴシック" pitchFamily="49" charset="-128"/>
            </a:rPr>
            <a:t>　充当可能財源等は、前年度から全項目で減少し、前年度の</a:t>
          </a:r>
          <a:r>
            <a:rPr kumimoji="1" lang="en-US" altLang="ja-JP" sz="1300">
              <a:latin typeface="ＭＳ ゴシック" pitchFamily="49" charset="-128"/>
              <a:ea typeface="ＭＳ ゴシック" pitchFamily="49" charset="-128"/>
            </a:rPr>
            <a:t>81,673</a:t>
          </a:r>
          <a:r>
            <a:rPr kumimoji="1" lang="ja-JP" altLang="en-US" sz="1300">
              <a:latin typeface="ＭＳ ゴシック" pitchFamily="49" charset="-128"/>
              <a:ea typeface="ＭＳ ゴシック" pitchFamily="49" charset="-128"/>
            </a:rPr>
            <a:t>千円から</a:t>
          </a:r>
          <a:r>
            <a:rPr kumimoji="1" lang="en-US" altLang="ja-JP" sz="1300">
              <a:latin typeface="ＭＳ ゴシック" pitchFamily="49" charset="-128"/>
              <a:ea typeface="ＭＳ ゴシック" pitchFamily="49" charset="-128"/>
            </a:rPr>
            <a:t>5.8</a:t>
          </a:r>
          <a:r>
            <a:rPr kumimoji="1" lang="ja-JP" altLang="en-US" sz="1300">
              <a:latin typeface="ＭＳ ゴシック" pitchFamily="49" charset="-128"/>
              <a:ea typeface="ＭＳ ゴシック" pitchFamily="49" charset="-128"/>
            </a:rPr>
            <a:t>％減の</a:t>
          </a:r>
          <a:r>
            <a:rPr kumimoji="1" lang="en-US" altLang="ja-JP" sz="1300">
              <a:latin typeface="ＭＳ ゴシック" pitchFamily="49" charset="-128"/>
              <a:ea typeface="ＭＳ ゴシック" pitchFamily="49" charset="-128"/>
            </a:rPr>
            <a:t>76,959</a:t>
          </a:r>
          <a:r>
            <a:rPr kumimoji="1" lang="ja-JP" altLang="en-US" sz="1300">
              <a:latin typeface="ＭＳ ゴシック" pitchFamily="49" charset="-128"/>
              <a:ea typeface="ＭＳ ゴシック" pitchFamily="49" charset="-128"/>
            </a:rPr>
            <a:t>千円となった。</a:t>
          </a:r>
        </a:p>
        <a:p>
          <a:r>
            <a:rPr kumimoji="1" lang="ja-JP" altLang="en-US" sz="1300">
              <a:latin typeface="ＭＳ ゴシック" pitchFamily="49" charset="-128"/>
              <a:ea typeface="ＭＳ ゴシック" pitchFamily="49" charset="-128"/>
            </a:rPr>
            <a:t>　将来負担比率の分子は減少が続いており、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将来負担比率は前年度同様に算定されていない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latin typeface="ＭＳ ゴシック" pitchFamily="49" charset="-128"/>
              <a:ea typeface="ＭＳ ゴシック" pitchFamily="49" charset="-128"/>
            </a:rPr>
            <a:t>今後公債費の増嵩や先送りが許されない行政需要に対応していくために、基金の取崩しによる対応が予測される。</a:t>
          </a:r>
        </a:p>
        <a:p>
          <a:r>
            <a:rPr kumimoji="1" lang="ja-JP" altLang="en-US" sz="1300">
              <a:latin typeface="ＭＳ ゴシック" pitchFamily="49" charset="-128"/>
              <a:ea typeface="ＭＳ ゴシック" pitchFamily="49" charset="-128"/>
            </a:rPr>
            <a:t>　合併特例措置期間が終期を迎えると、標準財政規模等も縮小することが考えられるため、公債費負担の増嵩に注視しながら、合併特例事業債の発行期限も視野に入れた中で「歳入に見合う歳出」を基本とし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滋賀県東近江市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令和５年度は、基金全体で寄附金及び基金利子等を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上昇、社会保障関係費の増加、公共施設の大規模修繕や更新、合併事業特例債の発行期限の到来等、歳出増加の要因が多く、基金の取崩しにより残高減少が見込まれる。「歳入に見合った歳出」を基本とし、一般行政経費の節減や普通建設事業の精査等により、基金繰入額の抑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みんなで育むまちづくり基金：市民との協働による「うるおいとにぎわいのまちづくり」を進めることを目的とする。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基金：東近江市の発展を願い、東近江市を応援しようとする個人及び団体からの寄附金を財源として、寄附者の意向を反映した事業を推進することにより、個性豊かで活力に満ちた地域の創造に資することを目的と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ふるさと寄附金の増により、前年度比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百万円の増額となった。令和５年度中の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寄附金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及び基金利子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を積立て、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前年度の積立額である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を取崩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・公共施設整備基金：令和５年度の温泉貸付金元利収入、墓地永代使用料及び基金利子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百万円を積立てしたが、取崩しはなかった。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利子や寄附金等を積立てし、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一部事業に充当するために取崩しした。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公共施設整備基金：今後不足する施設更新費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に備えて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百万円を目途に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積立てを行う。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町が合併して誕生した当市では公共施設の数が多く、その維持管理にかかる経費は建物の経年劣化により増加傾向であり、大規模改修などの大型の普通建設事業も控えている。また、不安定な景気の影響による歳入の減収や不測の財政支出など年度間の財源不足に備えるため、施設の更新計画を管理しつつ、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％相当を目途に積立てを行う。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地方債の償還額について、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のピーク以降は減少傾向であり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段階的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減少していく予定だが、普通会計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の歳出における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公債費比率は高い水準が続</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く見込み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であるため、計画的な返済を行うための確実かつ有利な基金運用に努める。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78190E0-57A9-476B-9815-4C7F8D1A9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E7BE462-565E-41C9-A0DF-440AA004A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5FA095D6-248A-4AD0-B172-30432C0E1577}"/>
            </a:ext>
          </a:extLst>
        </xdr:cNvPr>
        <xdr:cNvSpPr/>
      </xdr:nvSpPr>
      <xdr:spPr>
        <a:xfrm>
          <a:off x="14506575" y="80962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70F32608-C4EC-4930-9F8D-94BDD00D1481}"/>
            </a:ext>
          </a:extLst>
        </xdr:cNvPr>
        <xdr:cNvSpPr/>
      </xdr:nvSpPr>
      <xdr:spPr>
        <a:xfrm>
          <a:off x="15878175" y="80962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E9E82956-745A-4562-AABC-92801799E37E}"/>
            </a:ext>
          </a:extLst>
        </xdr:cNvPr>
        <xdr:cNvSpPr/>
      </xdr:nvSpPr>
      <xdr:spPr>
        <a:xfrm>
          <a:off x="17249775" y="80962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F5A9C19F-2C76-462D-9336-10D2E4B6BC11}"/>
            </a:ext>
          </a:extLst>
        </xdr:cNvPr>
        <xdr:cNvSpPr/>
      </xdr:nvSpPr>
      <xdr:spPr>
        <a:xfrm>
          <a:off x="117633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1F3348FD-BFC8-4FA9-B7CA-3D28A25F2CEE}"/>
            </a:ext>
          </a:extLst>
        </xdr:cNvPr>
        <xdr:cNvSpPr/>
      </xdr:nvSpPr>
      <xdr:spPr>
        <a:xfrm>
          <a:off x="131349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8DD4DC10-903F-4531-A95A-04D1E0F57CBD}"/>
            </a:ext>
          </a:extLst>
        </xdr:cNvPr>
        <xdr:cNvSpPr/>
      </xdr:nvSpPr>
      <xdr:spPr>
        <a:xfrm>
          <a:off x="145065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A5D6BB95-83A0-4C27-8C60-381AFFC1B444}"/>
            </a:ext>
          </a:extLst>
        </xdr:cNvPr>
        <xdr:cNvSpPr/>
      </xdr:nvSpPr>
      <xdr:spPr>
        <a:xfrm>
          <a:off x="158781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734F7064-BA2D-4A7D-89AD-B5D55F0D59E2}"/>
            </a:ext>
          </a:extLst>
        </xdr:cNvPr>
        <xdr:cNvSpPr/>
      </xdr:nvSpPr>
      <xdr:spPr>
        <a:xfrm>
          <a:off x="17249775" y="1165860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4EB9E413-F7DC-4B73-9408-C72053B059B5}"/>
            </a:ext>
          </a:extLst>
        </xdr:cNvPr>
        <xdr:cNvSpPr/>
      </xdr:nvSpPr>
      <xdr:spPr>
        <a:xfrm>
          <a:off x="352425" y="66675"/>
          <a:ext cx="114077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57F88AF0-4797-46D3-BC06-84F761BA82E0}"/>
            </a:ext>
          </a:extLst>
        </xdr:cNvPr>
        <xdr:cNvSpPr/>
      </xdr:nvSpPr>
      <xdr:spPr>
        <a:xfrm>
          <a:off x="15351125" y="161925"/>
          <a:ext cx="355282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D12050E6-85F4-42AA-8051-778F36E8CAB4}"/>
            </a:ext>
          </a:extLst>
        </xdr:cNvPr>
        <xdr:cNvSpPr/>
      </xdr:nvSpPr>
      <xdr:spPr>
        <a:xfrm>
          <a:off x="15360650" y="161925"/>
          <a:ext cx="3524250"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5C1410EB-A304-4DF2-98EE-9620E2A628FB}"/>
            </a:ext>
          </a:extLst>
        </xdr:cNvPr>
        <xdr:cNvSpPr/>
      </xdr:nvSpPr>
      <xdr:spPr>
        <a:xfrm>
          <a:off x="15389225" y="161925"/>
          <a:ext cx="346710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5F158639-9C52-4555-B3E0-2F63E802BA7A}"/>
            </a:ext>
          </a:extLst>
        </xdr:cNvPr>
        <xdr:cNvSpPr/>
      </xdr:nvSpPr>
      <xdr:spPr>
        <a:xfrm>
          <a:off x="12827000" y="161925"/>
          <a:ext cx="2390775" cy="158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DD064578-A1B8-4ACF-8E45-1932F8C7AE67}"/>
            </a:ext>
          </a:extLst>
        </xdr:cNvPr>
        <xdr:cNvSpPr/>
      </xdr:nvSpPr>
      <xdr:spPr>
        <a:xfrm>
          <a:off x="12855575" y="161925"/>
          <a:ext cx="2343150" cy="1587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DA0F5BB4-AACF-4183-B190-1355E4EC94F8}"/>
            </a:ext>
          </a:extLst>
        </xdr:cNvPr>
        <xdr:cNvSpPr/>
      </xdr:nvSpPr>
      <xdr:spPr>
        <a:xfrm>
          <a:off x="12874625" y="161925"/>
          <a:ext cx="2314575" cy="1587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3E9FA60C-27EB-4118-8192-2331A9AF929A}"/>
            </a:ext>
          </a:extLst>
        </xdr:cNvPr>
        <xdr:cNvSpPr/>
      </xdr:nvSpPr>
      <xdr:spPr>
        <a:xfrm>
          <a:off x="447675" y="349250"/>
          <a:ext cx="9083675" cy="15335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9511CBFE-4F76-45CB-A708-76BD7C6B4022}"/>
            </a:ext>
          </a:extLst>
        </xdr:cNvPr>
        <xdr:cNvSpPr/>
      </xdr:nvSpPr>
      <xdr:spPr>
        <a:xfrm>
          <a:off x="568325" y="377825"/>
          <a:ext cx="1247775"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91AEF319-787A-46EE-92EA-7912C5E54530}"/>
            </a:ext>
          </a:extLst>
        </xdr:cNvPr>
        <xdr:cNvSpPr/>
      </xdr:nvSpPr>
      <xdr:spPr>
        <a:xfrm>
          <a:off x="1768475" y="377825"/>
          <a:ext cx="120015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B34935B4-ACF1-4696-AF95-CA9FBAD9D2F7}"/>
            </a:ext>
          </a:extLst>
        </xdr:cNvPr>
        <xdr:cNvSpPr/>
      </xdr:nvSpPr>
      <xdr:spPr>
        <a:xfrm>
          <a:off x="2968625" y="377825"/>
          <a:ext cx="1371600" cy="147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85FEC4DD-4877-4F1A-ADCF-8E4B43022974}"/>
            </a:ext>
          </a:extLst>
        </xdr:cNvPr>
        <xdr:cNvSpPr/>
      </xdr:nvSpPr>
      <xdr:spPr>
        <a:xfrm>
          <a:off x="4340225" y="396875"/>
          <a:ext cx="18288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394F22C0-306A-425B-8186-A4333FCF7DBF}"/>
            </a:ext>
          </a:extLst>
        </xdr:cNvPr>
        <xdr:cNvSpPr/>
      </xdr:nvSpPr>
      <xdr:spPr>
        <a:xfrm>
          <a:off x="6169025" y="396875"/>
          <a:ext cx="1133475"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5AC78C21-B29E-40B9-A0F7-4F6397A2279F}"/>
            </a:ext>
          </a:extLst>
        </xdr:cNvPr>
        <xdr:cNvSpPr/>
      </xdr:nvSpPr>
      <xdr:spPr>
        <a:xfrm>
          <a:off x="7369175" y="406400"/>
          <a:ext cx="571500" cy="742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9BEA8F8C-8E71-4EF4-8AB0-3E814549FC70}"/>
            </a:ext>
          </a:extLst>
        </xdr:cNvPr>
        <xdr:cNvSpPr/>
      </xdr:nvSpPr>
      <xdr:spPr>
        <a:xfrm>
          <a:off x="4340225" y="97790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B8C8D3A8-6C27-4015-ACD8-53B020134161}"/>
            </a:ext>
          </a:extLst>
        </xdr:cNvPr>
        <xdr:cNvSpPr/>
      </xdr:nvSpPr>
      <xdr:spPr>
        <a:xfrm>
          <a:off x="6226175" y="97790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11918D15-6F8F-47BD-866F-A3AC93EF041B}"/>
            </a:ext>
          </a:extLst>
        </xdr:cNvPr>
        <xdr:cNvSpPr/>
      </xdr:nvSpPr>
      <xdr:spPr>
        <a:xfrm>
          <a:off x="9988550" y="349250"/>
          <a:ext cx="1371600" cy="10572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C780EAB2-BECE-4B9D-AA3B-688E9FC04C1B}"/>
            </a:ext>
          </a:extLst>
        </xdr:cNvPr>
        <xdr:cNvSpPr/>
      </xdr:nvSpPr>
      <xdr:spPr>
        <a:xfrm>
          <a:off x="10217150" y="406400"/>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FD9A0B4A-B49E-45B8-8955-BC782A64ABCE}"/>
            </a:ext>
          </a:extLst>
        </xdr:cNvPr>
        <xdr:cNvSpPr/>
      </xdr:nvSpPr>
      <xdr:spPr>
        <a:xfrm>
          <a:off x="10217150" y="51117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10285980-E1B8-4916-A028-D30EC62C36FE}"/>
            </a:ext>
          </a:extLst>
        </xdr:cNvPr>
        <xdr:cNvSpPr/>
      </xdr:nvSpPr>
      <xdr:spPr>
        <a:xfrm>
          <a:off x="10217150" y="83502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14D66217-FBFF-41FC-929F-17E530AFA46B}"/>
            </a:ext>
          </a:extLst>
        </xdr:cNvPr>
        <xdr:cNvCxnSpPr/>
      </xdr:nvCxnSpPr>
      <xdr:spPr>
        <a:xfrm flipH="1">
          <a:off x="10055225" y="482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B3694C31-982B-4E53-A27F-03BC300D1466}"/>
            </a:ext>
          </a:extLst>
        </xdr:cNvPr>
        <xdr:cNvSpPr/>
      </xdr:nvSpPr>
      <xdr:spPr>
        <a:xfrm>
          <a:off x="10106025" y="463550"/>
          <a:ext cx="104775" cy="190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431E7B98-7608-4746-AFE2-FE5D6D960318}"/>
            </a:ext>
          </a:extLst>
        </xdr:cNvPr>
        <xdr:cNvSpPr/>
      </xdr:nvSpPr>
      <xdr:spPr>
        <a:xfrm>
          <a:off x="10106025" y="6064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98C9ED51-BDF8-434B-9DBC-8EF0F6C332A8}"/>
            </a:ext>
          </a:extLst>
        </xdr:cNvPr>
        <xdr:cNvCxnSpPr/>
      </xdr:nvCxnSpPr>
      <xdr:spPr>
        <a:xfrm>
          <a:off x="10153650" y="8350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FF5CF674-4111-484F-A934-D433D0F0ECF4}"/>
            </a:ext>
          </a:extLst>
        </xdr:cNvPr>
        <xdr:cNvCxnSpPr/>
      </xdr:nvCxnSpPr>
      <xdr:spPr>
        <a:xfrm>
          <a:off x="10074275" y="8350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99191649-C1A3-48C2-991E-17286CB601E6}"/>
            </a:ext>
          </a:extLst>
        </xdr:cNvPr>
        <xdr:cNvCxnSpPr/>
      </xdr:nvCxnSpPr>
      <xdr:spPr>
        <a:xfrm flipV="1">
          <a:off x="10153650" y="1066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4B77058E-0ACE-4276-9E8F-E975220BE408}"/>
            </a:ext>
          </a:extLst>
        </xdr:cNvPr>
        <xdr:cNvCxnSpPr/>
      </xdr:nvCxnSpPr>
      <xdr:spPr>
        <a:xfrm>
          <a:off x="10074275" y="11969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A700C512-E0E9-4280-99DF-6045FFD38801}"/>
            </a:ext>
          </a:extLst>
        </xdr:cNvPr>
        <xdr:cNvSpPr txBox="1"/>
      </xdr:nvSpPr>
      <xdr:spPr>
        <a:xfrm>
          <a:off x="419100" y="1978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129F5164-B4F7-4754-99C3-3DF007223CB3}"/>
            </a:ext>
          </a:extLst>
        </xdr:cNvPr>
        <xdr:cNvSpPr txBox="1"/>
      </xdr:nvSpPr>
      <xdr:spPr>
        <a:xfrm>
          <a:off x="419100" y="2206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EC4387F5-8EF9-4309-BAE5-5CE5D8BE1F3A}"/>
            </a:ext>
          </a:extLst>
        </xdr:cNvPr>
        <xdr:cNvSpPr txBox="1"/>
      </xdr:nvSpPr>
      <xdr:spPr>
        <a:xfrm>
          <a:off x="419100" y="24352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347C14D8-D42E-45A2-B1DE-2A9690874899}"/>
            </a:ext>
          </a:extLst>
        </xdr:cNvPr>
        <xdr:cNvSpPr txBox="1"/>
      </xdr:nvSpPr>
      <xdr:spPr>
        <a:xfrm>
          <a:off x="419100" y="2663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3D034C06-30B5-47FE-8322-E17A71F16863}"/>
            </a:ext>
          </a:extLst>
        </xdr:cNvPr>
        <xdr:cNvSpPr txBox="1"/>
      </xdr:nvSpPr>
      <xdr:spPr>
        <a:xfrm>
          <a:off x="419100" y="28924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5B7B63A8-E859-48A9-94AB-5D68BBA8AEA2}"/>
            </a:ext>
          </a:extLst>
        </xdr:cNvPr>
        <xdr:cNvSpPr/>
      </xdr:nvSpPr>
      <xdr:spPr>
        <a:xfrm>
          <a:off x="1158875" y="3387725"/>
          <a:ext cx="381952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26157822-8776-4603-AC8D-C75FD5E3EA41}"/>
            </a:ext>
          </a:extLst>
        </xdr:cNvPr>
        <xdr:cNvSpPr/>
      </xdr:nvSpPr>
      <xdr:spPr>
        <a:xfrm>
          <a:off x="1811514" y="364674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524F23F5-C19A-4C8C-AB2A-27BF7EE7222A}"/>
            </a:ext>
          </a:extLst>
        </xdr:cNvPr>
        <xdr:cNvSpPr/>
      </xdr:nvSpPr>
      <xdr:spPr>
        <a:xfrm>
          <a:off x="3468364" y="363007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27DB99B1-4D1C-4576-820C-9EDA8B44584A}"/>
            </a:ext>
          </a:extLst>
        </xdr:cNvPr>
        <xdr:cNvSpPr/>
      </xdr:nvSpPr>
      <xdr:spPr>
        <a:xfrm>
          <a:off x="49307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59918DE9-F229-4742-8C82-DEBA6285E5F2}"/>
            </a:ext>
          </a:extLst>
        </xdr:cNvPr>
        <xdr:cNvSpPr/>
      </xdr:nvSpPr>
      <xdr:spPr>
        <a:xfrm>
          <a:off x="49307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D1418339-323D-47B3-85B4-142136F60E8E}"/>
            </a:ext>
          </a:extLst>
        </xdr:cNvPr>
        <xdr:cNvSpPr/>
      </xdr:nvSpPr>
      <xdr:spPr>
        <a:xfrm>
          <a:off x="63023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9FAB30E5-7C9E-493A-A17B-B4509A98BACA}"/>
            </a:ext>
          </a:extLst>
        </xdr:cNvPr>
        <xdr:cNvSpPr/>
      </xdr:nvSpPr>
      <xdr:spPr>
        <a:xfrm>
          <a:off x="63023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D87F2BC7-249F-48B1-95A7-35B62328D11B}"/>
            </a:ext>
          </a:extLst>
        </xdr:cNvPr>
        <xdr:cNvSpPr/>
      </xdr:nvSpPr>
      <xdr:spPr>
        <a:xfrm>
          <a:off x="77978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E9A6239A-AF86-455E-8860-3487C8EA66B8}"/>
            </a:ext>
          </a:extLst>
        </xdr:cNvPr>
        <xdr:cNvSpPr/>
      </xdr:nvSpPr>
      <xdr:spPr>
        <a:xfrm>
          <a:off x="77978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5D5880F3-A1A9-4683-9B75-B4805EB5A234}"/>
            </a:ext>
          </a:extLst>
        </xdr:cNvPr>
        <xdr:cNvSpPr/>
      </xdr:nvSpPr>
      <xdr:spPr>
        <a:xfrm>
          <a:off x="1158875" y="394970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B03DD0E3-FB50-4CCB-A1DF-DAF5A3172CAD}"/>
            </a:ext>
          </a:extLst>
        </xdr:cNvPr>
        <xdr:cNvSpPr/>
      </xdr:nvSpPr>
      <xdr:spPr>
        <a:xfrm>
          <a:off x="5226050"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443DF0FD-6169-4DB8-B8E4-760DF71609B6}"/>
            </a:ext>
          </a:extLst>
        </xdr:cNvPr>
        <xdr:cNvSpPr/>
      </xdr:nvSpPr>
      <xdr:spPr>
        <a:xfrm>
          <a:off x="5226050"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B6AE17BA-2C77-40CC-B9A0-8E473BFA00E0}"/>
            </a:ext>
          </a:extLst>
        </xdr:cNvPr>
        <xdr:cNvSpPr txBox="1"/>
      </xdr:nvSpPr>
      <xdr:spPr>
        <a:xfrm>
          <a:off x="5283200"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認定こども園化に伴う幼児施設の統廃合や老朽化に伴う教育施設の大規模改修等を計画的に行っているため、類似団体平均を下回っている。</a:t>
          </a: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F84BEF77-193B-4B9A-ABAA-3DB1DF51D0E6}"/>
            </a:ext>
          </a:extLst>
        </xdr:cNvPr>
        <xdr:cNvSpPr txBox="1"/>
      </xdr:nvSpPr>
      <xdr:spPr>
        <a:xfrm>
          <a:off x="11303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B3B0F31E-7C8B-4CDD-AF50-547DFAA00ADF}"/>
            </a:ext>
          </a:extLst>
        </xdr:cNvPr>
        <xdr:cNvCxnSpPr/>
      </xdr:nvCxnSpPr>
      <xdr:spPr>
        <a:xfrm>
          <a:off x="1158875" y="59880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9214C9ED-EED1-45C8-9E05-3A23D7798056}"/>
            </a:ext>
          </a:extLst>
        </xdr:cNvPr>
        <xdr:cNvSpPr txBox="1"/>
      </xdr:nvSpPr>
      <xdr:spPr>
        <a:xfrm>
          <a:off x="789956" y="59037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0" name="直線コネクタ 59">
          <a:extLst>
            <a:ext uri="{FF2B5EF4-FFF2-40B4-BE49-F238E27FC236}">
              <a16:creationId xmlns:a16="http://schemas.microsoft.com/office/drawing/2014/main" id="{31B1D4C5-312C-4D70-AC04-36C3EAD793A7}"/>
            </a:ext>
          </a:extLst>
        </xdr:cNvPr>
        <xdr:cNvCxnSpPr/>
      </xdr:nvCxnSpPr>
      <xdr:spPr>
        <a:xfrm>
          <a:off x="1158875" y="55880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1" name="テキスト ボックス 60">
          <a:extLst>
            <a:ext uri="{FF2B5EF4-FFF2-40B4-BE49-F238E27FC236}">
              <a16:creationId xmlns:a16="http://schemas.microsoft.com/office/drawing/2014/main" id="{6AAAB7E0-3437-4C92-A021-5C83F6984407}"/>
            </a:ext>
          </a:extLst>
        </xdr:cNvPr>
        <xdr:cNvSpPr txBox="1"/>
      </xdr:nvSpPr>
      <xdr:spPr>
        <a:xfrm>
          <a:off x="789956" y="5503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2" name="直線コネクタ 61">
          <a:extLst>
            <a:ext uri="{FF2B5EF4-FFF2-40B4-BE49-F238E27FC236}">
              <a16:creationId xmlns:a16="http://schemas.microsoft.com/office/drawing/2014/main" id="{4025FE61-6AB7-46D1-83E5-A550A3CDB3AF}"/>
            </a:ext>
          </a:extLst>
        </xdr:cNvPr>
        <xdr:cNvCxnSpPr/>
      </xdr:nvCxnSpPr>
      <xdr:spPr>
        <a:xfrm>
          <a:off x="1158875" y="5178425"/>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3" name="テキスト ボックス 62">
          <a:extLst>
            <a:ext uri="{FF2B5EF4-FFF2-40B4-BE49-F238E27FC236}">
              <a16:creationId xmlns:a16="http://schemas.microsoft.com/office/drawing/2014/main" id="{A0F657DC-E9EE-445A-BE4D-8F098E8DB8A5}"/>
            </a:ext>
          </a:extLst>
        </xdr:cNvPr>
        <xdr:cNvSpPr txBox="1"/>
      </xdr:nvSpPr>
      <xdr:spPr>
        <a:xfrm>
          <a:off x="789956" y="5084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4" name="直線コネクタ 63">
          <a:extLst>
            <a:ext uri="{FF2B5EF4-FFF2-40B4-BE49-F238E27FC236}">
              <a16:creationId xmlns:a16="http://schemas.microsoft.com/office/drawing/2014/main" id="{86A6E811-87A4-42D6-B963-AF72F424644F}"/>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5" name="テキスト ボックス 64">
          <a:extLst>
            <a:ext uri="{FF2B5EF4-FFF2-40B4-BE49-F238E27FC236}">
              <a16:creationId xmlns:a16="http://schemas.microsoft.com/office/drawing/2014/main" id="{31DA9284-DEF9-444B-91E0-8F718730B629}"/>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6" name="直線コネクタ 65">
          <a:extLst>
            <a:ext uri="{FF2B5EF4-FFF2-40B4-BE49-F238E27FC236}">
              <a16:creationId xmlns:a16="http://schemas.microsoft.com/office/drawing/2014/main" id="{615F1C5D-7B4B-4466-96AE-27E86083A4F1}"/>
            </a:ext>
          </a:extLst>
        </xdr:cNvPr>
        <xdr:cNvCxnSpPr/>
      </xdr:nvCxnSpPr>
      <xdr:spPr>
        <a:xfrm>
          <a:off x="1158875" y="43688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7" name="テキスト ボックス 66">
          <a:extLst>
            <a:ext uri="{FF2B5EF4-FFF2-40B4-BE49-F238E27FC236}">
              <a16:creationId xmlns:a16="http://schemas.microsoft.com/office/drawing/2014/main" id="{A59DEA23-B525-4E91-ABE0-EF913E7C9ADB}"/>
            </a:ext>
          </a:extLst>
        </xdr:cNvPr>
        <xdr:cNvSpPr txBox="1"/>
      </xdr:nvSpPr>
      <xdr:spPr>
        <a:xfrm>
          <a:off x="789956" y="4274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18219F04-8C14-4D70-B74C-0C1E8985AA99}"/>
            </a:ext>
          </a:extLst>
        </xdr:cNvPr>
        <xdr:cNvCxnSpPr/>
      </xdr:nvCxnSpPr>
      <xdr:spPr>
        <a:xfrm>
          <a:off x="1158875" y="39497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707A6714-CAFC-45A1-9F32-23998042F281}"/>
            </a:ext>
          </a:extLst>
        </xdr:cNvPr>
        <xdr:cNvSpPr txBox="1"/>
      </xdr:nvSpPr>
      <xdr:spPr>
        <a:xfrm>
          <a:off x="789956" y="3865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E3877CC1-D4CD-4F7A-B4D7-C46C517B84F4}"/>
            </a:ext>
          </a:extLst>
        </xdr:cNvPr>
        <xdr:cNvSpPr/>
      </xdr:nvSpPr>
      <xdr:spPr>
        <a:xfrm>
          <a:off x="1158875" y="394970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2921</xdr:rowOff>
    </xdr:to>
    <xdr:cxnSp macro="">
      <xdr:nvCxnSpPr>
        <xdr:cNvPr id="71" name="直線コネクタ 70">
          <a:extLst>
            <a:ext uri="{FF2B5EF4-FFF2-40B4-BE49-F238E27FC236}">
              <a16:creationId xmlns:a16="http://schemas.microsoft.com/office/drawing/2014/main" id="{26E808D0-7801-479A-AF3B-24F6DEC05013}"/>
            </a:ext>
          </a:extLst>
        </xdr:cNvPr>
        <xdr:cNvCxnSpPr/>
      </xdr:nvCxnSpPr>
      <xdr:spPr>
        <a:xfrm flipV="1">
          <a:off x="4306570" y="4439285"/>
          <a:ext cx="1270" cy="123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6748</xdr:rowOff>
    </xdr:from>
    <xdr:ext cx="405111" cy="259045"/>
    <xdr:sp macro="" textlink="">
      <xdr:nvSpPr>
        <xdr:cNvPr id="72" name="有形固定資産減価償却率最小値テキスト">
          <a:extLst>
            <a:ext uri="{FF2B5EF4-FFF2-40B4-BE49-F238E27FC236}">
              <a16:creationId xmlns:a16="http://schemas.microsoft.com/office/drawing/2014/main" id="{9CF31FC6-C71E-473B-BCE3-CDCD1B2B8B7C}"/>
            </a:ext>
          </a:extLst>
        </xdr:cNvPr>
        <xdr:cNvSpPr txBox="1"/>
      </xdr:nvSpPr>
      <xdr:spPr>
        <a:xfrm>
          <a:off x="4359275" y="5677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2921</xdr:rowOff>
    </xdr:from>
    <xdr:to>
      <xdr:col>23</xdr:col>
      <xdr:colOff>174625</xdr:colOff>
      <xdr:row>35</xdr:row>
      <xdr:rowOff>2921</xdr:rowOff>
    </xdr:to>
    <xdr:cxnSp macro="">
      <xdr:nvCxnSpPr>
        <xdr:cNvPr id="73" name="直線コネクタ 72">
          <a:extLst>
            <a:ext uri="{FF2B5EF4-FFF2-40B4-BE49-F238E27FC236}">
              <a16:creationId xmlns:a16="http://schemas.microsoft.com/office/drawing/2014/main" id="{3FCDA4C8-7B28-4654-B531-B009458AB80B}"/>
            </a:ext>
          </a:extLst>
        </xdr:cNvPr>
        <xdr:cNvCxnSpPr/>
      </xdr:nvCxnSpPr>
      <xdr:spPr>
        <a:xfrm>
          <a:off x="4216400" y="5670296"/>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4" name="有形固定資産減価償却率最大値テキスト">
          <a:extLst>
            <a:ext uri="{FF2B5EF4-FFF2-40B4-BE49-F238E27FC236}">
              <a16:creationId xmlns:a16="http://schemas.microsoft.com/office/drawing/2014/main" id="{1744E994-7ECB-4EC5-9218-140AC355986F}"/>
            </a:ext>
          </a:extLst>
        </xdr:cNvPr>
        <xdr:cNvSpPr txBox="1"/>
      </xdr:nvSpPr>
      <xdr:spPr>
        <a:xfrm>
          <a:off x="4359275" y="422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5" name="直線コネクタ 74">
          <a:extLst>
            <a:ext uri="{FF2B5EF4-FFF2-40B4-BE49-F238E27FC236}">
              <a16:creationId xmlns:a16="http://schemas.microsoft.com/office/drawing/2014/main" id="{9D2CDBCE-14CA-4B25-97C6-015BAA890C6B}"/>
            </a:ext>
          </a:extLst>
        </xdr:cNvPr>
        <xdr:cNvCxnSpPr/>
      </xdr:nvCxnSpPr>
      <xdr:spPr>
        <a:xfrm>
          <a:off x="4216400" y="443928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108094</xdr:rowOff>
    </xdr:from>
    <xdr:ext cx="405111" cy="259045"/>
    <xdr:sp macro="" textlink="">
      <xdr:nvSpPr>
        <xdr:cNvPr id="76" name="有形固定資産減価償却率平均値テキスト">
          <a:extLst>
            <a:ext uri="{FF2B5EF4-FFF2-40B4-BE49-F238E27FC236}">
              <a16:creationId xmlns:a16="http://schemas.microsoft.com/office/drawing/2014/main" id="{9B0CBB9B-1E34-40E7-AA79-147D93E291C8}"/>
            </a:ext>
          </a:extLst>
        </xdr:cNvPr>
        <xdr:cNvSpPr txBox="1"/>
      </xdr:nvSpPr>
      <xdr:spPr>
        <a:xfrm>
          <a:off x="4359275" y="52865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129667</xdr:rowOff>
    </xdr:from>
    <xdr:to>
      <xdr:col>23</xdr:col>
      <xdr:colOff>136525</xdr:colOff>
      <xdr:row>33</xdr:row>
      <xdr:rowOff>59817</xdr:rowOff>
    </xdr:to>
    <xdr:sp macro="" textlink="">
      <xdr:nvSpPr>
        <xdr:cNvPr id="77" name="フローチャート: 判断 76">
          <a:extLst>
            <a:ext uri="{FF2B5EF4-FFF2-40B4-BE49-F238E27FC236}">
              <a16:creationId xmlns:a16="http://schemas.microsoft.com/office/drawing/2014/main" id="{B0A635FA-4844-48C2-972A-75E262C71E53}"/>
            </a:ext>
          </a:extLst>
        </xdr:cNvPr>
        <xdr:cNvSpPr/>
      </xdr:nvSpPr>
      <xdr:spPr>
        <a:xfrm>
          <a:off x="4254500" y="530809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32</xdr:row>
      <xdr:rowOff>112395</xdr:rowOff>
    </xdr:from>
    <xdr:to>
      <xdr:col>19</xdr:col>
      <xdr:colOff>187325</xdr:colOff>
      <xdr:row>33</xdr:row>
      <xdr:rowOff>42545</xdr:rowOff>
    </xdr:to>
    <xdr:sp macro="" textlink="">
      <xdr:nvSpPr>
        <xdr:cNvPr id="78" name="フローチャート: 判断 77">
          <a:extLst>
            <a:ext uri="{FF2B5EF4-FFF2-40B4-BE49-F238E27FC236}">
              <a16:creationId xmlns:a16="http://schemas.microsoft.com/office/drawing/2014/main" id="{BA8265C7-DD01-40AA-B5B1-CE62C07FF043}"/>
            </a:ext>
          </a:extLst>
        </xdr:cNvPr>
        <xdr:cNvSpPr/>
      </xdr:nvSpPr>
      <xdr:spPr>
        <a:xfrm>
          <a:off x="3616325" y="52939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60579</xdr:rowOff>
    </xdr:from>
    <xdr:to>
      <xdr:col>15</xdr:col>
      <xdr:colOff>187325</xdr:colOff>
      <xdr:row>32</xdr:row>
      <xdr:rowOff>162179</xdr:rowOff>
    </xdr:to>
    <xdr:sp macro="" textlink="">
      <xdr:nvSpPr>
        <xdr:cNvPr id="79" name="フローチャート: 判断 78">
          <a:extLst>
            <a:ext uri="{FF2B5EF4-FFF2-40B4-BE49-F238E27FC236}">
              <a16:creationId xmlns:a16="http://schemas.microsoft.com/office/drawing/2014/main" id="{3798E471-2B16-4855-A354-2257FA65E500}"/>
            </a:ext>
          </a:extLst>
        </xdr:cNvPr>
        <xdr:cNvSpPr/>
      </xdr:nvSpPr>
      <xdr:spPr>
        <a:xfrm>
          <a:off x="2930525" y="5245354"/>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32</xdr:row>
      <xdr:rowOff>21717</xdr:rowOff>
    </xdr:from>
    <xdr:to>
      <xdr:col>11</xdr:col>
      <xdr:colOff>187325</xdr:colOff>
      <xdr:row>32</xdr:row>
      <xdr:rowOff>123317</xdr:rowOff>
    </xdr:to>
    <xdr:sp macro="" textlink="">
      <xdr:nvSpPr>
        <xdr:cNvPr id="80" name="フローチャート: 判断 79">
          <a:extLst>
            <a:ext uri="{FF2B5EF4-FFF2-40B4-BE49-F238E27FC236}">
              <a16:creationId xmlns:a16="http://schemas.microsoft.com/office/drawing/2014/main" id="{F53E7D87-8262-47D3-A217-897E14D710A6}"/>
            </a:ext>
          </a:extLst>
        </xdr:cNvPr>
        <xdr:cNvSpPr/>
      </xdr:nvSpPr>
      <xdr:spPr>
        <a:xfrm>
          <a:off x="2244725" y="5203317"/>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128397</xdr:rowOff>
    </xdr:from>
    <xdr:to>
      <xdr:col>7</xdr:col>
      <xdr:colOff>187325</xdr:colOff>
      <xdr:row>32</xdr:row>
      <xdr:rowOff>58547</xdr:rowOff>
    </xdr:to>
    <xdr:sp macro="" textlink="">
      <xdr:nvSpPr>
        <xdr:cNvPr id="81" name="フローチャート: 判断 80">
          <a:extLst>
            <a:ext uri="{FF2B5EF4-FFF2-40B4-BE49-F238E27FC236}">
              <a16:creationId xmlns:a16="http://schemas.microsoft.com/office/drawing/2014/main" id="{E3346DAC-8C3C-4DC2-B71F-677191B047D7}"/>
            </a:ext>
          </a:extLst>
        </xdr:cNvPr>
        <xdr:cNvSpPr/>
      </xdr:nvSpPr>
      <xdr:spPr>
        <a:xfrm>
          <a:off x="1558925" y="514489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7CFC1336-1E19-44EC-8091-0586C385A5C9}"/>
            </a:ext>
          </a:extLst>
        </xdr:cNvPr>
        <xdr:cNvSpPr txBox="1"/>
      </xdr:nvSpPr>
      <xdr:spPr>
        <a:xfrm>
          <a:off x="4149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D12D116B-F6F6-4394-8BDA-4A895ADC7DB8}"/>
            </a:ext>
          </a:extLst>
        </xdr:cNvPr>
        <xdr:cNvSpPr txBox="1"/>
      </xdr:nvSpPr>
      <xdr:spPr>
        <a:xfrm>
          <a:off x="35115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6EA95CD7-4F95-4F13-ACE8-47C0E4D7D9CC}"/>
            </a:ext>
          </a:extLst>
        </xdr:cNvPr>
        <xdr:cNvSpPr txBox="1"/>
      </xdr:nvSpPr>
      <xdr:spPr>
        <a:xfrm>
          <a:off x="28257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44989B16-AB14-4481-8337-32668F8EB8AF}"/>
            </a:ext>
          </a:extLst>
        </xdr:cNvPr>
        <xdr:cNvSpPr txBox="1"/>
      </xdr:nvSpPr>
      <xdr:spPr>
        <a:xfrm>
          <a:off x="21399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DEA32ECC-B6E1-44B7-A7DF-636795F0801F}"/>
            </a:ext>
          </a:extLst>
        </xdr:cNvPr>
        <xdr:cNvSpPr txBox="1"/>
      </xdr:nvSpPr>
      <xdr:spPr>
        <a:xfrm>
          <a:off x="145415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63627</xdr:rowOff>
    </xdr:from>
    <xdr:to>
      <xdr:col>23</xdr:col>
      <xdr:colOff>136525</xdr:colOff>
      <xdr:row>31</xdr:row>
      <xdr:rowOff>165227</xdr:rowOff>
    </xdr:to>
    <xdr:sp macro="" textlink="">
      <xdr:nvSpPr>
        <xdr:cNvPr id="87" name="楕円 86">
          <a:extLst>
            <a:ext uri="{FF2B5EF4-FFF2-40B4-BE49-F238E27FC236}">
              <a16:creationId xmlns:a16="http://schemas.microsoft.com/office/drawing/2014/main" id="{1F4FA652-ADE8-4C28-BFF5-886B5E187529}"/>
            </a:ext>
          </a:extLst>
        </xdr:cNvPr>
        <xdr:cNvSpPr/>
      </xdr:nvSpPr>
      <xdr:spPr>
        <a:xfrm>
          <a:off x="4254500" y="5086477"/>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86504</xdr:rowOff>
    </xdr:from>
    <xdr:ext cx="405111" cy="259045"/>
    <xdr:sp macro="" textlink="">
      <xdr:nvSpPr>
        <xdr:cNvPr id="88" name="有形固定資産減価償却率該当値テキスト">
          <a:extLst>
            <a:ext uri="{FF2B5EF4-FFF2-40B4-BE49-F238E27FC236}">
              <a16:creationId xmlns:a16="http://schemas.microsoft.com/office/drawing/2014/main" id="{1B6D3C77-A40D-48D4-A9D0-410CE7C02293}"/>
            </a:ext>
          </a:extLst>
        </xdr:cNvPr>
        <xdr:cNvSpPr txBox="1"/>
      </xdr:nvSpPr>
      <xdr:spPr>
        <a:xfrm>
          <a:off x="4359275" y="4941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153035</xdr:rowOff>
    </xdr:from>
    <xdr:to>
      <xdr:col>19</xdr:col>
      <xdr:colOff>187325</xdr:colOff>
      <xdr:row>31</xdr:row>
      <xdr:rowOff>83185</xdr:rowOff>
    </xdr:to>
    <xdr:sp macro="" textlink="">
      <xdr:nvSpPr>
        <xdr:cNvPr id="89" name="楕円 88">
          <a:extLst>
            <a:ext uri="{FF2B5EF4-FFF2-40B4-BE49-F238E27FC236}">
              <a16:creationId xmlns:a16="http://schemas.microsoft.com/office/drawing/2014/main" id="{8249E333-28DF-4440-A7A2-6C9BAD7E2A61}"/>
            </a:ext>
          </a:extLst>
        </xdr:cNvPr>
        <xdr:cNvSpPr/>
      </xdr:nvSpPr>
      <xdr:spPr>
        <a:xfrm>
          <a:off x="3616325" y="501078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32385</xdr:rowOff>
    </xdr:from>
    <xdr:to>
      <xdr:col>23</xdr:col>
      <xdr:colOff>85725</xdr:colOff>
      <xdr:row>31</xdr:row>
      <xdr:rowOff>114427</xdr:rowOff>
    </xdr:to>
    <xdr:cxnSp macro="">
      <xdr:nvCxnSpPr>
        <xdr:cNvPr id="90" name="直線コネクタ 89">
          <a:extLst>
            <a:ext uri="{FF2B5EF4-FFF2-40B4-BE49-F238E27FC236}">
              <a16:creationId xmlns:a16="http://schemas.microsoft.com/office/drawing/2014/main" id="{6629A859-A24C-4483-878A-0098722DE40B}"/>
            </a:ext>
          </a:extLst>
        </xdr:cNvPr>
        <xdr:cNvCxnSpPr/>
      </xdr:nvCxnSpPr>
      <xdr:spPr>
        <a:xfrm>
          <a:off x="3673475" y="5048885"/>
          <a:ext cx="628650" cy="8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70993</xdr:rowOff>
    </xdr:from>
    <xdr:to>
      <xdr:col>15</xdr:col>
      <xdr:colOff>187325</xdr:colOff>
      <xdr:row>31</xdr:row>
      <xdr:rowOff>1143</xdr:rowOff>
    </xdr:to>
    <xdr:sp macro="" textlink="">
      <xdr:nvSpPr>
        <xdr:cNvPr id="91" name="楕円 90">
          <a:extLst>
            <a:ext uri="{FF2B5EF4-FFF2-40B4-BE49-F238E27FC236}">
              <a16:creationId xmlns:a16="http://schemas.microsoft.com/office/drawing/2014/main" id="{755DF442-345C-4E7B-A529-E0A48ABAF4D7}"/>
            </a:ext>
          </a:extLst>
        </xdr:cNvPr>
        <xdr:cNvSpPr/>
      </xdr:nvSpPr>
      <xdr:spPr>
        <a:xfrm>
          <a:off x="2930525" y="492556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121793</xdr:rowOff>
    </xdr:from>
    <xdr:to>
      <xdr:col>19</xdr:col>
      <xdr:colOff>136525</xdr:colOff>
      <xdr:row>31</xdr:row>
      <xdr:rowOff>32385</xdr:rowOff>
    </xdr:to>
    <xdr:cxnSp macro="">
      <xdr:nvCxnSpPr>
        <xdr:cNvPr id="92" name="直線コネクタ 91">
          <a:extLst>
            <a:ext uri="{FF2B5EF4-FFF2-40B4-BE49-F238E27FC236}">
              <a16:creationId xmlns:a16="http://schemas.microsoft.com/office/drawing/2014/main" id="{2CFAC320-700E-4B8D-A2C3-24C7FCD5087C}"/>
            </a:ext>
          </a:extLst>
        </xdr:cNvPr>
        <xdr:cNvCxnSpPr/>
      </xdr:nvCxnSpPr>
      <xdr:spPr>
        <a:xfrm>
          <a:off x="2987675" y="4982718"/>
          <a:ext cx="685800" cy="6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33</xdr:row>
      <xdr:rowOff>33672</xdr:rowOff>
    </xdr:from>
    <xdr:ext cx="405111" cy="259045"/>
    <xdr:sp macro="" textlink="">
      <xdr:nvSpPr>
        <xdr:cNvPr id="93" name="n_1aveValue有形固定資産減価償却率">
          <a:extLst>
            <a:ext uri="{FF2B5EF4-FFF2-40B4-BE49-F238E27FC236}">
              <a16:creationId xmlns:a16="http://schemas.microsoft.com/office/drawing/2014/main" id="{19169598-1237-4A85-96FA-2AA54B369667}"/>
            </a:ext>
          </a:extLst>
        </xdr:cNvPr>
        <xdr:cNvSpPr txBox="1"/>
      </xdr:nvSpPr>
      <xdr:spPr>
        <a:xfrm>
          <a:off x="3474094" y="537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153306</xdr:rowOff>
    </xdr:from>
    <xdr:ext cx="405111" cy="259045"/>
    <xdr:sp macro="" textlink="">
      <xdr:nvSpPr>
        <xdr:cNvPr id="94" name="n_2aveValue有形固定資産減価償却率">
          <a:extLst>
            <a:ext uri="{FF2B5EF4-FFF2-40B4-BE49-F238E27FC236}">
              <a16:creationId xmlns:a16="http://schemas.microsoft.com/office/drawing/2014/main" id="{CF27A314-3802-439B-9E89-438838C92B9F}"/>
            </a:ext>
          </a:extLst>
        </xdr:cNvPr>
        <xdr:cNvSpPr txBox="1"/>
      </xdr:nvSpPr>
      <xdr:spPr>
        <a:xfrm>
          <a:off x="2797819" y="533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139844</xdr:rowOff>
    </xdr:from>
    <xdr:ext cx="405111" cy="259045"/>
    <xdr:sp macro="" textlink="">
      <xdr:nvSpPr>
        <xdr:cNvPr id="95" name="n_3aveValue有形固定資産減価償却率">
          <a:extLst>
            <a:ext uri="{FF2B5EF4-FFF2-40B4-BE49-F238E27FC236}">
              <a16:creationId xmlns:a16="http://schemas.microsoft.com/office/drawing/2014/main" id="{6736591C-668A-44D2-BF7A-887E4F95290E}"/>
            </a:ext>
          </a:extLst>
        </xdr:cNvPr>
        <xdr:cNvSpPr txBox="1"/>
      </xdr:nvSpPr>
      <xdr:spPr>
        <a:xfrm>
          <a:off x="2112019" y="5000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75074</xdr:rowOff>
    </xdr:from>
    <xdr:ext cx="405111" cy="259045"/>
    <xdr:sp macro="" textlink="">
      <xdr:nvSpPr>
        <xdr:cNvPr id="96" name="n_4aveValue有形固定資産減価償却率">
          <a:extLst>
            <a:ext uri="{FF2B5EF4-FFF2-40B4-BE49-F238E27FC236}">
              <a16:creationId xmlns:a16="http://schemas.microsoft.com/office/drawing/2014/main" id="{FD555356-DCB6-46B0-869D-E1801A6EA908}"/>
            </a:ext>
          </a:extLst>
        </xdr:cNvPr>
        <xdr:cNvSpPr txBox="1"/>
      </xdr:nvSpPr>
      <xdr:spPr>
        <a:xfrm>
          <a:off x="1426219" y="4932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99712</xdr:rowOff>
    </xdr:from>
    <xdr:ext cx="405111" cy="259045"/>
    <xdr:sp macro="" textlink="">
      <xdr:nvSpPr>
        <xdr:cNvPr id="97" name="n_1mainValue有形固定資産減価償却率">
          <a:extLst>
            <a:ext uri="{FF2B5EF4-FFF2-40B4-BE49-F238E27FC236}">
              <a16:creationId xmlns:a16="http://schemas.microsoft.com/office/drawing/2014/main" id="{AFF02C8E-B4F2-4679-ACB0-1B34B101FB60}"/>
            </a:ext>
          </a:extLst>
        </xdr:cNvPr>
        <xdr:cNvSpPr txBox="1"/>
      </xdr:nvSpPr>
      <xdr:spPr>
        <a:xfrm>
          <a:off x="3474094" y="4798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17670</xdr:rowOff>
    </xdr:from>
    <xdr:ext cx="405111" cy="259045"/>
    <xdr:sp macro="" textlink="">
      <xdr:nvSpPr>
        <xdr:cNvPr id="98" name="n_2mainValue有形固定資産減価償却率">
          <a:extLst>
            <a:ext uri="{FF2B5EF4-FFF2-40B4-BE49-F238E27FC236}">
              <a16:creationId xmlns:a16="http://schemas.microsoft.com/office/drawing/2014/main" id="{9E8990A7-91EC-4366-A9DF-6C7309ADDEA1}"/>
            </a:ext>
          </a:extLst>
        </xdr:cNvPr>
        <xdr:cNvSpPr txBox="1"/>
      </xdr:nvSpPr>
      <xdr:spPr>
        <a:xfrm>
          <a:off x="2797819" y="471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E25A7BE9-EABB-4475-94C8-6EF8872E2146}"/>
            </a:ext>
          </a:extLst>
        </xdr:cNvPr>
        <xdr:cNvSpPr/>
      </xdr:nvSpPr>
      <xdr:spPr>
        <a:xfrm>
          <a:off x="10198100" y="3387725"/>
          <a:ext cx="3800475" cy="200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49740F37-D0E6-434B-B024-541453F33857}"/>
            </a:ext>
          </a:extLst>
        </xdr:cNvPr>
        <xdr:cNvSpPr/>
      </xdr:nvSpPr>
      <xdr:spPr>
        <a:xfrm>
          <a:off x="11154043" y="364674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77C3A62D-76F1-4FAA-B69B-B355851DBA6D}"/>
            </a:ext>
          </a:extLst>
        </xdr:cNvPr>
        <xdr:cNvSpPr/>
      </xdr:nvSpPr>
      <xdr:spPr>
        <a:xfrm>
          <a:off x="12446540" y="3630071"/>
          <a:ext cx="862519"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9F8F2B50-A32D-47D2-8B6A-2A1EE001B9F3}"/>
            </a:ext>
          </a:extLst>
        </xdr:cNvPr>
        <xdr:cNvSpPr/>
      </xdr:nvSpPr>
      <xdr:spPr>
        <a:xfrm>
          <a:off x="139700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B1DDEAB8-0E33-40A8-BCF2-A20041E490C0}"/>
            </a:ext>
          </a:extLst>
        </xdr:cNvPr>
        <xdr:cNvSpPr/>
      </xdr:nvSpPr>
      <xdr:spPr>
        <a:xfrm>
          <a:off x="139700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7AA8B332-D087-4C21-8A89-04AE3149F2D9}"/>
            </a:ext>
          </a:extLst>
        </xdr:cNvPr>
        <xdr:cNvSpPr/>
      </xdr:nvSpPr>
      <xdr:spPr>
        <a:xfrm>
          <a:off x="15341600"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C53855FB-8A0D-436D-A82E-02B53C2B6AED}"/>
            </a:ext>
          </a:extLst>
        </xdr:cNvPr>
        <xdr:cNvSpPr/>
      </xdr:nvSpPr>
      <xdr:spPr>
        <a:xfrm>
          <a:off x="15341600"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6FFB3BD1-66A5-4760-AA89-61024C25027C}"/>
            </a:ext>
          </a:extLst>
        </xdr:cNvPr>
        <xdr:cNvSpPr/>
      </xdr:nvSpPr>
      <xdr:spPr>
        <a:xfrm>
          <a:off x="16817975" y="3457575"/>
          <a:ext cx="1371600" cy="196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BD7BA64E-F570-4384-9B7F-6DFEDE5E08BE}"/>
            </a:ext>
          </a:extLst>
        </xdr:cNvPr>
        <xdr:cNvSpPr/>
      </xdr:nvSpPr>
      <xdr:spPr>
        <a:xfrm>
          <a:off x="16817975" y="35877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E776083C-3088-4DDF-94A6-4B352791CFA9}"/>
            </a:ext>
          </a:extLst>
        </xdr:cNvPr>
        <xdr:cNvSpPr/>
      </xdr:nvSpPr>
      <xdr:spPr>
        <a:xfrm>
          <a:off x="10198100" y="394970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C2C27C2-1680-4761-A46C-AE7A6BF42AC9}"/>
            </a:ext>
          </a:extLst>
        </xdr:cNvPr>
        <xdr:cNvSpPr/>
      </xdr:nvSpPr>
      <xdr:spPr>
        <a:xfrm>
          <a:off x="14246225" y="394970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1A46087C-0DDC-4528-9A29-0D5F174306EB}"/>
            </a:ext>
          </a:extLst>
        </xdr:cNvPr>
        <xdr:cNvSpPr/>
      </xdr:nvSpPr>
      <xdr:spPr>
        <a:xfrm>
          <a:off x="14246225" y="401637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BF149B6F-9708-49F1-BFB5-E22252713C3E}"/>
            </a:ext>
          </a:extLst>
        </xdr:cNvPr>
        <xdr:cNvSpPr txBox="1"/>
      </xdr:nvSpPr>
      <xdr:spPr>
        <a:xfrm>
          <a:off x="14322425" y="422592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債務償還比率は、前年度より</a:t>
          </a:r>
          <a:r>
            <a:rPr kumimoji="1" lang="en-US" altLang="ja-JP" sz="1100">
              <a:latin typeface="ＭＳ Ｐゴシック" panose="020B0600070205080204" pitchFamily="50" charset="-128"/>
              <a:ea typeface="ＭＳ Ｐゴシック" panose="020B0600070205080204" pitchFamily="50" charset="-128"/>
            </a:rPr>
            <a:t>7.2</a:t>
          </a:r>
          <a:r>
            <a:rPr kumimoji="1" lang="ja-JP" altLang="en-US" sz="1100">
              <a:latin typeface="ＭＳ Ｐゴシック" panose="020B0600070205080204" pitchFamily="50" charset="-128"/>
              <a:ea typeface="ＭＳ Ｐゴシック" panose="020B0600070205080204" pitchFamily="50" charset="-128"/>
            </a:rPr>
            <a:t>％減少し、類似団体平均を下回っており健全な状態であるといえる。</a:t>
          </a:r>
        </a:p>
        <a:p>
          <a:r>
            <a:rPr kumimoji="1" lang="ja-JP" altLang="en-US" sz="1100">
              <a:latin typeface="ＭＳ Ｐゴシック" panose="020B0600070205080204" pitchFamily="50" charset="-128"/>
              <a:ea typeface="ＭＳ Ｐゴシック" panose="020B0600070205080204" pitchFamily="50" charset="-128"/>
            </a:rPr>
            <a:t>　債務償還比率が前年度より下回った要因は、地方債現在高の減少による将来負担額の減額であるが、経常一般財源等歳入についても減額となっていることから例年に比べて微減となっている。</a:t>
          </a:r>
        </a:p>
        <a:p>
          <a:r>
            <a:rPr kumimoji="1" lang="ja-JP" altLang="en-US" sz="1100">
              <a:latin typeface="ＭＳ Ｐゴシック" panose="020B0600070205080204" pitchFamily="50" charset="-128"/>
              <a:ea typeface="ＭＳ Ｐゴシック" panose="020B0600070205080204" pitchFamily="50" charset="-128"/>
            </a:rPr>
            <a:t>　合併特例事業債等の財政上有利な起債の活用に努めてきたが、今後は合併特例事業債が終了することも考慮し、普通建設事業を精査するなど、引き続き起債抑制に取り組んでいく。</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5E2EF60D-0522-4EF8-995E-DF9E0DBCE307}"/>
            </a:ext>
          </a:extLst>
        </xdr:cNvPr>
        <xdr:cNvSpPr txBox="1"/>
      </xdr:nvSpPr>
      <xdr:spPr>
        <a:xfrm>
          <a:off x="10160000" y="3768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9E5F83A-6E91-4AA1-980E-61F56689DBF8}"/>
            </a:ext>
          </a:extLst>
        </xdr:cNvPr>
        <xdr:cNvCxnSpPr/>
      </xdr:nvCxnSpPr>
      <xdr:spPr>
        <a:xfrm>
          <a:off x="10198100" y="59880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E55990FF-41A5-4966-A64C-EA14E6827513}"/>
            </a:ext>
          </a:extLst>
        </xdr:cNvPr>
        <xdr:cNvSpPr txBox="1"/>
      </xdr:nvSpPr>
      <xdr:spPr>
        <a:xfrm>
          <a:off x="9708926" y="59037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D8151FE6-1436-4BD0-9C90-D05FAAC7633B}"/>
            </a:ext>
          </a:extLst>
        </xdr:cNvPr>
        <xdr:cNvCxnSpPr/>
      </xdr:nvCxnSpPr>
      <xdr:spPr>
        <a:xfrm>
          <a:off x="10198100" y="565679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DA32E63B-1791-4FFF-90FC-43845E72324D}"/>
            </a:ext>
          </a:extLst>
        </xdr:cNvPr>
        <xdr:cNvSpPr txBox="1"/>
      </xdr:nvSpPr>
      <xdr:spPr>
        <a:xfrm>
          <a:off x="9708926" y="55629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B5EF9040-6769-404B-B419-C8F0A61E26BF}"/>
            </a:ext>
          </a:extLst>
        </xdr:cNvPr>
        <xdr:cNvCxnSpPr/>
      </xdr:nvCxnSpPr>
      <xdr:spPr>
        <a:xfrm>
          <a:off x="10198100" y="531600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5000CDE-7797-4B0F-8B9E-41186B15C0CF}"/>
            </a:ext>
          </a:extLst>
        </xdr:cNvPr>
        <xdr:cNvSpPr txBox="1"/>
      </xdr:nvSpPr>
      <xdr:spPr>
        <a:xfrm>
          <a:off x="9762011" y="52222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5E5E3677-03DD-4D67-82B6-F1085F7CEA59}"/>
            </a:ext>
          </a:extLst>
        </xdr:cNvPr>
        <xdr:cNvCxnSpPr/>
      </xdr:nvCxnSpPr>
      <xdr:spPr>
        <a:xfrm>
          <a:off x="10198100" y="49784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7ECF0A29-5222-486E-A2D6-92BE0EC236C7}"/>
            </a:ext>
          </a:extLst>
        </xdr:cNvPr>
        <xdr:cNvSpPr txBox="1"/>
      </xdr:nvSpPr>
      <xdr:spPr>
        <a:xfrm>
          <a:off x="9762011" y="48845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9DBFAA01-1C75-4DF4-9D5D-93E7CDBB1FC3}"/>
            </a:ext>
          </a:extLst>
        </xdr:cNvPr>
        <xdr:cNvCxnSpPr/>
      </xdr:nvCxnSpPr>
      <xdr:spPr>
        <a:xfrm>
          <a:off x="10198100" y="463761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BA87890-F1E4-4C35-BB9C-88C9B8EB5BC3}"/>
            </a:ext>
          </a:extLst>
        </xdr:cNvPr>
        <xdr:cNvSpPr txBox="1"/>
      </xdr:nvSpPr>
      <xdr:spPr>
        <a:xfrm>
          <a:off x="9762011" y="454381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D5F849F1-B114-4221-B173-F6A61F3435FF}"/>
            </a:ext>
          </a:extLst>
        </xdr:cNvPr>
        <xdr:cNvCxnSpPr/>
      </xdr:nvCxnSpPr>
      <xdr:spPr>
        <a:xfrm>
          <a:off x="10198100" y="4296833"/>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C7B69349-3D3E-4260-B537-911F94B9373A}"/>
            </a:ext>
          </a:extLst>
        </xdr:cNvPr>
        <xdr:cNvSpPr txBox="1"/>
      </xdr:nvSpPr>
      <xdr:spPr>
        <a:xfrm>
          <a:off x="9867778" y="421255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40D94245-EE28-4733-9880-D576BB3F3791}"/>
            </a:ext>
          </a:extLst>
        </xdr:cNvPr>
        <xdr:cNvCxnSpPr/>
      </xdr:nvCxnSpPr>
      <xdr:spPr>
        <a:xfrm>
          <a:off x="10198100" y="39497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B3B4A177-7520-4063-96A8-71F572F9CCFB}"/>
            </a:ext>
          </a:extLst>
        </xdr:cNvPr>
        <xdr:cNvSpPr/>
      </xdr:nvSpPr>
      <xdr:spPr>
        <a:xfrm>
          <a:off x="10198100" y="394970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83503</xdr:rowOff>
    </xdr:to>
    <xdr:cxnSp macro="">
      <xdr:nvCxnSpPr>
        <xdr:cNvPr id="127" name="直線コネクタ 126">
          <a:extLst>
            <a:ext uri="{FF2B5EF4-FFF2-40B4-BE49-F238E27FC236}">
              <a16:creationId xmlns:a16="http://schemas.microsoft.com/office/drawing/2014/main" id="{B4FCF7AF-4280-43A8-A3AE-18FB3BC24C2E}"/>
            </a:ext>
          </a:extLst>
        </xdr:cNvPr>
        <xdr:cNvCxnSpPr/>
      </xdr:nvCxnSpPr>
      <xdr:spPr>
        <a:xfrm flipV="1">
          <a:off x="13326745" y="4296833"/>
          <a:ext cx="1269" cy="113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87330</xdr:rowOff>
    </xdr:from>
    <xdr:ext cx="560923" cy="259045"/>
    <xdr:sp macro="" textlink="">
      <xdr:nvSpPr>
        <xdr:cNvPr id="128" name="債務償還比率最小値テキスト">
          <a:extLst>
            <a:ext uri="{FF2B5EF4-FFF2-40B4-BE49-F238E27FC236}">
              <a16:creationId xmlns:a16="http://schemas.microsoft.com/office/drawing/2014/main" id="{ED80B0F2-5455-4AD4-917B-763E35A69A44}"/>
            </a:ext>
          </a:extLst>
        </xdr:cNvPr>
        <xdr:cNvSpPr txBox="1"/>
      </xdr:nvSpPr>
      <xdr:spPr>
        <a:xfrm>
          <a:off x="13379450" y="542768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83503</xdr:rowOff>
    </xdr:from>
    <xdr:to>
      <xdr:col>76</xdr:col>
      <xdr:colOff>111125</xdr:colOff>
      <xdr:row>33</xdr:row>
      <xdr:rowOff>83503</xdr:rowOff>
    </xdr:to>
    <xdr:cxnSp macro="">
      <xdr:nvCxnSpPr>
        <xdr:cNvPr id="129" name="直線コネクタ 128">
          <a:extLst>
            <a:ext uri="{FF2B5EF4-FFF2-40B4-BE49-F238E27FC236}">
              <a16:creationId xmlns:a16="http://schemas.microsoft.com/office/drawing/2014/main" id="{005EE625-1EDD-4C68-9540-CD77A0719990}"/>
            </a:ext>
          </a:extLst>
        </xdr:cNvPr>
        <xdr:cNvCxnSpPr/>
      </xdr:nvCxnSpPr>
      <xdr:spPr>
        <a:xfrm>
          <a:off x="13255625" y="543020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D27AEB88-7761-4458-9FC6-898B43A4895E}"/>
            </a:ext>
          </a:extLst>
        </xdr:cNvPr>
        <xdr:cNvSpPr txBox="1"/>
      </xdr:nvSpPr>
      <xdr:spPr>
        <a:xfrm>
          <a:off x="13379450" y="40752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FEE40215-CD45-4337-8046-DD4A15707813}"/>
            </a:ext>
          </a:extLst>
        </xdr:cNvPr>
        <xdr:cNvCxnSpPr/>
      </xdr:nvCxnSpPr>
      <xdr:spPr>
        <a:xfrm>
          <a:off x="13255625" y="429683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76697</xdr:rowOff>
    </xdr:from>
    <xdr:ext cx="469744" cy="259045"/>
    <xdr:sp macro="" textlink="">
      <xdr:nvSpPr>
        <xdr:cNvPr id="132" name="債務償還比率平均値テキスト">
          <a:extLst>
            <a:ext uri="{FF2B5EF4-FFF2-40B4-BE49-F238E27FC236}">
              <a16:creationId xmlns:a16="http://schemas.microsoft.com/office/drawing/2014/main" id="{E98A4559-02EE-4195-90AB-C8E264B02621}"/>
            </a:ext>
          </a:extLst>
        </xdr:cNvPr>
        <xdr:cNvSpPr txBox="1"/>
      </xdr:nvSpPr>
      <xdr:spPr>
        <a:xfrm>
          <a:off x="13379450" y="4772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98270</xdr:rowOff>
    </xdr:from>
    <xdr:to>
      <xdr:col>76</xdr:col>
      <xdr:colOff>73025</xdr:colOff>
      <xdr:row>30</xdr:row>
      <xdr:rowOff>28420</xdr:rowOff>
    </xdr:to>
    <xdr:sp macro="" textlink="">
      <xdr:nvSpPr>
        <xdr:cNvPr id="133" name="フローチャート: 判断 132">
          <a:extLst>
            <a:ext uri="{FF2B5EF4-FFF2-40B4-BE49-F238E27FC236}">
              <a16:creationId xmlns:a16="http://schemas.microsoft.com/office/drawing/2014/main" id="{7E286664-5F54-498B-8D76-14F33A1FE8E4}"/>
            </a:ext>
          </a:extLst>
        </xdr:cNvPr>
        <xdr:cNvSpPr/>
      </xdr:nvSpPr>
      <xdr:spPr>
        <a:xfrm>
          <a:off x="13293725" y="47940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106666</xdr:rowOff>
    </xdr:from>
    <xdr:to>
      <xdr:col>72</xdr:col>
      <xdr:colOff>123825</xdr:colOff>
      <xdr:row>30</xdr:row>
      <xdr:rowOff>36816</xdr:rowOff>
    </xdr:to>
    <xdr:sp macro="" textlink="">
      <xdr:nvSpPr>
        <xdr:cNvPr id="134" name="フローチャート: 判断 133">
          <a:extLst>
            <a:ext uri="{FF2B5EF4-FFF2-40B4-BE49-F238E27FC236}">
              <a16:creationId xmlns:a16="http://schemas.microsoft.com/office/drawing/2014/main" id="{79F2A35B-654C-4A62-9B4A-218C83C01BBA}"/>
            </a:ext>
          </a:extLst>
        </xdr:cNvPr>
        <xdr:cNvSpPr/>
      </xdr:nvSpPr>
      <xdr:spPr>
        <a:xfrm>
          <a:off x="12646025" y="479931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62406</xdr:rowOff>
    </xdr:from>
    <xdr:to>
      <xdr:col>68</xdr:col>
      <xdr:colOff>123825</xdr:colOff>
      <xdr:row>29</xdr:row>
      <xdr:rowOff>164006</xdr:rowOff>
    </xdr:to>
    <xdr:sp macro="" textlink="">
      <xdr:nvSpPr>
        <xdr:cNvPr id="135" name="フローチャート: 判断 134">
          <a:extLst>
            <a:ext uri="{FF2B5EF4-FFF2-40B4-BE49-F238E27FC236}">
              <a16:creationId xmlns:a16="http://schemas.microsoft.com/office/drawing/2014/main" id="{9CF5F1B9-C057-4E96-AE85-75A8FEFE7CA1}"/>
            </a:ext>
          </a:extLst>
        </xdr:cNvPr>
        <xdr:cNvSpPr/>
      </xdr:nvSpPr>
      <xdr:spPr>
        <a:xfrm>
          <a:off x="11960225" y="476140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19297</xdr:rowOff>
    </xdr:from>
    <xdr:to>
      <xdr:col>64</xdr:col>
      <xdr:colOff>123825</xdr:colOff>
      <xdr:row>30</xdr:row>
      <xdr:rowOff>120897</xdr:rowOff>
    </xdr:to>
    <xdr:sp macro="" textlink="">
      <xdr:nvSpPr>
        <xdr:cNvPr id="136" name="フローチャート: 判断 135">
          <a:extLst>
            <a:ext uri="{FF2B5EF4-FFF2-40B4-BE49-F238E27FC236}">
              <a16:creationId xmlns:a16="http://schemas.microsoft.com/office/drawing/2014/main" id="{A7804713-6921-4650-9291-C852309DCD85}"/>
            </a:ext>
          </a:extLst>
        </xdr:cNvPr>
        <xdr:cNvSpPr/>
      </xdr:nvSpPr>
      <xdr:spPr>
        <a:xfrm>
          <a:off x="11274425" y="4877047"/>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161601</xdr:rowOff>
    </xdr:from>
    <xdr:to>
      <xdr:col>60</xdr:col>
      <xdr:colOff>123825</xdr:colOff>
      <xdr:row>30</xdr:row>
      <xdr:rowOff>91751</xdr:rowOff>
    </xdr:to>
    <xdr:sp macro="" textlink="">
      <xdr:nvSpPr>
        <xdr:cNvPr id="137" name="フローチャート: 判断 136">
          <a:extLst>
            <a:ext uri="{FF2B5EF4-FFF2-40B4-BE49-F238E27FC236}">
              <a16:creationId xmlns:a16="http://schemas.microsoft.com/office/drawing/2014/main" id="{5F1B2B71-3BB4-4B7A-A451-1A0CC1A65A74}"/>
            </a:ext>
          </a:extLst>
        </xdr:cNvPr>
        <xdr:cNvSpPr/>
      </xdr:nvSpPr>
      <xdr:spPr>
        <a:xfrm>
          <a:off x="10588625" y="4860601"/>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802C6D2F-6AD3-4908-A7B0-1B9A03FB8558}"/>
            </a:ext>
          </a:extLst>
        </xdr:cNvPr>
        <xdr:cNvSpPr txBox="1"/>
      </xdr:nvSpPr>
      <xdr:spPr>
        <a:xfrm>
          <a:off x="13169900"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9226E9B6-BEF0-42D2-BDEE-7B4B793E5737}"/>
            </a:ext>
          </a:extLst>
        </xdr:cNvPr>
        <xdr:cNvSpPr txBox="1"/>
      </xdr:nvSpPr>
      <xdr:spPr>
        <a:xfrm>
          <a:off x="125317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6004A112-8F8B-4F18-9E21-2EC3857748CC}"/>
            </a:ext>
          </a:extLst>
        </xdr:cNvPr>
        <xdr:cNvSpPr txBox="1"/>
      </xdr:nvSpPr>
      <xdr:spPr>
        <a:xfrm>
          <a:off x="118459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393E1E90-2B50-4F14-9F09-8A663CC2F52B}"/>
            </a:ext>
          </a:extLst>
        </xdr:cNvPr>
        <xdr:cNvSpPr txBox="1"/>
      </xdr:nvSpPr>
      <xdr:spPr>
        <a:xfrm>
          <a:off x="111601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1C0D89F9-1552-4192-A3AA-BB680C589B82}"/>
            </a:ext>
          </a:extLst>
        </xdr:cNvPr>
        <xdr:cNvSpPr txBox="1"/>
      </xdr:nvSpPr>
      <xdr:spPr>
        <a:xfrm>
          <a:off x="10474325" y="60371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85725</xdr:rowOff>
    </xdr:from>
    <xdr:to>
      <xdr:col>76</xdr:col>
      <xdr:colOff>73025</xdr:colOff>
      <xdr:row>29</xdr:row>
      <xdr:rowOff>15875</xdr:rowOff>
    </xdr:to>
    <xdr:sp macro="" textlink="">
      <xdr:nvSpPr>
        <xdr:cNvPr id="143" name="楕円 142">
          <a:extLst>
            <a:ext uri="{FF2B5EF4-FFF2-40B4-BE49-F238E27FC236}">
              <a16:creationId xmlns:a16="http://schemas.microsoft.com/office/drawing/2014/main" id="{CC751F05-3F1B-4DE7-8BB9-8D3017B1F863}"/>
            </a:ext>
          </a:extLst>
        </xdr:cNvPr>
        <xdr:cNvSpPr/>
      </xdr:nvSpPr>
      <xdr:spPr>
        <a:xfrm>
          <a:off x="13293725" y="46164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108602</xdr:rowOff>
    </xdr:from>
    <xdr:ext cx="469744" cy="259045"/>
    <xdr:sp macro="" textlink="">
      <xdr:nvSpPr>
        <xdr:cNvPr id="144" name="債務償還比率該当値テキスト">
          <a:extLst>
            <a:ext uri="{FF2B5EF4-FFF2-40B4-BE49-F238E27FC236}">
              <a16:creationId xmlns:a16="http://schemas.microsoft.com/office/drawing/2014/main" id="{7E9ECA25-E4EB-4872-B80E-2A97EA8E5F82}"/>
            </a:ext>
          </a:extLst>
        </xdr:cNvPr>
        <xdr:cNvSpPr txBox="1"/>
      </xdr:nvSpPr>
      <xdr:spPr>
        <a:xfrm>
          <a:off x="13379450" y="447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94361</xdr:rowOff>
    </xdr:from>
    <xdr:to>
      <xdr:col>72</xdr:col>
      <xdr:colOff>123825</xdr:colOff>
      <xdr:row>29</xdr:row>
      <xdr:rowOff>24511</xdr:rowOff>
    </xdr:to>
    <xdr:sp macro="" textlink="">
      <xdr:nvSpPr>
        <xdr:cNvPr id="145" name="楕円 144">
          <a:extLst>
            <a:ext uri="{FF2B5EF4-FFF2-40B4-BE49-F238E27FC236}">
              <a16:creationId xmlns:a16="http://schemas.microsoft.com/office/drawing/2014/main" id="{CFDB1E5A-C3F4-45F2-9732-18B9A452DB96}"/>
            </a:ext>
          </a:extLst>
        </xdr:cNvPr>
        <xdr:cNvSpPr/>
      </xdr:nvSpPr>
      <xdr:spPr>
        <a:xfrm>
          <a:off x="12646025" y="462826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136525</xdr:rowOff>
    </xdr:from>
    <xdr:to>
      <xdr:col>76</xdr:col>
      <xdr:colOff>22225</xdr:colOff>
      <xdr:row>28</xdr:row>
      <xdr:rowOff>145161</xdr:rowOff>
    </xdr:to>
    <xdr:cxnSp macro="">
      <xdr:nvCxnSpPr>
        <xdr:cNvPr id="146" name="直線コネクタ 145">
          <a:extLst>
            <a:ext uri="{FF2B5EF4-FFF2-40B4-BE49-F238E27FC236}">
              <a16:creationId xmlns:a16="http://schemas.microsoft.com/office/drawing/2014/main" id="{44505281-6B4A-4918-ACAC-771F43D994A3}"/>
            </a:ext>
          </a:extLst>
        </xdr:cNvPr>
        <xdr:cNvCxnSpPr/>
      </xdr:nvCxnSpPr>
      <xdr:spPr>
        <a:xfrm flipV="1">
          <a:off x="12693650" y="4673600"/>
          <a:ext cx="638175"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136821</xdr:rowOff>
    </xdr:from>
    <xdr:to>
      <xdr:col>68</xdr:col>
      <xdr:colOff>123825</xdr:colOff>
      <xdr:row>29</xdr:row>
      <xdr:rowOff>66971</xdr:rowOff>
    </xdr:to>
    <xdr:sp macro="" textlink="">
      <xdr:nvSpPr>
        <xdr:cNvPr id="147" name="楕円 146">
          <a:extLst>
            <a:ext uri="{FF2B5EF4-FFF2-40B4-BE49-F238E27FC236}">
              <a16:creationId xmlns:a16="http://schemas.microsoft.com/office/drawing/2014/main" id="{3FE22883-0120-428D-98A6-6CB4B43B0E42}"/>
            </a:ext>
          </a:extLst>
        </xdr:cNvPr>
        <xdr:cNvSpPr/>
      </xdr:nvSpPr>
      <xdr:spPr>
        <a:xfrm>
          <a:off x="11960225" y="4673896"/>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145161</xdr:rowOff>
    </xdr:from>
    <xdr:to>
      <xdr:col>72</xdr:col>
      <xdr:colOff>73025</xdr:colOff>
      <xdr:row>29</xdr:row>
      <xdr:rowOff>16171</xdr:rowOff>
    </xdr:to>
    <xdr:cxnSp macro="">
      <xdr:nvCxnSpPr>
        <xdr:cNvPr id="148" name="直線コネクタ 147">
          <a:extLst>
            <a:ext uri="{FF2B5EF4-FFF2-40B4-BE49-F238E27FC236}">
              <a16:creationId xmlns:a16="http://schemas.microsoft.com/office/drawing/2014/main" id="{DDD466DC-DD68-4F56-988B-1B92A91174D6}"/>
            </a:ext>
          </a:extLst>
        </xdr:cNvPr>
        <xdr:cNvCxnSpPr/>
      </xdr:nvCxnSpPr>
      <xdr:spPr>
        <a:xfrm flipV="1">
          <a:off x="12007850" y="4675886"/>
          <a:ext cx="685800" cy="36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55330</xdr:rowOff>
    </xdr:from>
    <xdr:to>
      <xdr:col>64</xdr:col>
      <xdr:colOff>123825</xdr:colOff>
      <xdr:row>29</xdr:row>
      <xdr:rowOff>156930</xdr:rowOff>
    </xdr:to>
    <xdr:sp macro="" textlink="">
      <xdr:nvSpPr>
        <xdr:cNvPr id="149" name="楕円 148">
          <a:extLst>
            <a:ext uri="{FF2B5EF4-FFF2-40B4-BE49-F238E27FC236}">
              <a16:creationId xmlns:a16="http://schemas.microsoft.com/office/drawing/2014/main" id="{A0D42456-C554-47B2-AA92-ABBC8A0C92C0}"/>
            </a:ext>
          </a:extLst>
        </xdr:cNvPr>
        <xdr:cNvSpPr/>
      </xdr:nvSpPr>
      <xdr:spPr>
        <a:xfrm>
          <a:off x="11274425" y="475115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16171</xdr:rowOff>
    </xdr:from>
    <xdr:to>
      <xdr:col>68</xdr:col>
      <xdr:colOff>73025</xdr:colOff>
      <xdr:row>29</xdr:row>
      <xdr:rowOff>106130</xdr:rowOff>
    </xdr:to>
    <xdr:cxnSp macro="">
      <xdr:nvCxnSpPr>
        <xdr:cNvPr id="150" name="直線コネクタ 149">
          <a:extLst>
            <a:ext uri="{FF2B5EF4-FFF2-40B4-BE49-F238E27FC236}">
              <a16:creationId xmlns:a16="http://schemas.microsoft.com/office/drawing/2014/main" id="{60DEADCD-D11A-4136-ADD8-4D4CEE8D41B1}"/>
            </a:ext>
          </a:extLst>
        </xdr:cNvPr>
        <xdr:cNvCxnSpPr/>
      </xdr:nvCxnSpPr>
      <xdr:spPr>
        <a:xfrm flipV="1">
          <a:off x="11322050" y="4711996"/>
          <a:ext cx="685800" cy="8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89394</xdr:rowOff>
    </xdr:from>
    <xdr:to>
      <xdr:col>60</xdr:col>
      <xdr:colOff>123825</xdr:colOff>
      <xdr:row>30</xdr:row>
      <xdr:rowOff>19544</xdr:rowOff>
    </xdr:to>
    <xdr:sp macro="" textlink="">
      <xdr:nvSpPr>
        <xdr:cNvPr id="151" name="楕円 150">
          <a:extLst>
            <a:ext uri="{FF2B5EF4-FFF2-40B4-BE49-F238E27FC236}">
              <a16:creationId xmlns:a16="http://schemas.microsoft.com/office/drawing/2014/main" id="{67C91EBA-DA93-408C-98BB-7B6D8706DC72}"/>
            </a:ext>
          </a:extLst>
        </xdr:cNvPr>
        <xdr:cNvSpPr/>
      </xdr:nvSpPr>
      <xdr:spPr>
        <a:xfrm>
          <a:off x="10588625" y="478204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106130</xdr:rowOff>
    </xdr:from>
    <xdr:to>
      <xdr:col>64</xdr:col>
      <xdr:colOff>73025</xdr:colOff>
      <xdr:row>29</xdr:row>
      <xdr:rowOff>140194</xdr:rowOff>
    </xdr:to>
    <xdr:cxnSp macro="">
      <xdr:nvCxnSpPr>
        <xdr:cNvPr id="152" name="直線コネクタ 151">
          <a:extLst>
            <a:ext uri="{FF2B5EF4-FFF2-40B4-BE49-F238E27FC236}">
              <a16:creationId xmlns:a16="http://schemas.microsoft.com/office/drawing/2014/main" id="{6441FAEE-0F49-4BC1-BA6B-A4643C6B5E6C}"/>
            </a:ext>
          </a:extLst>
        </xdr:cNvPr>
        <xdr:cNvCxnSpPr/>
      </xdr:nvCxnSpPr>
      <xdr:spPr>
        <a:xfrm flipV="1">
          <a:off x="10636250" y="4798780"/>
          <a:ext cx="685800" cy="4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27943</xdr:rowOff>
    </xdr:from>
    <xdr:ext cx="469744" cy="259045"/>
    <xdr:sp macro="" textlink="">
      <xdr:nvSpPr>
        <xdr:cNvPr id="153" name="n_1aveValue債務償還比率">
          <a:extLst>
            <a:ext uri="{FF2B5EF4-FFF2-40B4-BE49-F238E27FC236}">
              <a16:creationId xmlns:a16="http://schemas.microsoft.com/office/drawing/2014/main" id="{9150B066-5139-47A1-A35E-91DCAAD10A03}"/>
            </a:ext>
          </a:extLst>
        </xdr:cNvPr>
        <xdr:cNvSpPr txBox="1"/>
      </xdr:nvSpPr>
      <xdr:spPr>
        <a:xfrm>
          <a:off x="12465127" y="4888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155133</xdr:rowOff>
    </xdr:from>
    <xdr:ext cx="469744" cy="259045"/>
    <xdr:sp macro="" textlink="">
      <xdr:nvSpPr>
        <xdr:cNvPr id="154" name="n_2aveValue債務償還比率">
          <a:extLst>
            <a:ext uri="{FF2B5EF4-FFF2-40B4-BE49-F238E27FC236}">
              <a16:creationId xmlns:a16="http://schemas.microsoft.com/office/drawing/2014/main" id="{7D1A1CD8-68A5-48DD-8401-75DB559B1FA7}"/>
            </a:ext>
          </a:extLst>
        </xdr:cNvPr>
        <xdr:cNvSpPr txBox="1"/>
      </xdr:nvSpPr>
      <xdr:spPr>
        <a:xfrm>
          <a:off x="11788852" y="4850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112024</xdr:rowOff>
    </xdr:from>
    <xdr:ext cx="469744" cy="259045"/>
    <xdr:sp macro="" textlink="">
      <xdr:nvSpPr>
        <xdr:cNvPr id="155" name="n_3aveValue債務償還比率">
          <a:extLst>
            <a:ext uri="{FF2B5EF4-FFF2-40B4-BE49-F238E27FC236}">
              <a16:creationId xmlns:a16="http://schemas.microsoft.com/office/drawing/2014/main" id="{EA68E18D-E59A-42B6-925A-FE2EEFA2BB35}"/>
            </a:ext>
          </a:extLst>
        </xdr:cNvPr>
        <xdr:cNvSpPr txBox="1"/>
      </xdr:nvSpPr>
      <xdr:spPr>
        <a:xfrm>
          <a:off x="11103052" y="4969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82878</xdr:rowOff>
    </xdr:from>
    <xdr:ext cx="469744" cy="259045"/>
    <xdr:sp macro="" textlink="">
      <xdr:nvSpPr>
        <xdr:cNvPr id="156" name="n_4aveValue債務償還比率">
          <a:extLst>
            <a:ext uri="{FF2B5EF4-FFF2-40B4-BE49-F238E27FC236}">
              <a16:creationId xmlns:a16="http://schemas.microsoft.com/office/drawing/2014/main" id="{4C94DF8D-7D6A-4401-972E-B8ECD9D23124}"/>
            </a:ext>
          </a:extLst>
        </xdr:cNvPr>
        <xdr:cNvSpPr txBox="1"/>
      </xdr:nvSpPr>
      <xdr:spPr>
        <a:xfrm>
          <a:off x="10417252" y="494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41038</xdr:rowOff>
    </xdr:from>
    <xdr:ext cx="469744" cy="259045"/>
    <xdr:sp macro="" textlink="">
      <xdr:nvSpPr>
        <xdr:cNvPr id="157" name="n_1mainValue債務償還比率">
          <a:extLst>
            <a:ext uri="{FF2B5EF4-FFF2-40B4-BE49-F238E27FC236}">
              <a16:creationId xmlns:a16="http://schemas.microsoft.com/office/drawing/2014/main" id="{899AEDFA-AF0F-4F17-BD02-B56C47E0E161}"/>
            </a:ext>
          </a:extLst>
        </xdr:cNvPr>
        <xdr:cNvSpPr txBox="1"/>
      </xdr:nvSpPr>
      <xdr:spPr>
        <a:xfrm>
          <a:off x="12465127" y="441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83498</xdr:rowOff>
    </xdr:from>
    <xdr:ext cx="469744" cy="259045"/>
    <xdr:sp macro="" textlink="">
      <xdr:nvSpPr>
        <xdr:cNvPr id="158" name="n_2mainValue債務償還比率">
          <a:extLst>
            <a:ext uri="{FF2B5EF4-FFF2-40B4-BE49-F238E27FC236}">
              <a16:creationId xmlns:a16="http://schemas.microsoft.com/office/drawing/2014/main" id="{DD38ED2D-15D3-4764-9A00-671A1B74B0D9}"/>
            </a:ext>
          </a:extLst>
        </xdr:cNvPr>
        <xdr:cNvSpPr txBox="1"/>
      </xdr:nvSpPr>
      <xdr:spPr>
        <a:xfrm>
          <a:off x="11788852" y="445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2007</xdr:rowOff>
    </xdr:from>
    <xdr:ext cx="469744" cy="259045"/>
    <xdr:sp macro="" textlink="">
      <xdr:nvSpPr>
        <xdr:cNvPr id="159" name="n_3mainValue債務償還比率">
          <a:extLst>
            <a:ext uri="{FF2B5EF4-FFF2-40B4-BE49-F238E27FC236}">
              <a16:creationId xmlns:a16="http://schemas.microsoft.com/office/drawing/2014/main" id="{8C07D625-46F1-4466-BA64-0DC4E471BE4E}"/>
            </a:ext>
          </a:extLst>
        </xdr:cNvPr>
        <xdr:cNvSpPr txBox="1"/>
      </xdr:nvSpPr>
      <xdr:spPr>
        <a:xfrm>
          <a:off x="11103052" y="453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36071</xdr:rowOff>
    </xdr:from>
    <xdr:ext cx="469744" cy="259045"/>
    <xdr:sp macro="" textlink="">
      <xdr:nvSpPr>
        <xdr:cNvPr id="160" name="n_4mainValue債務償還比率">
          <a:extLst>
            <a:ext uri="{FF2B5EF4-FFF2-40B4-BE49-F238E27FC236}">
              <a16:creationId xmlns:a16="http://schemas.microsoft.com/office/drawing/2014/main" id="{FA7F924C-02C4-4FA2-B4CD-40B51AAD0056}"/>
            </a:ext>
          </a:extLst>
        </xdr:cNvPr>
        <xdr:cNvSpPr txBox="1"/>
      </xdr:nvSpPr>
      <xdr:spPr>
        <a:xfrm>
          <a:off x="10417252" y="4569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626CDAEB-296D-41B3-ABFA-62AB43469709}"/>
            </a:ext>
          </a:extLst>
        </xdr:cNvPr>
        <xdr:cNvSpPr/>
      </xdr:nvSpPr>
      <xdr:spPr>
        <a:xfrm>
          <a:off x="1158875" y="67913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CC9FCB80-E374-41B0-9503-604BD60BA8F2}"/>
            </a:ext>
          </a:extLst>
        </xdr:cNvPr>
        <xdr:cNvSpPr/>
      </xdr:nvSpPr>
      <xdr:spPr>
        <a:xfrm>
          <a:off x="1158875" y="1034097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6F4417FF-29A4-488D-85CF-715DA72A26EC}"/>
            </a:ext>
          </a:extLst>
        </xdr:cNvPr>
        <xdr:cNvSpPr txBox="1"/>
      </xdr:nvSpPr>
      <xdr:spPr>
        <a:xfrm>
          <a:off x="835025" y="7029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E4BF722C-7ECF-45C4-A510-E8E4431DDBA7}"/>
            </a:ext>
          </a:extLst>
        </xdr:cNvPr>
        <xdr:cNvSpPr txBox="1"/>
      </xdr:nvSpPr>
      <xdr:spPr>
        <a:xfrm>
          <a:off x="6302375" y="95535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11B18066-49E9-42DC-A99D-9CF3CEC27975}"/>
            </a:ext>
          </a:extLst>
        </xdr:cNvPr>
        <xdr:cNvSpPr txBox="1"/>
      </xdr:nvSpPr>
      <xdr:spPr>
        <a:xfrm>
          <a:off x="835025" y="105505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D3FC9CDE-C27A-4E4A-A9AC-C7E733D9DD2C}"/>
            </a:ext>
          </a:extLst>
        </xdr:cNvPr>
        <xdr:cNvSpPr txBox="1"/>
      </xdr:nvSpPr>
      <xdr:spPr>
        <a:xfrm>
          <a:off x="6302375" y="13160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0D0B0B8-5E7A-4996-A5B8-19DB2CAA5665}"/>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A698B74-7C64-4C1D-8C32-6839DBA9135E}"/>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7205581-7875-4239-8F71-5D152E558ED2}"/>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241A5CA-FF42-481A-8290-12D20A3212B6}"/>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AE6AF70-7026-4DD2-86C1-C313F0EC5D0B}"/>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E6D3FB6-BC35-4539-8F70-12217745FB4F}"/>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F59281C-BE82-40F4-9C6A-ACC4DD0AB0D6}"/>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D4EA59D-D80E-4B0B-B921-02200AB85F61}"/>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D200BEA-6C37-4ADB-BFF6-5D2E28A13D22}"/>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0299402-6F03-4807-8C3C-BAFC314FDFCD}"/>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30205AC-961A-47D9-B915-7F0B49BD9E41}"/>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849D996-C91A-494B-A842-1784D36F09BD}"/>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94C3526-72E1-46D7-AE7A-1D417381FFBE}"/>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0110E7C-65B9-4600-9C45-41A0E2FBDCC8}"/>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611711E-F8FE-4168-A85A-C15ED7AB6BFC}"/>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2E6E2D6-9DA1-4FD9-8DD1-C00C81E9B209}"/>
            </a:ext>
          </a:extLst>
        </xdr:cNvPr>
        <xdr:cNvSpPr/>
      </xdr:nvSpPr>
      <xdr:spPr>
        <a:xfrm>
          <a:off x="6467475" y="161925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7138412A-E09E-4E96-96C8-2252E519C315}"/>
            </a:ext>
          </a:extLst>
        </xdr:cNvPr>
        <xdr:cNvSpPr txBox="1"/>
      </xdr:nvSpPr>
      <xdr:spPr>
        <a:xfrm>
          <a:off x="638175" y="26384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9C727DFD-97A0-45A6-96CB-7A0AC62149C3}"/>
            </a:ext>
          </a:extLst>
        </xdr:cNvPr>
        <xdr:cNvSpPr txBox="1"/>
      </xdr:nvSpPr>
      <xdr:spPr>
        <a:xfrm>
          <a:off x="638175"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753D8616-ADA2-4F76-942A-637AE63611DD}"/>
            </a:ext>
          </a:extLst>
        </xdr:cNvPr>
        <xdr:cNvSpPr txBox="1"/>
      </xdr:nvSpPr>
      <xdr:spPr>
        <a:xfrm>
          <a:off x="638175" y="3238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234A52C5-169D-4B88-AA4E-93160BB729C3}"/>
            </a:ext>
          </a:extLst>
        </xdr:cNvPr>
        <xdr:cNvSpPr txBox="1"/>
      </xdr:nvSpPr>
      <xdr:spPr>
        <a:xfrm>
          <a:off x="638175" y="35433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34DBA1E3-E451-4036-BD6B-B481B26052CE}"/>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60BF6237-B2FF-4357-A5CE-1ACB904D9903}"/>
            </a:ext>
          </a:extLst>
        </xdr:cNvPr>
        <xdr:cNvSpPr/>
      </xdr:nvSpPr>
      <xdr:spPr>
        <a:xfrm>
          <a:off x="80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DD297938-E789-4EC4-A0F7-A2A61C245F27}"/>
            </a:ext>
          </a:extLst>
        </xdr:cNvPr>
        <xdr:cNvSpPr/>
      </xdr:nvSpPr>
      <xdr:spPr>
        <a:xfrm>
          <a:off x="80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CE1D737C-8917-4C36-B23C-A973463BBF4E}"/>
            </a:ext>
          </a:extLst>
        </xdr:cNvPr>
        <xdr:cNvSpPr/>
      </xdr:nvSpPr>
      <xdr:spPr>
        <a:xfrm>
          <a:off x="17145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3E9B8787-5092-4387-8585-DB123942EE15}"/>
            </a:ext>
          </a:extLst>
        </xdr:cNvPr>
        <xdr:cNvSpPr/>
      </xdr:nvSpPr>
      <xdr:spPr>
        <a:xfrm>
          <a:off x="17145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D63108A2-7F4A-4933-BB5D-1885B2BAD108}"/>
            </a:ext>
          </a:extLst>
        </xdr:cNvPr>
        <xdr:cNvSpPr/>
      </xdr:nvSpPr>
      <xdr:spPr>
        <a:xfrm>
          <a:off x="27432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AD08E71F-6F64-4ECE-A2B9-138D06AD20F7}"/>
            </a:ext>
          </a:extLst>
        </xdr:cNvPr>
        <xdr:cNvSpPr/>
      </xdr:nvSpPr>
      <xdr:spPr>
        <a:xfrm>
          <a:off x="27432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33F33F1A-637D-48D2-B97A-21DDD9971308}"/>
            </a:ext>
          </a:extLst>
        </xdr:cNvPr>
        <xdr:cNvSpPr/>
      </xdr:nvSpPr>
      <xdr:spPr>
        <a:xfrm>
          <a:off x="685800" y="50387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D49A74B6-4661-4E7F-9765-9EB75C1AC0B8}"/>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640B9444-0A03-4B55-B6E5-0FB013C45BBB}"/>
            </a:ext>
          </a:extLst>
        </xdr:cNvPr>
        <xdr:cNvSpPr/>
      </xdr:nvSpPr>
      <xdr:spPr>
        <a:xfrm>
          <a:off x="6067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319334F3-8FBA-4099-AEC2-7FCB3F2C800F}"/>
            </a:ext>
          </a:extLst>
        </xdr:cNvPr>
        <xdr:cNvSpPr/>
      </xdr:nvSpPr>
      <xdr:spPr>
        <a:xfrm>
          <a:off x="6067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AE5273B9-4AB7-484A-A6AB-7AB6C324BEC7}"/>
            </a:ext>
          </a:extLst>
        </xdr:cNvPr>
        <xdr:cNvSpPr/>
      </xdr:nvSpPr>
      <xdr:spPr>
        <a:xfrm>
          <a:off x="698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63144FC2-13E0-477B-A647-B89C65C139A7}"/>
            </a:ext>
          </a:extLst>
        </xdr:cNvPr>
        <xdr:cNvSpPr/>
      </xdr:nvSpPr>
      <xdr:spPr>
        <a:xfrm>
          <a:off x="698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806EAF7A-8B0C-416C-99AD-FDA1BEF4FE29}"/>
            </a:ext>
          </a:extLst>
        </xdr:cNvPr>
        <xdr:cNvSpPr/>
      </xdr:nvSpPr>
      <xdr:spPr>
        <a:xfrm>
          <a:off x="8010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7E72EA35-692E-4438-98FE-755BD585982E}"/>
            </a:ext>
          </a:extLst>
        </xdr:cNvPr>
        <xdr:cNvSpPr/>
      </xdr:nvSpPr>
      <xdr:spPr>
        <a:xfrm>
          <a:off x="8010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A00578E8-FAE4-4A16-8CD4-A7AF0A016B1E}"/>
            </a:ext>
          </a:extLst>
        </xdr:cNvPr>
        <xdr:cNvSpPr/>
      </xdr:nvSpPr>
      <xdr:spPr>
        <a:xfrm>
          <a:off x="5953125" y="50387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54C437D2-7992-45CF-86B8-7705D8ACBF08}"/>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74AF599C-29A8-4715-AAF3-BD4EBE083406}"/>
            </a:ext>
          </a:extLst>
        </xdr:cNvPr>
        <xdr:cNvSpPr/>
      </xdr:nvSpPr>
      <xdr:spPr>
        <a:xfrm>
          <a:off x="80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AC0EE0F4-50C4-4AFB-845D-E91F3F2C83FE}"/>
            </a:ext>
          </a:extLst>
        </xdr:cNvPr>
        <xdr:cNvSpPr/>
      </xdr:nvSpPr>
      <xdr:spPr>
        <a:xfrm>
          <a:off x="80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78523B58-0683-4668-A57A-B51902C0C801}"/>
            </a:ext>
          </a:extLst>
        </xdr:cNvPr>
        <xdr:cNvSpPr/>
      </xdr:nvSpPr>
      <xdr:spPr>
        <a:xfrm>
          <a:off x="17145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BB83647A-0F27-4A52-9445-738434F97641}"/>
            </a:ext>
          </a:extLst>
        </xdr:cNvPr>
        <xdr:cNvSpPr/>
      </xdr:nvSpPr>
      <xdr:spPr>
        <a:xfrm>
          <a:off x="17145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721D5D66-8D59-4B41-88FC-AF67AA6AC0D7}"/>
            </a:ext>
          </a:extLst>
        </xdr:cNvPr>
        <xdr:cNvSpPr/>
      </xdr:nvSpPr>
      <xdr:spPr>
        <a:xfrm>
          <a:off x="27432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9D356279-49E8-48DA-8DEB-4D1CA52E0E31}"/>
            </a:ext>
          </a:extLst>
        </xdr:cNvPr>
        <xdr:cNvSpPr/>
      </xdr:nvSpPr>
      <xdr:spPr>
        <a:xfrm>
          <a:off x="27432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66D464FE-BD94-489A-82AA-79E4FF748030}"/>
            </a:ext>
          </a:extLst>
        </xdr:cNvPr>
        <xdr:cNvSpPr/>
      </xdr:nvSpPr>
      <xdr:spPr>
        <a:xfrm>
          <a:off x="6858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2DD8EB6D-9E98-400E-A14D-7860118ACB86}"/>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65DE074C-5A9E-4C17-BD20-7CAB9AF99A00}"/>
            </a:ext>
          </a:extLst>
        </xdr:cNvPr>
        <xdr:cNvSpPr/>
      </xdr:nvSpPr>
      <xdr:spPr>
        <a:xfrm>
          <a:off x="6067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73911B84-95DC-47B3-BEB7-D30453E21938}"/>
            </a:ext>
          </a:extLst>
        </xdr:cNvPr>
        <xdr:cNvSpPr/>
      </xdr:nvSpPr>
      <xdr:spPr>
        <a:xfrm>
          <a:off x="6067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B4DDABD9-26E0-496E-ADE2-575FD7B922C6}"/>
            </a:ext>
          </a:extLst>
        </xdr:cNvPr>
        <xdr:cNvSpPr/>
      </xdr:nvSpPr>
      <xdr:spPr>
        <a:xfrm>
          <a:off x="698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9AB31642-E89A-48B9-9F51-B2EA46964CB0}"/>
            </a:ext>
          </a:extLst>
        </xdr:cNvPr>
        <xdr:cNvSpPr/>
      </xdr:nvSpPr>
      <xdr:spPr>
        <a:xfrm>
          <a:off x="698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25D85AAE-2D7E-4876-A754-BF42F6090BCD}"/>
            </a:ext>
          </a:extLst>
        </xdr:cNvPr>
        <xdr:cNvSpPr/>
      </xdr:nvSpPr>
      <xdr:spPr>
        <a:xfrm>
          <a:off x="8010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B6B47B1F-7882-4787-BFF6-80E68FE10386}"/>
            </a:ext>
          </a:extLst>
        </xdr:cNvPr>
        <xdr:cNvSpPr/>
      </xdr:nvSpPr>
      <xdr:spPr>
        <a:xfrm>
          <a:off x="8010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AFF69246-3BA0-4276-9525-9C43737B5B7A}"/>
            </a:ext>
          </a:extLst>
        </xdr:cNvPr>
        <xdr:cNvSpPr/>
      </xdr:nvSpPr>
      <xdr:spPr>
        <a:xfrm>
          <a:off x="59531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FEDCA01B-CD40-48F6-88E2-F5963C53906B}"/>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26181A81-D296-4E81-A758-313F0D1B01AE}"/>
            </a:ext>
          </a:extLst>
        </xdr:cNvPr>
        <xdr:cNvSpPr/>
      </xdr:nvSpPr>
      <xdr:spPr>
        <a:xfrm>
          <a:off x="80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7AB11D72-AC58-460F-BFE5-F5FCB234BD24}"/>
            </a:ext>
          </a:extLst>
        </xdr:cNvPr>
        <xdr:cNvSpPr/>
      </xdr:nvSpPr>
      <xdr:spPr>
        <a:xfrm>
          <a:off x="80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CE7833BD-172A-4396-B5F9-FC9E10A20A92}"/>
            </a:ext>
          </a:extLst>
        </xdr:cNvPr>
        <xdr:cNvSpPr/>
      </xdr:nvSpPr>
      <xdr:spPr>
        <a:xfrm>
          <a:off x="17145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4687D578-13FA-4CFF-B8DE-C535D2669FE9}"/>
            </a:ext>
          </a:extLst>
        </xdr:cNvPr>
        <xdr:cNvSpPr/>
      </xdr:nvSpPr>
      <xdr:spPr>
        <a:xfrm>
          <a:off x="17145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10D5474A-5CF7-46D7-A595-3C7200D4DE27}"/>
            </a:ext>
          </a:extLst>
        </xdr:cNvPr>
        <xdr:cNvSpPr/>
      </xdr:nvSpPr>
      <xdr:spPr>
        <a:xfrm>
          <a:off x="27432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F650E0AA-8248-460D-A647-E7AD806F8A51}"/>
            </a:ext>
          </a:extLst>
        </xdr:cNvPr>
        <xdr:cNvSpPr/>
      </xdr:nvSpPr>
      <xdr:spPr>
        <a:xfrm>
          <a:off x="27432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6AF56475-4D8A-4E69-A9F1-118065B3ADD7}"/>
            </a:ext>
          </a:extLst>
        </xdr:cNvPr>
        <xdr:cNvSpPr/>
      </xdr:nvSpPr>
      <xdr:spPr>
        <a:xfrm>
          <a:off x="6858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1182797C-FC6B-4187-A71F-D93AA2C2823B}"/>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46CA6EC2-32C7-477A-AB70-ABC3430C0653}"/>
            </a:ext>
          </a:extLst>
        </xdr:cNvPr>
        <xdr:cNvSpPr/>
      </xdr:nvSpPr>
      <xdr:spPr>
        <a:xfrm>
          <a:off x="6067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BF801366-D22D-4824-80CC-D02AFF8F9D18}"/>
            </a:ext>
          </a:extLst>
        </xdr:cNvPr>
        <xdr:cNvSpPr/>
      </xdr:nvSpPr>
      <xdr:spPr>
        <a:xfrm>
          <a:off x="6067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EE74A430-763E-4DED-9807-89E06E8CEE37}"/>
            </a:ext>
          </a:extLst>
        </xdr:cNvPr>
        <xdr:cNvSpPr/>
      </xdr:nvSpPr>
      <xdr:spPr>
        <a:xfrm>
          <a:off x="698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AA867D04-4CA7-4C99-89BD-CC8B1DB26A07}"/>
            </a:ext>
          </a:extLst>
        </xdr:cNvPr>
        <xdr:cNvSpPr/>
      </xdr:nvSpPr>
      <xdr:spPr>
        <a:xfrm>
          <a:off x="698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5DEF72E9-7883-448E-9E81-8411A946A116}"/>
            </a:ext>
          </a:extLst>
        </xdr:cNvPr>
        <xdr:cNvSpPr/>
      </xdr:nvSpPr>
      <xdr:spPr>
        <a:xfrm>
          <a:off x="8010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012D506E-11E0-4C5A-A79D-2A4C9F7466C8}"/>
            </a:ext>
          </a:extLst>
        </xdr:cNvPr>
        <xdr:cNvSpPr/>
      </xdr:nvSpPr>
      <xdr:spPr>
        <a:xfrm>
          <a:off x="8010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E9D15353-3A9F-4A84-BBAF-B7ED7DD1F519}"/>
            </a:ext>
          </a:extLst>
        </xdr:cNvPr>
        <xdr:cNvSpPr/>
      </xdr:nvSpPr>
      <xdr:spPr>
        <a:xfrm>
          <a:off x="5953125" y="122396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BBAF270D-0CB0-4BE6-9B14-297A3B4727D0}"/>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712CA3B0-7F7E-4432-8745-8E4356837650}"/>
            </a:ext>
          </a:extLst>
        </xdr:cNvPr>
        <xdr:cNvSpPr/>
      </xdr:nvSpPr>
      <xdr:spPr>
        <a:xfrm>
          <a:off x="80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CDA0C200-7AA1-4065-A277-0FB45D0BD980}"/>
            </a:ext>
          </a:extLst>
        </xdr:cNvPr>
        <xdr:cNvSpPr/>
      </xdr:nvSpPr>
      <xdr:spPr>
        <a:xfrm>
          <a:off x="80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87D0CC02-5DA6-48FB-A4BD-42B11A622E16}"/>
            </a:ext>
          </a:extLst>
        </xdr:cNvPr>
        <xdr:cNvSpPr/>
      </xdr:nvSpPr>
      <xdr:spPr>
        <a:xfrm>
          <a:off x="17145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095D6455-82A0-4F28-AAC2-2D4513BE1519}"/>
            </a:ext>
          </a:extLst>
        </xdr:cNvPr>
        <xdr:cNvSpPr/>
      </xdr:nvSpPr>
      <xdr:spPr>
        <a:xfrm>
          <a:off x="17145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6BCA2957-F2DE-480B-99EF-4C84F54E401A}"/>
            </a:ext>
          </a:extLst>
        </xdr:cNvPr>
        <xdr:cNvSpPr/>
      </xdr:nvSpPr>
      <xdr:spPr>
        <a:xfrm>
          <a:off x="27432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20538D61-562C-4A43-B15B-8ADC0F51B4D3}"/>
            </a:ext>
          </a:extLst>
        </xdr:cNvPr>
        <xdr:cNvSpPr/>
      </xdr:nvSpPr>
      <xdr:spPr>
        <a:xfrm>
          <a:off x="27432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8D2B60FA-D06B-43EA-9CD3-C1B85316FBCF}"/>
            </a:ext>
          </a:extLst>
        </xdr:cNvPr>
        <xdr:cNvSpPr/>
      </xdr:nvSpPr>
      <xdr:spPr>
        <a:xfrm>
          <a:off x="6858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619BCAEC-6F3B-45D8-BBD4-FCB29E755D86}"/>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D9555D9F-377C-4738-802A-F73AA050E0F3}"/>
            </a:ext>
          </a:extLst>
        </xdr:cNvPr>
        <xdr:cNvSpPr/>
      </xdr:nvSpPr>
      <xdr:spPr>
        <a:xfrm>
          <a:off x="6067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84FBF2FC-1E37-4594-B89A-4AC2552988C6}"/>
            </a:ext>
          </a:extLst>
        </xdr:cNvPr>
        <xdr:cNvSpPr/>
      </xdr:nvSpPr>
      <xdr:spPr>
        <a:xfrm>
          <a:off x="6067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8CDDABD6-C4DD-4F0C-B2D3-F9358B7D9679}"/>
            </a:ext>
          </a:extLst>
        </xdr:cNvPr>
        <xdr:cNvSpPr/>
      </xdr:nvSpPr>
      <xdr:spPr>
        <a:xfrm>
          <a:off x="698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852FFFE5-3722-4CCE-807C-5651BFD58E46}"/>
            </a:ext>
          </a:extLst>
        </xdr:cNvPr>
        <xdr:cNvSpPr/>
      </xdr:nvSpPr>
      <xdr:spPr>
        <a:xfrm>
          <a:off x="698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32A77039-9FE7-4448-BA59-EC2A7D320504}"/>
            </a:ext>
          </a:extLst>
        </xdr:cNvPr>
        <xdr:cNvSpPr/>
      </xdr:nvSpPr>
      <xdr:spPr>
        <a:xfrm>
          <a:off x="8010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F98A9E66-757E-4D10-9EFD-15A8D8B3D3A9}"/>
            </a:ext>
          </a:extLst>
        </xdr:cNvPr>
        <xdr:cNvSpPr/>
      </xdr:nvSpPr>
      <xdr:spPr>
        <a:xfrm>
          <a:off x="8010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62259A2A-A121-4074-AEC7-7344E279295C}"/>
            </a:ext>
          </a:extLst>
        </xdr:cNvPr>
        <xdr:cNvSpPr/>
      </xdr:nvSpPr>
      <xdr:spPr>
        <a:xfrm>
          <a:off x="5953125" y="15840075"/>
          <a:ext cx="424815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DA125778-D0D7-4D4E-BD78-97B3D4E10179}"/>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01CF31F6-31C6-4533-8534-B357C1B6FBAC}"/>
            </a:ext>
          </a:extLst>
        </xdr:cNvPr>
        <xdr:cNvSpPr/>
      </xdr:nvSpPr>
      <xdr:spPr>
        <a:xfrm>
          <a:off x="11315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B2559562-AF8C-4D83-A4B7-A633F03A6A8D}"/>
            </a:ext>
          </a:extLst>
        </xdr:cNvPr>
        <xdr:cNvSpPr/>
      </xdr:nvSpPr>
      <xdr:spPr>
        <a:xfrm>
          <a:off x="11315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86126E6E-DA96-46FD-9B64-D5481C14B3C8}"/>
            </a:ext>
          </a:extLst>
        </xdr:cNvPr>
        <xdr:cNvSpPr/>
      </xdr:nvSpPr>
      <xdr:spPr>
        <a:xfrm>
          <a:off x="1223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3D14997A-CDAF-410A-8187-4F996746C0ED}"/>
            </a:ext>
          </a:extLst>
        </xdr:cNvPr>
        <xdr:cNvSpPr/>
      </xdr:nvSpPr>
      <xdr:spPr>
        <a:xfrm>
          <a:off x="1223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7285650F-E7B4-4206-82AE-B168900B75E8}"/>
            </a:ext>
          </a:extLst>
        </xdr:cNvPr>
        <xdr:cNvSpPr/>
      </xdr:nvSpPr>
      <xdr:spPr>
        <a:xfrm>
          <a:off x="13268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91EEB045-00C3-4584-B177-B89FEF855D52}"/>
            </a:ext>
          </a:extLst>
        </xdr:cNvPr>
        <xdr:cNvSpPr/>
      </xdr:nvSpPr>
      <xdr:spPr>
        <a:xfrm>
          <a:off x="13268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4A5F5C9D-F146-4F77-89C8-76E92FD1981B}"/>
            </a:ext>
          </a:extLst>
        </xdr:cNvPr>
        <xdr:cNvSpPr/>
      </xdr:nvSpPr>
      <xdr:spPr>
        <a:xfrm>
          <a:off x="11210925" y="50387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D242752C-4E40-4904-8A6E-7F3CBC8342C9}"/>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CE69938C-74F8-45FE-ADB2-75BCB621744F}"/>
            </a:ext>
          </a:extLst>
        </xdr:cNvPr>
        <xdr:cNvSpPr/>
      </xdr:nvSpPr>
      <xdr:spPr>
        <a:xfrm>
          <a:off x="16583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23D97EC5-8D8A-435D-99EA-678FAC7E4E64}"/>
            </a:ext>
          </a:extLst>
        </xdr:cNvPr>
        <xdr:cNvSpPr/>
      </xdr:nvSpPr>
      <xdr:spPr>
        <a:xfrm>
          <a:off x="16583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ABB5602B-FD22-4627-9435-1C619A4CBEF0}"/>
            </a:ext>
          </a:extLst>
        </xdr:cNvPr>
        <xdr:cNvSpPr/>
      </xdr:nvSpPr>
      <xdr:spPr>
        <a:xfrm>
          <a:off x="174879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AC2DA8E0-03ED-467A-8FF7-A8BC5BC9246B}"/>
            </a:ext>
          </a:extLst>
        </xdr:cNvPr>
        <xdr:cNvSpPr/>
      </xdr:nvSpPr>
      <xdr:spPr>
        <a:xfrm>
          <a:off x="174879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AF2B526F-A42D-477A-BD34-5CDFE00B4BF2}"/>
            </a:ext>
          </a:extLst>
        </xdr:cNvPr>
        <xdr:cNvSpPr/>
      </xdr:nvSpPr>
      <xdr:spPr>
        <a:xfrm>
          <a:off x="18516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B80C59CD-EB2D-4AED-96FC-0949A7DACFB0}"/>
            </a:ext>
          </a:extLst>
        </xdr:cNvPr>
        <xdr:cNvSpPr/>
      </xdr:nvSpPr>
      <xdr:spPr>
        <a:xfrm>
          <a:off x="18516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4B1C7FCF-F8B5-45B8-B0E7-ACCDCF2EE243}"/>
            </a:ext>
          </a:extLst>
        </xdr:cNvPr>
        <xdr:cNvSpPr/>
      </xdr:nvSpPr>
      <xdr:spPr>
        <a:xfrm>
          <a:off x="16459200" y="50387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F18D2898-EAA9-4045-8353-33A10C6A99AB}"/>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BB3DF709-5AAA-4F7C-8165-4C064C8C02C3}"/>
            </a:ext>
          </a:extLst>
        </xdr:cNvPr>
        <xdr:cNvSpPr/>
      </xdr:nvSpPr>
      <xdr:spPr>
        <a:xfrm>
          <a:off x="11315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ED14E06C-9593-41D8-B8D6-3833127EB579}"/>
            </a:ext>
          </a:extLst>
        </xdr:cNvPr>
        <xdr:cNvSpPr/>
      </xdr:nvSpPr>
      <xdr:spPr>
        <a:xfrm>
          <a:off x="11315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363F6555-865A-4367-88B4-96E644229BA6}"/>
            </a:ext>
          </a:extLst>
        </xdr:cNvPr>
        <xdr:cNvSpPr/>
      </xdr:nvSpPr>
      <xdr:spPr>
        <a:xfrm>
          <a:off x="1223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3D8BC067-2872-471D-A5D4-2A490BC0AE0F}"/>
            </a:ext>
          </a:extLst>
        </xdr:cNvPr>
        <xdr:cNvSpPr/>
      </xdr:nvSpPr>
      <xdr:spPr>
        <a:xfrm>
          <a:off x="1223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F2E05E8D-E842-4ABF-B879-26F649A42D81}"/>
            </a:ext>
          </a:extLst>
        </xdr:cNvPr>
        <xdr:cNvSpPr/>
      </xdr:nvSpPr>
      <xdr:spPr>
        <a:xfrm>
          <a:off x="13268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03D56885-B571-4D78-B72A-6169AFB698B5}"/>
            </a:ext>
          </a:extLst>
        </xdr:cNvPr>
        <xdr:cNvSpPr/>
      </xdr:nvSpPr>
      <xdr:spPr>
        <a:xfrm>
          <a:off x="13268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A1DF68E1-F2D8-4015-AB6E-868608941FBA}"/>
            </a:ext>
          </a:extLst>
        </xdr:cNvPr>
        <xdr:cNvSpPr/>
      </xdr:nvSpPr>
      <xdr:spPr>
        <a:xfrm>
          <a:off x="112109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850D97D7-DC8E-44B1-8E45-E8A1BD277A58}"/>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7031B201-43CD-40A6-BF47-A09A7176AF61}"/>
            </a:ext>
          </a:extLst>
        </xdr:cNvPr>
        <xdr:cNvSpPr/>
      </xdr:nvSpPr>
      <xdr:spPr>
        <a:xfrm>
          <a:off x="16583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4D8996E0-52DC-4195-9DA8-EEE64DFD3D1F}"/>
            </a:ext>
          </a:extLst>
        </xdr:cNvPr>
        <xdr:cNvSpPr/>
      </xdr:nvSpPr>
      <xdr:spPr>
        <a:xfrm>
          <a:off x="16583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0529D98C-20B6-4B1D-A8E4-90EE7D8B551C}"/>
            </a:ext>
          </a:extLst>
        </xdr:cNvPr>
        <xdr:cNvSpPr/>
      </xdr:nvSpPr>
      <xdr:spPr>
        <a:xfrm>
          <a:off x="174879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E46A804A-441E-4701-8993-FD33236ED19F}"/>
            </a:ext>
          </a:extLst>
        </xdr:cNvPr>
        <xdr:cNvSpPr/>
      </xdr:nvSpPr>
      <xdr:spPr>
        <a:xfrm>
          <a:off x="174879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7DC812D8-09FF-44EE-99C0-93C7E758C5E2}"/>
            </a:ext>
          </a:extLst>
        </xdr:cNvPr>
        <xdr:cNvSpPr/>
      </xdr:nvSpPr>
      <xdr:spPr>
        <a:xfrm>
          <a:off x="18516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2538DD5E-AD2D-44EB-8BD2-F487951CAF2A}"/>
            </a:ext>
          </a:extLst>
        </xdr:cNvPr>
        <xdr:cNvSpPr/>
      </xdr:nvSpPr>
      <xdr:spPr>
        <a:xfrm>
          <a:off x="18516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2F80FF2A-7EC1-4B61-A8E6-1F67B8073D27}"/>
            </a:ext>
          </a:extLst>
        </xdr:cNvPr>
        <xdr:cNvSpPr/>
      </xdr:nvSpPr>
      <xdr:spPr>
        <a:xfrm>
          <a:off x="164592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10AF7EB9-1388-4EB0-9DAE-BE9E0BD7AD0E}"/>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04E6FBA6-241E-41B3-BEFD-C26F6AF55C92}"/>
            </a:ext>
          </a:extLst>
        </xdr:cNvPr>
        <xdr:cNvSpPr/>
      </xdr:nvSpPr>
      <xdr:spPr>
        <a:xfrm>
          <a:off x="11315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B7150B32-41C9-4C38-90DF-B5F9642472DE}"/>
            </a:ext>
          </a:extLst>
        </xdr:cNvPr>
        <xdr:cNvSpPr/>
      </xdr:nvSpPr>
      <xdr:spPr>
        <a:xfrm>
          <a:off x="11315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318DCCE0-B97C-4C0E-A8A9-1F5AC3D0127F}"/>
            </a:ext>
          </a:extLst>
        </xdr:cNvPr>
        <xdr:cNvSpPr/>
      </xdr:nvSpPr>
      <xdr:spPr>
        <a:xfrm>
          <a:off x="1223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CC722CDF-B4DF-47EC-A206-E3EB281C70CE}"/>
            </a:ext>
          </a:extLst>
        </xdr:cNvPr>
        <xdr:cNvSpPr/>
      </xdr:nvSpPr>
      <xdr:spPr>
        <a:xfrm>
          <a:off x="1223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32F6C3DE-C323-4F99-9A12-E4EEA604237E}"/>
            </a:ext>
          </a:extLst>
        </xdr:cNvPr>
        <xdr:cNvSpPr/>
      </xdr:nvSpPr>
      <xdr:spPr>
        <a:xfrm>
          <a:off x="13268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3822183C-C00D-42DD-A781-8C610D5F6384}"/>
            </a:ext>
          </a:extLst>
        </xdr:cNvPr>
        <xdr:cNvSpPr/>
      </xdr:nvSpPr>
      <xdr:spPr>
        <a:xfrm>
          <a:off x="13268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DAA783CA-8A7A-498F-8D84-A2CC2A465AFB}"/>
            </a:ext>
          </a:extLst>
        </xdr:cNvPr>
        <xdr:cNvSpPr/>
      </xdr:nvSpPr>
      <xdr:spPr>
        <a:xfrm>
          <a:off x="11210925" y="122396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BA8A005E-FA26-4F5A-A049-EE017DC60137}"/>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51FA976D-5E13-4FFD-BAC3-046021540DFA}"/>
            </a:ext>
          </a:extLst>
        </xdr:cNvPr>
        <xdr:cNvSpPr/>
      </xdr:nvSpPr>
      <xdr:spPr>
        <a:xfrm>
          <a:off x="16583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F9BE56C2-B16D-4384-BBC2-36C6FA2F6B32}"/>
            </a:ext>
          </a:extLst>
        </xdr:cNvPr>
        <xdr:cNvSpPr/>
      </xdr:nvSpPr>
      <xdr:spPr>
        <a:xfrm>
          <a:off x="16583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7AA0383A-B155-47F4-8D50-83703CD1F2D2}"/>
            </a:ext>
          </a:extLst>
        </xdr:cNvPr>
        <xdr:cNvSpPr/>
      </xdr:nvSpPr>
      <xdr:spPr>
        <a:xfrm>
          <a:off x="174879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A9456871-4682-4778-BCAA-AAA153A109A0}"/>
            </a:ext>
          </a:extLst>
        </xdr:cNvPr>
        <xdr:cNvSpPr/>
      </xdr:nvSpPr>
      <xdr:spPr>
        <a:xfrm>
          <a:off x="174879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C992A683-8F43-4F07-A556-269B612E31A2}"/>
            </a:ext>
          </a:extLst>
        </xdr:cNvPr>
        <xdr:cNvSpPr/>
      </xdr:nvSpPr>
      <xdr:spPr>
        <a:xfrm>
          <a:off x="18516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A82F9EEE-9990-458B-9BE7-DD230188DE81}"/>
            </a:ext>
          </a:extLst>
        </xdr:cNvPr>
        <xdr:cNvSpPr/>
      </xdr:nvSpPr>
      <xdr:spPr>
        <a:xfrm>
          <a:off x="18516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6AAC464C-4354-4122-80AE-6D01EC1A4F4B}"/>
            </a:ext>
          </a:extLst>
        </xdr:cNvPr>
        <xdr:cNvSpPr/>
      </xdr:nvSpPr>
      <xdr:spPr>
        <a:xfrm>
          <a:off x="164592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9D313403-A848-4146-97A1-8CA330411077}"/>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8518B05C-22AB-4220-B3FC-B59B4D81B212}"/>
            </a:ext>
          </a:extLst>
        </xdr:cNvPr>
        <xdr:cNvSpPr/>
      </xdr:nvSpPr>
      <xdr:spPr>
        <a:xfrm>
          <a:off x="11315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C133338D-F2F7-40FC-9338-C5EA0E6C4A80}"/>
            </a:ext>
          </a:extLst>
        </xdr:cNvPr>
        <xdr:cNvSpPr/>
      </xdr:nvSpPr>
      <xdr:spPr>
        <a:xfrm>
          <a:off x="11315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AF9CCCB5-A057-4B0F-8B39-3ECCD535BB76}"/>
            </a:ext>
          </a:extLst>
        </xdr:cNvPr>
        <xdr:cNvSpPr/>
      </xdr:nvSpPr>
      <xdr:spPr>
        <a:xfrm>
          <a:off x="1223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88C971EC-DA7E-44C0-9D88-82B687B658D0}"/>
            </a:ext>
          </a:extLst>
        </xdr:cNvPr>
        <xdr:cNvSpPr/>
      </xdr:nvSpPr>
      <xdr:spPr>
        <a:xfrm>
          <a:off x="1223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0C9EF4C1-B7F8-48FF-92AA-6C7FBAF73BD9}"/>
            </a:ext>
          </a:extLst>
        </xdr:cNvPr>
        <xdr:cNvSpPr/>
      </xdr:nvSpPr>
      <xdr:spPr>
        <a:xfrm>
          <a:off x="13268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F7712A81-CA1E-4E84-852C-BF11167EF730}"/>
            </a:ext>
          </a:extLst>
        </xdr:cNvPr>
        <xdr:cNvSpPr/>
      </xdr:nvSpPr>
      <xdr:spPr>
        <a:xfrm>
          <a:off x="13268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89529107-AA84-4358-A02A-DA1E2D9AB769}"/>
            </a:ext>
          </a:extLst>
        </xdr:cNvPr>
        <xdr:cNvSpPr/>
      </xdr:nvSpPr>
      <xdr:spPr>
        <a:xfrm>
          <a:off x="11210925" y="15840075"/>
          <a:ext cx="424815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9DB9C216-BCE2-4A0D-875D-B56EA54EBF0C}"/>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DE8586F0-860D-4296-B2D3-17E81E0EF58D}"/>
            </a:ext>
          </a:extLst>
        </xdr:cNvPr>
        <xdr:cNvSpPr/>
      </xdr:nvSpPr>
      <xdr:spPr>
        <a:xfrm>
          <a:off x="16583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1E795C14-995B-4132-9C73-24EBF68BB6F5}"/>
            </a:ext>
          </a:extLst>
        </xdr:cNvPr>
        <xdr:cNvSpPr/>
      </xdr:nvSpPr>
      <xdr:spPr>
        <a:xfrm>
          <a:off x="16583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948ACC1B-D993-48EF-AA4F-6682CB951DAA}"/>
            </a:ext>
          </a:extLst>
        </xdr:cNvPr>
        <xdr:cNvSpPr/>
      </xdr:nvSpPr>
      <xdr:spPr>
        <a:xfrm>
          <a:off x="174879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992BE819-9138-46D0-BB02-D92C1F1B2F4B}"/>
            </a:ext>
          </a:extLst>
        </xdr:cNvPr>
        <xdr:cNvSpPr/>
      </xdr:nvSpPr>
      <xdr:spPr>
        <a:xfrm>
          <a:off x="174879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D2E144C2-8D1D-4B57-B9E0-1190729C5134}"/>
            </a:ext>
          </a:extLst>
        </xdr:cNvPr>
        <xdr:cNvSpPr/>
      </xdr:nvSpPr>
      <xdr:spPr>
        <a:xfrm>
          <a:off x="18516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8F17534E-EEA3-420A-B851-5D822BA22104}"/>
            </a:ext>
          </a:extLst>
        </xdr:cNvPr>
        <xdr:cNvSpPr/>
      </xdr:nvSpPr>
      <xdr:spPr>
        <a:xfrm>
          <a:off x="18516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69BDEB1C-040B-492A-B851-FD1CDFD86DD5}"/>
            </a:ext>
          </a:extLst>
        </xdr:cNvPr>
        <xdr:cNvSpPr/>
      </xdr:nvSpPr>
      <xdr:spPr>
        <a:xfrm>
          <a:off x="164592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042B7D78-1536-4639-8BC3-B3B1DEFB5521}"/>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48A01185-52A7-456B-AECF-22D7F1E8935F}"/>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D0076649-7C62-440F-AC4B-8976F52C245B}"/>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74FC3D7-CA03-489D-B006-6775A620186A}"/>
            </a:ext>
          </a:extLst>
        </xdr:cNvPr>
        <xdr:cNvSpPr/>
      </xdr:nvSpPr>
      <xdr:spPr>
        <a:xfrm>
          <a:off x="581025" y="123825"/>
          <a:ext cx="1142047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3F611E2-D15B-4473-882A-19B339F3C3F3}"/>
            </a:ext>
          </a:extLst>
        </xdr:cNvPr>
        <xdr:cNvSpPr/>
      </xdr:nvSpPr>
      <xdr:spPr>
        <a:xfrm>
          <a:off x="17145000" y="180975"/>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7AE5A76-AD05-4CCB-838E-5B1CEC840E44}"/>
            </a:ext>
          </a:extLst>
        </xdr:cNvPr>
        <xdr:cNvSpPr/>
      </xdr:nvSpPr>
      <xdr:spPr>
        <a:xfrm>
          <a:off x="17164050" y="209550"/>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74FFDF1-8717-472C-B23C-CA572D986A41}"/>
            </a:ext>
          </a:extLst>
        </xdr:cNvPr>
        <xdr:cNvSpPr/>
      </xdr:nvSpPr>
      <xdr:spPr>
        <a:xfrm>
          <a:off x="17192625" y="228600"/>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D9D5622-E02A-4C29-B6BA-20321BE5ABF5}"/>
            </a:ext>
          </a:extLst>
        </xdr:cNvPr>
        <xdr:cNvSpPr/>
      </xdr:nvSpPr>
      <xdr:spPr>
        <a:xfrm>
          <a:off x="14639925" y="180975"/>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44E3D14-E102-467D-9F76-885B7EADC20F}"/>
            </a:ext>
          </a:extLst>
        </xdr:cNvPr>
        <xdr:cNvSpPr/>
      </xdr:nvSpPr>
      <xdr:spPr>
        <a:xfrm>
          <a:off x="14658975" y="209550"/>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EFADC78-6B8A-4ACD-B6EB-0C460E40C3A8}"/>
            </a:ext>
          </a:extLst>
        </xdr:cNvPr>
        <xdr:cNvSpPr/>
      </xdr:nvSpPr>
      <xdr:spPr>
        <a:xfrm>
          <a:off x="14687550" y="228600"/>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E5384AB-76E1-448A-AB7E-512F5783C10E}"/>
            </a:ext>
          </a:extLst>
        </xdr:cNvPr>
        <xdr:cNvSpPr/>
      </xdr:nvSpPr>
      <xdr:spPr>
        <a:xfrm>
          <a:off x="685800" y="838200"/>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522D3B9-D870-440C-ABEF-409EEE84FB55}"/>
            </a:ext>
          </a:extLst>
        </xdr:cNvPr>
        <xdr:cNvSpPr/>
      </xdr:nvSpPr>
      <xdr:spPr>
        <a:xfrm>
          <a:off x="809625" y="876300"/>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978D032-3C68-4C44-B018-4517CC28BE3A}"/>
            </a:ext>
          </a:extLst>
        </xdr:cNvPr>
        <xdr:cNvSpPr/>
      </xdr:nvSpPr>
      <xdr:spPr>
        <a:xfrm>
          <a:off x="2009775" y="876300"/>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A4F3EA3-867A-4A14-A674-0A8A8B0C3B83}"/>
            </a:ext>
          </a:extLst>
        </xdr:cNvPr>
        <xdr:cNvSpPr/>
      </xdr:nvSpPr>
      <xdr:spPr>
        <a:xfrm>
          <a:off x="3209925" y="876300"/>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F76766B-4B69-459A-BABF-DF776AB2C7F6}"/>
            </a:ext>
          </a:extLst>
        </xdr:cNvPr>
        <xdr:cNvSpPr/>
      </xdr:nvSpPr>
      <xdr:spPr>
        <a:xfrm>
          <a:off x="4581525" y="895350"/>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0636EF8-85B9-43C9-AC94-7881D9C826ED}"/>
            </a:ext>
          </a:extLst>
        </xdr:cNvPr>
        <xdr:cNvSpPr/>
      </xdr:nvSpPr>
      <xdr:spPr>
        <a:xfrm>
          <a:off x="6410325" y="895350"/>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76E4F84-B61E-4CB2-BC44-BEDA28FAD6DE}"/>
            </a:ext>
          </a:extLst>
        </xdr:cNvPr>
        <xdr:cNvSpPr/>
      </xdr:nvSpPr>
      <xdr:spPr>
        <a:xfrm>
          <a:off x="7610475" y="904875"/>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7B16818-C59A-4FBF-8074-5309440D9EEA}"/>
            </a:ext>
          </a:extLst>
        </xdr:cNvPr>
        <xdr:cNvSpPr/>
      </xdr:nvSpPr>
      <xdr:spPr>
        <a:xfrm>
          <a:off x="4581525" y="16192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FD7F265-B95C-48F1-8651-0072B996137A}"/>
            </a:ext>
          </a:extLst>
        </xdr:cNvPr>
        <xdr:cNvSpPr/>
      </xdr:nvSpPr>
      <xdr:spPr>
        <a:xfrm>
          <a:off x="6467475" y="1619250"/>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a:extLst>
            <a:ext uri="{FF2B5EF4-FFF2-40B4-BE49-F238E27FC236}">
              <a16:creationId xmlns:a16="http://schemas.microsoft.com/office/drawing/2014/main" id="{F99C7265-2426-49B3-87DE-7BEAABEC4039}"/>
            </a:ext>
          </a:extLst>
        </xdr:cNvPr>
        <xdr:cNvSpPr txBox="1"/>
      </xdr:nvSpPr>
      <xdr:spPr>
        <a:xfrm>
          <a:off x="638175" y="26384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a:extLst>
            <a:ext uri="{FF2B5EF4-FFF2-40B4-BE49-F238E27FC236}">
              <a16:creationId xmlns:a16="http://schemas.microsoft.com/office/drawing/2014/main" id="{16282C81-E241-4126-AD43-C5D0A5402EDB}"/>
            </a:ext>
          </a:extLst>
        </xdr:cNvPr>
        <xdr:cNvSpPr txBox="1"/>
      </xdr:nvSpPr>
      <xdr:spPr>
        <a:xfrm>
          <a:off x="638175"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a:extLst>
            <a:ext uri="{FF2B5EF4-FFF2-40B4-BE49-F238E27FC236}">
              <a16:creationId xmlns:a16="http://schemas.microsoft.com/office/drawing/2014/main" id="{DF364ECC-157E-44B8-82D8-5789D51F3250}"/>
            </a:ext>
          </a:extLst>
        </xdr:cNvPr>
        <xdr:cNvSpPr txBox="1"/>
      </xdr:nvSpPr>
      <xdr:spPr>
        <a:xfrm>
          <a:off x="638175" y="3238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a:extLst>
            <a:ext uri="{FF2B5EF4-FFF2-40B4-BE49-F238E27FC236}">
              <a16:creationId xmlns:a16="http://schemas.microsoft.com/office/drawing/2014/main" id="{10737503-05F2-415D-8F26-058684A2BC73}"/>
            </a:ext>
          </a:extLst>
        </xdr:cNvPr>
        <xdr:cNvSpPr txBox="1"/>
      </xdr:nvSpPr>
      <xdr:spPr>
        <a:xfrm>
          <a:off x="638175" y="35433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22" name="正方形/長方形 21">
          <a:extLst>
            <a:ext uri="{FF2B5EF4-FFF2-40B4-BE49-F238E27FC236}">
              <a16:creationId xmlns:a16="http://schemas.microsoft.com/office/drawing/2014/main" id="{0A321296-5F04-4007-BA59-30CC1CD387BE}"/>
            </a:ext>
          </a:extLst>
        </xdr:cNvPr>
        <xdr:cNvSpPr/>
      </xdr:nvSpPr>
      <xdr:spPr>
        <a:xfrm>
          <a:off x="6858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23" name="正方形/長方形 22">
          <a:extLst>
            <a:ext uri="{FF2B5EF4-FFF2-40B4-BE49-F238E27FC236}">
              <a16:creationId xmlns:a16="http://schemas.microsoft.com/office/drawing/2014/main" id="{F7A93C52-DAC3-449B-8B81-7AE33F3933E0}"/>
            </a:ext>
          </a:extLst>
        </xdr:cNvPr>
        <xdr:cNvSpPr/>
      </xdr:nvSpPr>
      <xdr:spPr>
        <a:xfrm>
          <a:off x="80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24" name="正方形/長方形 23">
          <a:extLst>
            <a:ext uri="{FF2B5EF4-FFF2-40B4-BE49-F238E27FC236}">
              <a16:creationId xmlns:a16="http://schemas.microsoft.com/office/drawing/2014/main" id="{1D6F88F1-536D-4D11-B300-4D8759745D24}"/>
            </a:ext>
          </a:extLst>
        </xdr:cNvPr>
        <xdr:cNvSpPr/>
      </xdr:nvSpPr>
      <xdr:spPr>
        <a:xfrm>
          <a:off x="80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25" name="正方形/長方形 24">
          <a:extLst>
            <a:ext uri="{FF2B5EF4-FFF2-40B4-BE49-F238E27FC236}">
              <a16:creationId xmlns:a16="http://schemas.microsoft.com/office/drawing/2014/main" id="{793D8190-3255-4DA3-AF7B-5FDF9CCE4C65}"/>
            </a:ext>
          </a:extLst>
        </xdr:cNvPr>
        <xdr:cNvSpPr/>
      </xdr:nvSpPr>
      <xdr:spPr>
        <a:xfrm>
          <a:off x="17145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26" name="正方形/長方形 25">
          <a:extLst>
            <a:ext uri="{FF2B5EF4-FFF2-40B4-BE49-F238E27FC236}">
              <a16:creationId xmlns:a16="http://schemas.microsoft.com/office/drawing/2014/main" id="{46C698CA-109D-4342-A3DF-0AEE208DC04E}"/>
            </a:ext>
          </a:extLst>
        </xdr:cNvPr>
        <xdr:cNvSpPr/>
      </xdr:nvSpPr>
      <xdr:spPr>
        <a:xfrm>
          <a:off x="17145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27" name="正方形/長方形 26">
          <a:extLst>
            <a:ext uri="{FF2B5EF4-FFF2-40B4-BE49-F238E27FC236}">
              <a16:creationId xmlns:a16="http://schemas.microsoft.com/office/drawing/2014/main" id="{D18571E4-0B4F-469A-93B7-4DCADAB7B881}"/>
            </a:ext>
          </a:extLst>
        </xdr:cNvPr>
        <xdr:cNvSpPr/>
      </xdr:nvSpPr>
      <xdr:spPr>
        <a:xfrm>
          <a:off x="27432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28" name="正方形/長方形 27">
          <a:extLst>
            <a:ext uri="{FF2B5EF4-FFF2-40B4-BE49-F238E27FC236}">
              <a16:creationId xmlns:a16="http://schemas.microsoft.com/office/drawing/2014/main" id="{FBE233A7-B557-4774-AB17-DB1365ABC955}"/>
            </a:ext>
          </a:extLst>
        </xdr:cNvPr>
        <xdr:cNvSpPr/>
      </xdr:nvSpPr>
      <xdr:spPr>
        <a:xfrm>
          <a:off x="27432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29" name="正方形/長方形 28">
          <a:extLst>
            <a:ext uri="{FF2B5EF4-FFF2-40B4-BE49-F238E27FC236}">
              <a16:creationId xmlns:a16="http://schemas.microsoft.com/office/drawing/2014/main" id="{EC2838C8-15D5-45EC-B36E-09EC394F58D4}"/>
            </a:ext>
          </a:extLst>
        </xdr:cNvPr>
        <xdr:cNvSpPr/>
      </xdr:nvSpPr>
      <xdr:spPr>
        <a:xfrm>
          <a:off x="685800" y="50387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30" name="正方形/長方形 29">
          <a:extLst>
            <a:ext uri="{FF2B5EF4-FFF2-40B4-BE49-F238E27FC236}">
              <a16:creationId xmlns:a16="http://schemas.microsoft.com/office/drawing/2014/main" id="{11B5F050-C340-472D-A101-6373D9718FD8}"/>
            </a:ext>
          </a:extLst>
        </xdr:cNvPr>
        <xdr:cNvSpPr/>
      </xdr:nvSpPr>
      <xdr:spPr>
        <a:xfrm>
          <a:off x="59531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31" name="正方形/長方形 30">
          <a:extLst>
            <a:ext uri="{FF2B5EF4-FFF2-40B4-BE49-F238E27FC236}">
              <a16:creationId xmlns:a16="http://schemas.microsoft.com/office/drawing/2014/main" id="{ADE0210D-3735-4071-9006-75F3B8E2773C}"/>
            </a:ext>
          </a:extLst>
        </xdr:cNvPr>
        <xdr:cNvSpPr/>
      </xdr:nvSpPr>
      <xdr:spPr>
        <a:xfrm>
          <a:off x="60674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32" name="正方形/長方形 31">
          <a:extLst>
            <a:ext uri="{FF2B5EF4-FFF2-40B4-BE49-F238E27FC236}">
              <a16:creationId xmlns:a16="http://schemas.microsoft.com/office/drawing/2014/main" id="{5DC7269F-432D-4D20-BB87-F0DFB789C9E5}"/>
            </a:ext>
          </a:extLst>
        </xdr:cNvPr>
        <xdr:cNvSpPr/>
      </xdr:nvSpPr>
      <xdr:spPr>
        <a:xfrm>
          <a:off x="60674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33" name="正方形/長方形 32">
          <a:extLst>
            <a:ext uri="{FF2B5EF4-FFF2-40B4-BE49-F238E27FC236}">
              <a16:creationId xmlns:a16="http://schemas.microsoft.com/office/drawing/2014/main" id="{71274F8E-CA6A-4AE2-88FE-FAB72C445F18}"/>
            </a:ext>
          </a:extLst>
        </xdr:cNvPr>
        <xdr:cNvSpPr/>
      </xdr:nvSpPr>
      <xdr:spPr>
        <a:xfrm>
          <a:off x="69818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34" name="正方形/長方形 33">
          <a:extLst>
            <a:ext uri="{FF2B5EF4-FFF2-40B4-BE49-F238E27FC236}">
              <a16:creationId xmlns:a16="http://schemas.microsoft.com/office/drawing/2014/main" id="{8F67BD65-2005-44F0-9EE6-4A0CFE7D414F}"/>
            </a:ext>
          </a:extLst>
        </xdr:cNvPr>
        <xdr:cNvSpPr/>
      </xdr:nvSpPr>
      <xdr:spPr>
        <a:xfrm>
          <a:off x="69818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35" name="正方形/長方形 34">
          <a:extLst>
            <a:ext uri="{FF2B5EF4-FFF2-40B4-BE49-F238E27FC236}">
              <a16:creationId xmlns:a16="http://schemas.microsoft.com/office/drawing/2014/main" id="{07FABF94-8709-4DC8-9F2B-A62A0C9C53B4}"/>
            </a:ext>
          </a:extLst>
        </xdr:cNvPr>
        <xdr:cNvSpPr/>
      </xdr:nvSpPr>
      <xdr:spPr>
        <a:xfrm>
          <a:off x="80105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36" name="正方形/長方形 35">
          <a:extLst>
            <a:ext uri="{FF2B5EF4-FFF2-40B4-BE49-F238E27FC236}">
              <a16:creationId xmlns:a16="http://schemas.microsoft.com/office/drawing/2014/main" id="{D22FE3DD-EEF9-4BF2-999B-B5D9C3B82835}"/>
            </a:ext>
          </a:extLst>
        </xdr:cNvPr>
        <xdr:cNvSpPr/>
      </xdr:nvSpPr>
      <xdr:spPr>
        <a:xfrm>
          <a:off x="80105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37" name="正方形/長方形 36">
          <a:extLst>
            <a:ext uri="{FF2B5EF4-FFF2-40B4-BE49-F238E27FC236}">
              <a16:creationId xmlns:a16="http://schemas.microsoft.com/office/drawing/2014/main" id="{1A8E222C-85A3-4761-BFBD-7495DD1CDDEA}"/>
            </a:ext>
          </a:extLst>
        </xdr:cNvPr>
        <xdr:cNvSpPr/>
      </xdr:nvSpPr>
      <xdr:spPr>
        <a:xfrm>
          <a:off x="5953125" y="50387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38" name="正方形/長方形 37">
          <a:extLst>
            <a:ext uri="{FF2B5EF4-FFF2-40B4-BE49-F238E27FC236}">
              <a16:creationId xmlns:a16="http://schemas.microsoft.com/office/drawing/2014/main" id="{B92D4091-960C-42C1-9FDF-513A8CCC8DFD}"/>
            </a:ext>
          </a:extLst>
        </xdr:cNvPr>
        <xdr:cNvSpPr/>
      </xdr:nvSpPr>
      <xdr:spPr>
        <a:xfrm>
          <a:off x="6858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39" name="正方形/長方形 38">
          <a:extLst>
            <a:ext uri="{FF2B5EF4-FFF2-40B4-BE49-F238E27FC236}">
              <a16:creationId xmlns:a16="http://schemas.microsoft.com/office/drawing/2014/main" id="{F0B3BAC5-3499-4A40-B6AE-A9839E9A3830}"/>
            </a:ext>
          </a:extLst>
        </xdr:cNvPr>
        <xdr:cNvSpPr/>
      </xdr:nvSpPr>
      <xdr:spPr>
        <a:xfrm>
          <a:off x="80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40" name="正方形/長方形 39">
          <a:extLst>
            <a:ext uri="{FF2B5EF4-FFF2-40B4-BE49-F238E27FC236}">
              <a16:creationId xmlns:a16="http://schemas.microsoft.com/office/drawing/2014/main" id="{CA297546-B5BF-49F9-B91E-11E750C97B2C}"/>
            </a:ext>
          </a:extLst>
        </xdr:cNvPr>
        <xdr:cNvSpPr/>
      </xdr:nvSpPr>
      <xdr:spPr>
        <a:xfrm>
          <a:off x="80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41" name="正方形/長方形 40">
          <a:extLst>
            <a:ext uri="{FF2B5EF4-FFF2-40B4-BE49-F238E27FC236}">
              <a16:creationId xmlns:a16="http://schemas.microsoft.com/office/drawing/2014/main" id="{9B2C6948-9A1B-4133-9FED-552BD69BEFEA}"/>
            </a:ext>
          </a:extLst>
        </xdr:cNvPr>
        <xdr:cNvSpPr/>
      </xdr:nvSpPr>
      <xdr:spPr>
        <a:xfrm>
          <a:off x="17145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42" name="正方形/長方形 41">
          <a:extLst>
            <a:ext uri="{FF2B5EF4-FFF2-40B4-BE49-F238E27FC236}">
              <a16:creationId xmlns:a16="http://schemas.microsoft.com/office/drawing/2014/main" id="{A69BE17B-DA87-48B4-A283-ABF323B0641F}"/>
            </a:ext>
          </a:extLst>
        </xdr:cNvPr>
        <xdr:cNvSpPr/>
      </xdr:nvSpPr>
      <xdr:spPr>
        <a:xfrm>
          <a:off x="17145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43" name="正方形/長方形 42">
          <a:extLst>
            <a:ext uri="{FF2B5EF4-FFF2-40B4-BE49-F238E27FC236}">
              <a16:creationId xmlns:a16="http://schemas.microsoft.com/office/drawing/2014/main" id="{A9B6A22A-7A30-4CD3-B4C8-502BCB093119}"/>
            </a:ext>
          </a:extLst>
        </xdr:cNvPr>
        <xdr:cNvSpPr/>
      </xdr:nvSpPr>
      <xdr:spPr>
        <a:xfrm>
          <a:off x="27432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44" name="正方形/長方形 43">
          <a:extLst>
            <a:ext uri="{FF2B5EF4-FFF2-40B4-BE49-F238E27FC236}">
              <a16:creationId xmlns:a16="http://schemas.microsoft.com/office/drawing/2014/main" id="{AACEF29F-EC4E-48E2-8E9D-06BD8BC0B356}"/>
            </a:ext>
          </a:extLst>
        </xdr:cNvPr>
        <xdr:cNvSpPr/>
      </xdr:nvSpPr>
      <xdr:spPr>
        <a:xfrm>
          <a:off x="27432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45" name="正方形/長方形 44">
          <a:extLst>
            <a:ext uri="{FF2B5EF4-FFF2-40B4-BE49-F238E27FC236}">
              <a16:creationId xmlns:a16="http://schemas.microsoft.com/office/drawing/2014/main" id="{DC26916C-DB60-4408-915D-F4DD177E360B}"/>
            </a:ext>
          </a:extLst>
        </xdr:cNvPr>
        <xdr:cNvSpPr/>
      </xdr:nvSpPr>
      <xdr:spPr>
        <a:xfrm>
          <a:off x="6858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46" name="正方形/長方形 45">
          <a:extLst>
            <a:ext uri="{FF2B5EF4-FFF2-40B4-BE49-F238E27FC236}">
              <a16:creationId xmlns:a16="http://schemas.microsoft.com/office/drawing/2014/main" id="{9942DE21-EE3F-46BB-B5C9-1B6BC5C44650}"/>
            </a:ext>
          </a:extLst>
        </xdr:cNvPr>
        <xdr:cNvSpPr/>
      </xdr:nvSpPr>
      <xdr:spPr>
        <a:xfrm>
          <a:off x="59531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47" name="正方形/長方形 46">
          <a:extLst>
            <a:ext uri="{FF2B5EF4-FFF2-40B4-BE49-F238E27FC236}">
              <a16:creationId xmlns:a16="http://schemas.microsoft.com/office/drawing/2014/main" id="{30305ADD-6136-40CF-8D07-8C5F614411CA}"/>
            </a:ext>
          </a:extLst>
        </xdr:cNvPr>
        <xdr:cNvSpPr/>
      </xdr:nvSpPr>
      <xdr:spPr>
        <a:xfrm>
          <a:off x="60674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48" name="正方形/長方形 47">
          <a:extLst>
            <a:ext uri="{FF2B5EF4-FFF2-40B4-BE49-F238E27FC236}">
              <a16:creationId xmlns:a16="http://schemas.microsoft.com/office/drawing/2014/main" id="{B53328D8-0756-4F25-8CE4-8DF9E6EF905D}"/>
            </a:ext>
          </a:extLst>
        </xdr:cNvPr>
        <xdr:cNvSpPr/>
      </xdr:nvSpPr>
      <xdr:spPr>
        <a:xfrm>
          <a:off x="60674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49" name="正方形/長方形 48">
          <a:extLst>
            <a:ext uri="{FF2B5EF4-FFF2-40B4-BE49-F238E27FC236}">
              <a16:creationId xmlns:a16="http://schemas.microsoft.com/office/drawing/2014/main" id="{75FFC9C3-D182-4DDC-954F-28E07401FE5C}"/>
            </a:ext>
          </a:extLst>
        </xdr:cNvPr>
        <xdr:cNvSpPr/>
      </xdr:nvSpPr>
      <xdr:spPr>
        <a:xfrm>
          <a:off x="69818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50" name="正方形/長方形 49">
          <a:extLst>
            <a:ext uri="{FF2B5EF4-FFF2-40B4-BE49-F238E27FC236}">
              <a16:creationId xmlns:a16="http://schemas.microsoft.com/office/drawing/2014/main" id="{2EC6DD9D-AE4E-4D03-8672-62B7EAD9C024}"/>
            </a:ext>
          </a:extLst>
        </xdr:cNvPr>
        <xdr:cNvSpPr/>
      </xdr:nvSpPr>
      <xdr:spPr>
        <a:xfrm>
          <a:off x="69818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51" name="正方形/長方形 50">
          <a:extLst>
            <a:ext uri="{FF2B5EF4-FFF2-40B4-BE49-F238E27FC236}">
              <a16:creationId xmlns:a16="http://schemas.microsoft.com/office/drawing/2014/main" id="{4CA50BBB-BC69-41B0-84DC-1A2DDF581BCF}"/>
            </a:ext>
          </a:extLst>
        </xdr:cNvPr>
        <xdr:cNvSpPr/>
      </xdr:nvSpPr>
      <xdr:spPr>
        <a:xfrm>
          <a:off x="80105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52" name="正方形/長方形 51">
          <a:extLst>
            <a:ext uri="{FF2B5EF4-FFF2-40B4-BE49-F238E27FC236}">
              <a16:creationId xmlns:a16="http://schemas.microsoft.com/office/drawing/2014/main" id="{A434E8B8-ABF9-496E-BFA8-83A3A321B02E}"/>
            </a:ext>
          </a:extLst>
        </xdr:cNvPr>
        <xdr:cNvSpPr/>
      </xdr:nvSpPr>
      <xdr:spPr>
        <a:xfrm>
          <a:off x="80105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53" name="正方形/長方形 52">
          <a:extLst>
            <a:ext uri="{FF2B5EF4-FFF2-40B4-BE49-F238E27FC236}">
              <a16:creationId xmlns:a16="http://schemas.microsoft.com/office/drawing/2014/main" id="{D3F16FF8-89A2-4A61-B240-E55B8B574ACB}"/>
            </a:ext>
          </a:extLst>
        </xdr:cNvPr>
        <xdr:cNvSpPr/>
      </xdr:nvSpPr>
      <xdr:spPr>
        <a:xfrm>
          <a:off x="59531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54" name="正方形/長方形 53">
          <a:extLst>
            <a:ext uri="{FF2B5EF4-FFF2-40B4-BE49-F238E27FC236}">
              <a16:creationId xmlns:a16="http://schemas.microsoft.com/office/drawing/2014/main" id="{A4C4377F-39D6-4BD8-9269-7362CA2A65A2}"/>
            </a:ext>
          </a:extLst>
        </xdr:cNvPr>
        <xdr:cNvSpPr/>
      </xdr:nvSpPr>
      <xdr:spPr>
        <a:xfrm>
          <a:off x="6858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55" name="正方形/長方形 54">
          <a:extLst>
            <a:ext uri="{FF2B5EF4-FFF2-40B4-BE49-F238E27FC236}">
              <a16:creationId xmlns:a16="http://schemas.microsoft.com/office/drawing/2014/main" id="{D1D19FCC-ED23-47D5-A304-14D6ED897304}"/>
            </a:ext>
          </a:extLst>
        </xdr:cNvPr>
        <xdr:cNvSpPr/>
      </xdr:nvSpPr>
      <xdr:spPr>
        <a:xfrm>
          <a:off x="80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56" name="正方形/長方形 55">
          <a:extLst>
            <a:ext uri="{FF2B5EF4-FFF2-40B4-BE49-F238E27FC236}">
              <a16:creationId xmlns:a16="http://schemas.microsoft.com/office/drawing/2014/main" id="{A6C79E07-55CF-4169-89F0-EB5116B199BD}"/>
            </a:ext>
          </a:extLst>
        </xdr:cNvPr>
        <xdr:cNvSpPr/>
      </xdr:nvSpPr>
      <xdr:spPr>
        <a:xfrm>
          <a:off x="80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57" name="正方形/長方形 56">
          <a:extLst>
            <a:ext uri="{FF2B5EF4-FFF2-40B4-BE49-F238E27FC236}">
              <a16:creationId xmlns:a16="http://schemas.microsoft.com/office/drawing/2014/main" id="{081028B8-CEED-48C2-BBBC-39B8457F24FB}"/>
            </a:ext>
          </a:extLst>
        </xdr:cNvPr>
        <xdr:cNvSpPr/>
      </xdr:nvSpPr>
      <xdr:spPr>
        <a:xfrm>
          <a:off x="17145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58" name="正方形/長方形 57">
          <a:extLst>
            <a:ext uri="{FF2B5EF4-FFF2-40B4-BE49-F238E27FC236}">
              <a16:creationId xmlns:a16="http://schemas.microsoft.com/office/drawing/2014/main" id="{29026D52-E354-4AB9-9159-F30DFC4610D2}"/>
            </a:ext>
          </a:extLst>
        </xdr:cNvPr>
        <xdr:cNvSpPr/>
      </xdr:nvSpPr>
      <xdr:spPr>
        <a:xfrm>
          <a:off x="17145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59" name="正方形/長方形 58">
          <a:extLst>
            <a:ext uri="{FF2B5EF4-FFF2-40B4-BE49-F238E27FC236}">
              <a16:creationId xmlns:a16="http://schemas.microsoft.com/office/drawing/2014/main" id="{D3DC627E-CA68-42A4-93C2-254664204D99}"/>
            </a:ext>
          </a:extLst>
        </xdr:cNvPr>
        <xdr:cNvSpPr/>
      </xdr:nvSpPr>
      <xdr:spPr>
        <a:xfrm>
          <a:off x="27432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60" name="正方形/長方形 59">
          <a:extLst>
            <a:ext uri="{FF2B5EF4-FFF2-40B4-BE49-F238E27FC236}">
              <a16:creationId xmlns:a16="http://schemas.microsoft.com/office/drawing/2014/main" id="{8460E1E8-E1D8-409F-99C0-33160B031F36}"/>
            </a:ext>
          </a:extLst>
        </xdr:cNvPr>
        <xdr:cNvSpPr/>
      </xdr:nvSpPr>
      <xdr:spPr>
        <a:xfrm>
          <a:off x="27432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61" name="正方形/長方形 60">
          <a:extLst>
            <a:ext uri="{FF2B5EF4-FFF2-40B4-BE49-F238E27FC236}">
              <a16:creationId xmlns:a16="http://schemas.microsoft.com/office/drawing/2014/main" id="{B7653F43-F300-4E61-BC0C-E97382155497}"/>
            </a:ext>
          </a:extLst>
        </xdr:cNvPr>
        <xdr:cNvSpPr/>
      </xdr:nvSpPr>
      <xdr:spPr>
        <a:xfrm>
          <a:off x="6858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62" name="正方形/長方形 61">
          <a:extLst>
            <a:ext uri="{FF2B5EF4-FFF2-40B4-BE49-F238E27FC236}">
              <a16:creationId xmlns:a16="http://schemas.microsoft.com/office/drawing/2014/main" id="{5CD73DBA-F024-4A84-8DCD-CF1F7BA4F64A}"/>
            </a:ext>
          </a:extLst>
        </xdr:cNvPr>
        <xdr:cNvSpPr/>
      </xdr:nvSpPr>
      <xdr:spPr>
        <a:xfrm>
          <a:off x="59531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63" name="正方形/長方形 62">
          <a:extLst>
            <a:ext uri="{FF2B5EF4-FFF2-40B4-BE49-F238E27FC236}">
              <a16:creationId xmlns:a16="http://schemas.microsoft.com/office/drawing/2014/main" id="{2E57875B-303C-4403-B04B-D57BE10F8881}"/>
            </a:ext>
          </a:extLst>
        </xdr:cNvPr>
        <xdr:cNvSpPr/>
      </xdr:nvSpPr>
      <xdr:spPr>
        <a:xfrm>
          <a:off x="60674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64" name="正方形/長方形 63">
          <a:extLst>
            <a:ext uri="{FF2B5EF4-FFF2-40B4-BE49-F238E27FC236}">
              <a16:creationId xmlns:a16="http://schemas.microsoft.com/office/drawing/2014/main" id="{96954055-37F9-432F-ACD3-E47ABE4DF4FA}"/>
            </a:ext>
          </a:extLst>
        </xdr:cNvPr>
        <xdr:cNvSpPr/>
      </xdr:nvSpPr>
      <xdr:spPr>
        <a:xfrm>
          <a:off x="60674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65" name="正方形/長方形 64">
          <a:extLst>
            <a:ext uri="{FF2B5EF4-FFF2-40B4-BE49-F238E27FC236}">
              <a16:creationId xmlns:a16="http://schemas.microsoft.com/office/drawing/2014/main" id="{4169FDCA-073D-4A1B-BFDB-57DC77EC358F}"/>
            </a:ext>
          </a:extLst>
        </xdr:cNvPr>
        <xdr:cNvSpPr/>
      </xdr:nvSpPr>
      <xdr:spPr>
        <a:xfrm>
          <a:off x="69818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66" name="正方形/長方形 65">
          <a:extLst>
            <a:ext uri="{FF2B5EF4-FFF2-40B4-BE49-F238E27FC236}">
              <a16:creationId xmlns:a16="http://schemas.microsoft.com/office/drawing/2014/main" id="{791345B2-28C0-4801-9EA9-15666AECF7C4}"/>
            </a:ext>
          </a:extLst>
        </xdr:cNvPr>
        <xdr:cNvSpPr/>
      </xdr:nvSpPr>
      <xdr:spPr>
        <a:xfrm>
          <a:off x="69818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67" name="正方形/長方形 66">
          <a:extLst>
            <a:ext uri="{FF2B5EF4-FFF2-40B4-BE49-F238E27FC236}">
              <a16:creationId xmlns:a16="http://schemas.microsoft.com/office/drawing/2014/main" id="{0977541A-6055-4581-B6B9-10C3EB3B7C0A}"/>
            </a:ext>
          </a:extLst>
        </xdr:cNvPr>
        <xdr:cNvSpPr/>
      </xdr:nvSpPr>
      <xdr:spPr>
        <a:xfrm>
          <a:off x="80105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68" name="正方形/長方形 67">
          <a:extLst>
            <a:ext uri="{FF2B5EF4-FFF2-40B4-BE49-F238E27FC236}">
              <a16:creationId xmlns:a16="http://schemas.microsoft.com/office/drawing/2014/main" id="{51208EA4-0CF9-4427-9F6A-6A0703A2637B}"/>
            </a:ext>
          </a:extLst>
        </xdr:cNvPr>
        <xdr:cNvSpPr/>
      </xdr:nvSpPr>
      <xdr:spPr>
        <a:xfrm>
          <a:off x="80105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69" name="正方形/長方形 68">
          <a:extLst>
            <a:ext uri="{FF2B5EF4-FFF2-40B4-BE49-F238E27FC236}">
              <a16:creationId xmlns:a16="http://schemas.microsoft.com/office/drawing/2014/main" id="{D70F95B4-6216-4383-B8FD-437E4921312D}"/>
            </a:ext>
          </a:extLst>
        </xdr:cNvPr>
        <xdr:cNvSpPr/>
      </xdr:nvSpPr>
      <xdr:spPr>
        <a:xfrm>
          <a:off x="5953125" y="122396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70" name="正方形/長方形 69">
          <a:extLst>
            <a:ext uri="{FF2B5EF4-FFF2-40B4-BE49-F238E27FC236}">
              <a16:creationId xmlns:a16="http://schemas.microsoft.com/office/drawing/2014/main" id="{544820BA-80BA-47CF-B064-3684B05EA55F}"/>
            </a:ext>
          </a:extLst>
        </xdr:cNvPr>
        <xdr:cNvSpPr/>
      </xdr:nvSpPr>
      <xdr:spPr>
        <a:xfrm>
          <a:off x="6858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71" name="正方形/長方形 70">
          <a:extLst>
            <a:ext uri="{FF2B5EF4-FFF2-40B4-BE49-F238E27FC236}">
              <a16:creationId xmlns:a16="http://schemas.microsoft.com/office/drawing/2014/main" id="{64DD29A3-3D0F-466D-91A8-9B21635575B9}"/>
            </a:ext>
          </a:extLst>
        </xdr:cNvPr>
        <xdr:cNvSpPr/>
      </xdr:nvSpPr>
      <xdr:spPr>
        <a:xfrm>
          <a:off x="80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72" name="正方形/長方形 71">
          <a:extLst>
            <a:ext uri="{FF2B5EF4-FFF2-40B4-BE49-F238E27FC236}">
              <a16:creationId xmlns:a16="http://schemas.microsoft.com/office/drawing/2014/main" id="{AD6ADBCE-9E46-4601-8E76-6000EBE8E4DE}"/>
            </a:ext>
          </a:extLst>
        </xdr:cNvPr>
        <xdr:cNvSpPr/>
      </xdr:nvSpPr>
      <xdr:spPr>
        <a:xfrm>
          <a:off x="80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73" name="正方形/長方形 72">
          <a:extLst>
            <a:ext uri="{FF2B5EF4-FFF2-40B4-BE49-F238E27FC236}">
              <a16:creationId xmlns:a16="http://schemas.microsoft.com/office/drawing/2014/main" id="{88D90D0B-01D2-49F1-AA5F-19C2C0E85DC0}"/>
            </a:ext>
          </a:extLst>
        </xdr:cNvPr>
        <xdr:cNvSpPr/>
      </xdr:nvSpPr>
      <xdr:spPr>
        <a:xfrm>
          <a:off x="17145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74" name="正方形/長方形 73">
          <a:extLst>
            <a:ext uri="{FF2B5EF4-FFF2-40B4-BE49-F238E27FC236}">
              <a16:creationId xmlns:a16="http://schemas.microsoft.com/office/drawing/2014/main" id="{B0C2FBE1-5A59-4E56-ABFB-D9FA73031DA7}"/>
            </a:ext>
          </a:extLst>
        </xdr:cNvPr>
        <xdr:cNvSpPr/>
      </xdr:nvSpPr>
      <xdr:spPr>
        <a:xfrm>
          <a:off x="17145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75" name="正方形/長方形 74">
          <a:extLst>
            <a:ext uri="{FF2B5EF4-FFF2-40B4-BE49-F238E27FC236}">
              <a16:creationId xmlns:a16="http://schemas.microsoft.com/office/drawing/2014/main" id="{FE79DCD7-5EC4-456D-B535-F83F0B103B65}"/>
            </a:ext>
          </a:extLst>
        </xdr:cNvPr>
        <xdr:cNvSpPr/>
      </xdr:nvSpPr>
      <xdr:spPr>
        <a:xfrm>
          <a:off x="27432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76" name="正方形/長方形 75">
          <a:extLst>
            <a:ext uri="{FF2B5EF4-FFF2-40B4-BE49-F238E27FC236}">
              <a16:creationId xmlns:a16="http://schemas.microsoft.com/office/drawing/2014/main" id="{312B42A2-BC43-4033-99A0-D2022E71039C}"/>
            </a:ext>
          </a:extLst>
        </xdr:cNvPr>
        <xdr:cNvSpPr/>
      </xdr:nvSpPr>
      <xdr:spPr>
        <a:xfrm>
          <a:off x="27432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77" name="正方形/長方形 76">
          <a:extLst>
            <a:ext uri="{FF2B5EF4-FFF2-40B4-BE49-F238E27FC236}">
              <a16:creationId xmlns:a16="http://schemas.microsoft.com/office/drawing/2014/main" id="{7809BF16-831C-4DA4-A65C-DCCB4A0CBBF6}"/>
            </a:ext>
          </a:extLst>
        </xdr:cNvPr>
        <xdr:cNvSpPr/>
      </xdr:nvSpPr>
      <xdr:spPr>
        <a:xfrm>
          <a:off x="6858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78" name="正方形/長方形 77">
          <a:extLst>
            <a:ext uri="{FF2B5EF4-FFF2-40B4-BE49-F238E27FC236}">
              <a16:creationId xmlns:a16="http://schemas.microsoft.com/office/drawing/2014/main" id="{BD708C36-03AB-4DF0-A1C9-77A454343C8A}"/>
            </a:ext>
          </a:extLst>
        </xdr:cNvPr>
        <xdr:cNvSpPr/>
      </xdr:nvSpPr>
      <xdr:spPr>
        <a:xfrm>
          <a:off x="59531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79" name="正方形/長方形 78">
          <a:extLst>
            <a:ext uri="{FF2B5EF4-FFF2-40B4-BE49-F238E27FC236}">
              <a16:creationId xmlns:a16="http://schemas.microsoft.com/office/drawing/2014/main" id="{8E99E569-5E22-48C2-8161-8B328A293E9E}"/>
            </a:ext>
          </a:extLst>
        </xdr:cNvPr>
        <xdr:cNvSpPr/>
      </xdr:nvSpPr>
      <xdr:spPr>
        <a:xfrm>
          <a:off x="60674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80" name="正方形/長方形 79">
          <a:extLst>
            <a:ext uri="{FF2B5EF4-FFF2-40B4-BE49-F238E27FC236}">
              <a16:creationId xmlns:a16="http://schemas.microsoft.com/office/drawing/2014/main" id="{3DE01628-F206-453E-A6CE-3417DA4EF3FC}"/>
            </a:ext>
          </a:extLst>
        </xdr:cNvPr>
        <xdr:cNvSpPr/>
      </xdr:nvSpPr>
      <xdr:spPr>
        <a:xfrm>
          <a:off x="60674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81" name="正方形/長方形 80">
          <a:extLst>
            <a:ext uri="{FF2B5EF4-FFF2-40B4-BE49-F238E27FC236}">
              <a16:creationId xmlns:a16="http://schemas.microsoft.com/office/drawing/2014/main" id="{4C3ABEEB-F01D-4D26-81AF-D522B6BE4EEB}"/>
            </a:ext>
          </a:extLst>
        </xdr:cNvPr>
        <xdr:cNvSpPr/>
      </xdr:nvSpPr>
      <xdr:spPr>
        <a:xfrm>
          <a:off x="69818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82" name="正方形/長方形 81">
          <a:extLst>
            <a:ext uri="{FF2B5EF4-FFF2-40B4-BE49-F238E27FC236}">
              <a16:creationId xmlns:a16="http://schemas.microsoft.com/office/drawing/2014/main" id="{CF1FE87B-AC23-4CD9-9C8E-9C759605D298}"/>
            </a:ext>
          </a:extLst>
        </xdr:cNvPr>
        <xdr:cNvSpPr/>
      </xdr:nvSpPr>
      <xdr:spPr>
        <a:xfrm>
          <a:off x="69818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83" name="正方形/長方形 82">
          <a:extLst>
            <a:ext uri="{FF2B5EF4-FFF2-40B4-BE49-F238E27FC236}">
              <a16:creationId xmlns:a16="http://schemas.microsoft.com/office/drawing/2014/main" id="{2F98B45B-B3CC-4662-9DCC-9AAE70BAD7F6}"/>
            </a:ext>
          </a:extLst>
        </xdr:cNvPr>
        <xdr:cNvSpPr/>
      </xdr:nvSpPr>
      <xdr:spPr>
        <a:xfrm>
          <a:off x="80105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84" name="正方形/長方形 83">
          <a:extLst>
            <a:ext uri="{FF2B5EF4-FFF2-40B4-BE49-F238E27FC236}">
              <a16:creationId xmlns:a16="http://schemas.microsoft.com/office/drawing/2014/main" id="{9A04B492-AB16-4073-ACAD-046D94AC0F11}"/>
            </a:ext>
          </a:extLst>
        </xdr:cNvPr>
        <xdr:cNvSpPr/>
      </xdr:nvSpPr>
      <xdr:spPr>
        <a:xfrm>
          <a:off x="80105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85" name="正方形/長方形 84">
          <a:extLst>
            <a:ext uri="{FF2B5EF4-FFF2-40B4-BE49-F238E27FC236}">
              <a16:creationId xmlns:a16="http://schemas.microsoft.com/office/drawing/2014/main" id="{28EFBF82-882A-4C8F-B01D-5080E15AD10B}"/>
            </a:ext>
          </a:extLst>
        </xdr:cNvPr>
        <xdr:cNvSpPr/>
      </xdr:nvSpPr>
      <xdr:spPr>
        <a:xfrm>
          <a:off x="5953125" y="15840075"/>
          <a:ext cx="424815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86" name="正方形/長方形 85">
          <a:extLst>
            <a:ext uri="{FF2B5EF4-FFF2-40B4-BE49-F238E27FC236}">
              <a16:creationId xmlns:a16="http://schemas.microsoft.com/office/drawing/2014/main" id="{C0F0E55C-73F3-423C-9286-D3145F9BEB28}"/>
            </a:ext>
          </a:extLst>
        </xdr:cNvPr>
        <xdr:cNvSpPr/>
      </xdr:nvSpPr>
      <xdr:spPr>
        <a:xfrm>
          <a:off x="11210925" y="39624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87" name="正方形/長方形 86">
          <a:extLst>
            <a:ext uri="{FF2B5EF4-FFF2-40B4-BE49-F238E27FC236}">
              <a16:creationId xmlns:a16="http://schemas.microsoft.com/office/drawing/2014/main" id="{6E15ACE1-D458-4384-A595-957ECCBCE6EA}"/>
            </a:ext>
          </a:extLst>
        </xdr:cNvPr>
        <xdr:cNvSpPr/>
      </xdr:nvSpPr>
      <xdr:spPr>
        <a:xfrm>
          <a:off x="113157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88" name="正方形/長方形 87">
          <a:extLst>
            <a:ext uri="{FF2B5EF4-FFF2-40B4-BE49-F238E27FC236}">
              <a16:creationId xmlns:a16="http://schemas.microsoft.com/office/drawing/2014/main" id="{9AD76C36-6F4E-4B5D-8A94-46D245A5A599}"/>
            </a:ext>
          </a:extLst>
        </xdr:cNvPr>
        <xdr:cNvSpPr/>
      </xdr:nvSpPr>
      <xdr:spPr>
        <a:xfrm>
          <a:off x="113157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89" name="正方形/長方形 88">
          <a:extLst>
            <a:ext uri="{FF2B5EF4-FFF2-40B4-BE49-F238E27FC236}">
              <a16:creationId xmlns:a16="http://schemas.microsoft.com/office/drawing/2014/main" id="{E1DB873A-6855-4875-9354-E59245125A3E}"/>
            </a:ext>
          </a:extLst>
        </xdr:cNvPr>
        <xdr:cNvSpPr/>
      </xdr:nvSpPr>
      <xdr:spPr>
        <a:xfrm>
          <a:off x="122396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90" name="正方形/長方形 89">
          <a:extLst>
            <a:ext uri="{FF2B5EF4-FFF2-40B4-BE49-F238E27FC236}">
              <a16:creationId xmlns:a16="http://schemas.microsoft.com/office/drawing/2014/main" id="{8CF97237-5F8D-4BB7-9EDB-8581F0D7019E}"/>
            </a:ext>
          </a:extLst>
        </xdr:cNvPr>
        <xdr:cNvSpPr/>
      </xdr:nvSpPr>
      <xdr:spPr>
        <a:xfrm>
          <a:off x="122396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91" name="正方形/長方形 90">
          <a:extLst>
            <a:ext uri="{FF2B5EF4-FFF2-40B4-BE49-F238E27FC236}">
              <a16:creationId xmlns:a16="http://schemas.microsoft.com/office/drawing/2014/main" id="{BDCB3B8F-1DEE-462B-9284-270F21AA723E}"/>
            </a:ext>
          </a:extLst>
        </xdr:cNvPr>
        <xdr:cNvSpPr/>
      </xdr:nvSpPr>
      <xdr:spPr>
        <a:xfrm>
          <a:off x="132683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92" name="正方形/長方形 91">
          <a:extLst>
            <a:ext uri="{FF2B5EF4-FFF2-40B4-BE49-F238E27FC236}">
              <a16:creationId xmlns:a16="http://schemas.microsoft.com/office/drawing/2014/main" id="{B7AE7D95-8E2E-4CE7-B108-E0238C8BC151}"/>
            </a:ext>
          </a:extLst>
        </xdr:cNvPr>
        <xdr:cNvSpPr/>
      </xdr:nvSpPr>
      <xdr:spPr>
        <a:xfrm>
          <a:off x="132683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93" name="正方形/長方形 92">
          <a:extLst>
            <a:ext uri="{FF2B5EF4-FFF2-40B4-BE49-F238E27FC236}">
              <a16:creationId xmlns:a16="http://schemas.microsoft.com/office/drawing/2014/main" id="{772B608E-8C34-4BED-8E39-58CE208B2AF7}"/>
            </a:ext>
          </a:extLst>
        </xdr:cNvPr>
        <xdr:cNvSpPr/>
      </xdr:nvSpPr>
      <xdr:spPr>
        <a:xfrm>
          <a:off x="11210925" y="50387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94" name="正方形/長方形 93">
          <a:extLst>
            <a:ext uri="{FF2B5EF4-FFF2-40B4-BE49-F238E27FC236}">
              <a16:creationId xmlns:a16="http://schemas.microsoft.com/office/drawing/2014/main" id="{310840C4-33F1-433D-820C-CA2489529BA5}"/>
            </a:ext>
          </a:extLst>
        </xdr:cNvPr>
        <xdr:cNvSpPr/>
      </xdr:nvSpPr>
      <xdr:spPr>
        <a:xfrm>
          <a:off x="16459200" y="39624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95" name="正方形/長方形 94">
          <a:extLst>
            <a:ext uri="{FF2B5EF4-FFF2-40B4-BE49-F238E27FC236}">
              <a16:creationId xmlns:a16="http://schemas.microsoft.com/office/drawing/2014/main" id="{A9773D47-AC79-4888-B250-8A54F11D8AC8}"/>
            </a:ext>
          </a:extLst>
        </xdr:cNvPr>
        <xdr:cNvSpPr/>
      </xdr:nvSpPr>
      <xdr:spPr>
        <a:xfrm>
          <a:off x="16583025"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96" name="正方形/長方形 95">
          <a:extLst>
            <a:ext uri="{FF2B5EF4-FFF2-40B4-BE49-F238E27FC236}">
              <a16:creationId xmlns:a16="http://schemas.microsoft.com/office/drawing/2014/main" id="{E0FFE674-D978-4B22-ACFD-B9F5F88686E0}"/>
            </a:ext>
          </a:extLst>
        </xdr:cNvPr>
        <xdr:cNvSpPr/>
      </xdr:nvSpPr>
      <xdr:spPr>
        <a:xfrm>
          <a:off x="16583025"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97" name="正方形/長方形 96">
          <a:extLst>
            <a:ext uri="{FF2B5EF4-FFF2-40B4-BE49-F238E27FC236}">
              <a16:creationId xmlns:a16="http://schemas.microsoft.com/office/drawing/2014/main" id="{74C2BA53-1EB5-41EE-9B4F-6856DA991616}"/>
            </a:ext>
          </a:extLst>
        </xdr:cNvPr>
        <xdr:cNvSpPr/>
      </xdr:nvSpPr>
      <xdr:spPr>
        <a:xfrm>
          <a:off x="174879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98" name="正方形/長方形 97">
          <a:extLst>
            <a:ext uri="{FF2B5EF4-FFF2-40B4-BE49-F238E27FC236}">
              <a16:creationId xmlns:a16="http://schemas.microsoft.com/office/drawing/2014/main" id="{DA155420-AA73-4F09-BA6C-2501A9DABEED}"/>
            </a:ext>
          </a:extLst>
        </xdr:cNvPr>
        <xdr:cNvSpPr/>
      </xdr:nvSpPr>
      <xdr:spPr>
        <a:xfrm>
          <a:off x="174879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99" name="正方形/長方形 98">
          <a:extLst>
            <a:ext uri="{FF2B5EF4-FFF2-40B4-BE49-F238E27FC236}">
              <a16:creationId xmlns:a16="http://schemas.microsoft.com/office/drawing/2014/main" id="{BF08D8A9-762A-484F-89D9-995CD1EF93D8}"/>
            </a:ext>
          </a:extLst>
        </xdr:cNvPr>
        <xdr:cNvSpPr/>
      </xdr:nvSpPr>
      <xdr:spPr>
        <a:xfrm>
          <a:off x="18516600" y="4581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00" name="正方形/長方形 99">
          <a:extLst>
            <a:ext uri="{FF2B5EF4-FFF2-40B4-BE49-F238E27FC236}">
              <a16:creationId xmlns:a16="http://schemas.microsoft.com/office/drawing/2014/main" id="{03BF6F5B-04A5-4747-B9B0-D77C0C5520CC}"/>
            </a:ext>
          </a:extLst>
        </xdr:cNvPr>
        <xdr:cNvSpPr/>
      </xdr:nvSpPr>
      <xdr:spPr>
        <a:xfrm>
          <a:off x="18516600" y="47815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01" name="正方形/長方形 100">
          <a:extLst>
            <a:ext uri="{FF2B5EF4-FFF2-40B4-BE49-F238E27FC236}">
              <a16:creationId xmlns:a16="http://schemas.microsoft.com/office/drawing/2014/main" id="{46A1AA5E-AC1E-4489-8944-F21BE95512F3}"/>
            </a:ext>
          </a:extLst>
        </xdr:cNvPr>
        <xdr:cNvSpPr/>
      </xdr:nvSpPr>
      <xdr:spPr>
        <a:xfrm>
          <a:off x="16459200" y="50387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02" name="正方形/長方形 101">
          <a:extLst>
            <a:ext uri="{FF2B5EF4-FFF2-40B4-BE49-F238E27FC236}">
              <a16:creationId xmlns:a16="http://schemas.microsoft.com/office/drawing/2014/main" id="{79A16BC5-1A77-4C76-91B7-987AF7089B16}"/>
            </a:ext>
          </a:extLst>
        </xdr:cNvPr>
        <xdr:cNvSpPr/>
      </xdr:nvSpPr>
      <xdr:spPr>
        <a:xfrm>
          <a:off x="11210925" y="756285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03" name="正方形/長方形 102">
          <a:extLst>
            <a:ext uri="{FF2B5EF4-FFF2-40B4-BE49-F238E27FC236}">
              <a16:creationId xmlns:a16="http://schemas.microsoft.com/office/drawing/2014/main" id="{FFBD9591-4A54-4BFF-B0F6-BE94E32C6E00}"/>
            </a:ext>
          </a:extLst>
        </xdr:cNvPr>
        <xdr:cNvSpPr/>
      </xdr:nvSpPr>
      <xdr:spPr>
        <a:xfrm>
          <a:off x="113157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04" name="正方形/長方形 103">
          <a:extLst>
            <a:ext uri="{FF2B5EF4-FFF2-40B4-BE49-F238E27FC236}">
              <a16:creationId xmlns:a16="http://schemas.microsoft.com/office/drawing/2014/main" id="{8937D011-27D6-47EC-8AAC-F03FD3B3C07A}"/>
            </a:ext>
          </a:extLst>
        </xdr:cNvPr>
        <xdr:cNvSpPr/>
      </xdr:nvSpPr>
      <xdr:spPr>
        <a:xfrm>
          <a:off x="113157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05" name="正方形/長方形 104">
          <a:extLst>
            <a:ext uri="{FF2B5EF4-FFF2-40B4-BE49-F238E27FC236}">
              <a16:creationId xmlns:a16="http://schemas.microsoft.com/office/drawing/2014/main" id="{BF9B3F7C-78AA-45AD-8AC7-01E842A9CB10}"/>
            </a:ext>
          </a:extLst>
        </xdr:cNvPr>
        <xdr:cNvSpPr/>
      </xdr:nvSpPr>
      <xdr:spPr>
        <a:xfrm>
          <a:off x="122396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06" name="正方形/長方形 105">
          <a:extLst>
            <a:ext uri="{FF2B5EF4-FFF2-40B4-BE49-F238E27FC236}">
              <a16:creationId xmlns:a16="http://schemas.microsoft.com/office/drawing/2014/main" id="{5D6785AB-1782-4C11-9630-68B4B8CF491A}"/>
            </a:ext>
          </a:extLst>
        </xdr:cNvPr>
        <xdr:cNvSpPr/>
      </xdr:nvSpPr>
      <xdr:spPr>
        <a:xfrm>
          <a:off x="122396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07" name="正方形/長方形 106">
          <a:extLst>
            <a:ext uri="{FF2B5EF4-FFF2-40B4-BE49-F238E27FC236}">
              <a16:creationId xmlns:a16="http://schemas.microsoft.com/office/drawing/2014/main" id="{48E1DF29-B26D-4DD7-86BB-79E50BA91C62}"/>
            </a:ext>
          </a:extLst>
        </xdr:cNvPr>
        <xdr:cNvSpPr/>
      </xdr:nvSpPr>
      <xdr:spPr>
        <a:xfrm>
          <a:off x="132683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08" name="正方形/長方形 107">
          <a:extLst>
            <a:ext uri="{FF2B5EF4-FFF2-40B4-BE49-F238E27FC236}">
              <a16:creationId xmlns:a16="http://schemas.microsoft.com/office/drawing/2014/main" id="{C348016B-4AB5-4895-94C2-BF9B697825D3}"/>
            </a:ext>
          </a:extLst>
        </xdr:cNvPr>
        <xdr:cNvSpPr/>
      </xdr:nvSpPr>
      <xdr:spPr>
        <a:xfrm>
          <a:off x="132683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09" name="正方形/長方形 108">
          <a:extLst>
            <a:ext uri="{FF2B5EF4-FFF2-40B4-BE49-F238E27FC236}">
              <a16:creationId xmlns:a16="http://schemas.microsoft.com/office/drawing/2014/main" id="{5BB11C28-EC00-4918-9919-8FB58BAF2595}"/>
            </a:ext>
          </a:extLst>
        </xdr:cNvPr>
        <xdr:cNvSpPr/>
      </xdr:nvSpPr>
      <xdr:spPr>
        <a:xfrm>
          <a:off x="11210925" y="863917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110" name="正方形/長方形 109">
          <a:extLst>
            <a:ext uri="{FF2B5EF4-FFF2-40B4-BE49-F238E27FC236}">
              <a16:creationId xmlns:a16="http://schemas.microsoft.com/office/drawing/2014/main" id="{D7AA6E48-5079-4ADC-9A6C-1B19EF7B1F9B}"/>
            </a:ext>
          </a:extLst>
        </xdr:cNvPr>
        <xdr:cNvSpPr/>
      </xdr:nvSpPr>
      <xdr:spPr>
        <a:xfrm>
          <a:off x="16459200" y="756285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11" name="正方形/長方形 110">
          <a:extLst>
            <a:ext uri="{FF2B5EF4-FFF2-40B4-BE49-F238E27FC236}">
              <a16:creationId xmlns:a16="http://schemas.microsoft.com/office/drawing/2014/main" id="{2D3A4860-6A81-4A4D-B6E3-CD702AC6F64F}"/>
            </a:ext>
          </a:extLst>
        </xdr:cNvPr>
        <xdr:cNvSpPr/>
      </xdr:nvSpPr>
      <xdr:spPr>
        <a:xfrm>
          <a:off x="16583025"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12" name="正方形/長方形 111">
          <a:extLst>
            <a:ext uri="{FF2B5EF4-FFF2-40B4-BE49-F238E27FC236}">
              <a16:creationId xmlns:a16="http://schemas.microsoft.com/office/drawing/2014/main" id="{0E709D7B-501C-4C9F-BAAA-7CA6EB00C972}"/>
            </a:ext>
          </a:extLst>
        </xdr:cNvPr>
        <xdr:cNvSpPr/>
      </xdr:nvSpPr>
      <xdr:spPr>
        <a:xfrm>
          <a:off x="16583025"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13" name="正方形/長方形 112">
          <a:extLst>
            <a:ext uri="{FF2B5EF4-FFF2-40B4-BE49-F238E27FC236}">
              <a16:creationId xmlns:a16="http://schemas.microsoft.com/office/drawing/2014/main" id="{4B648ADE-0502-44DC-80A2-F8A948BF7F48}"/>
            </a:ext>
          </a:extLst>
        </xdr:cNvPr>
        <xdr:cNvSpPr/>
      </xdr:nvSpPr>
      <xdr:spPr>
        <a:xfrm>
          <a:off x="174879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14" name="正方形/長方形 113">
          <a:extLst>
            <a:ext uri="{FF2B5EF4-FFF2-40B4-BE49-F238E27FC236}">
              <a16:creationId xmlns:a16="http://schemas.microsoft.com/office/drawing/2014/main" id="{AF9BF85F-338D-4875-8FF6-CCFBAC74108B}"/>
            </a:ext>
          </a:extLst>
        </xdr:cNvPr>
        <xdr:cNvSpPr/>
      </xdr:nvSpPr>
      <xdr:spPr>
        <a:xfrm>
          <a:off x="174879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15" name="正方形/長方形 114">
          <a:extLst>
            <a:ext uri="{FF2B5EF4-FFF2-40B4-BE49-F238E27FC236}">
              <a16:creationId xmlns:a16="http://schemas.microsoft.com/office/drawing/2014/main" id="{5D39238C-A6E0-4673-8738-790786038F9A}"/>
            </a:ext>
          </a:extLst>
        </xdr:cNvPr>
        <xdr:cNvSpPr/>
      </xdr:nvSpPr>
      <xdr:spPr>
        <a:xfrm>
          <a:off x="18516600" y="81819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16" name="正方形/長方形 115">
          <a:extLst>
            <a:ext uri="{FF2B5EF4-FFF2-40B4-BE49-F238E27FC236}">
              <a16:creationId xmlns:a16="http://schemas.microsoft.com/office/drawing/2014/main" id="{64669F82-8397-4EA6-AB7D-D080A69E754D}"/>
            </a:ext>
          </a:extLst>
        </xdr:cNvPr>
        <xdr:cNvSpPr/>
      </xdr:nvSpPr>
      <xdr:spPr>
        <a:xfrm>
          <a:off x="18516600" y="838200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17" name="正方形/長方形 116">
          <a:extLst>
            <a:ext uri="{FF2B5EF4-FFF2-40B4-BE49-F238E27FC236}">
              <a16:creationId xmlns:a16="http://schemas.microsoft.com/office/drawing/2014/main" id="{AE2D20AA-8C69-44ED-8509-E7B9516D060A}"/>
            </a:ext>
          </a:extLst>
        </xdr:cNvPr>
        <xdr:cNvSpPr/>
      </xdr:nvSpPr>
      <xdr:spPr>
        <a:xfrm>
          <a:off x="16459200" y="863917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118" name="正方形/長方形 117">
          <a:extLst>
            <a:ext uri="{FF2B5EF4-FFF2-40B4-BE49-F238E27FC236}">
              <a16:creationId xmlns:a16="http://schemas.microsoft.com/office/drawing/2014/main" id="{E8EED37B-9ADD-4A82-8000-4BAEA66E9105}"/>
            </a:ext>
          </a:extLst>
        </xdr:cNvPr>
        <xdr:cNvSpPr/>
      </xdr:nvSpPr>
      <xdr:spPr>
        <a:xfrm>
          <a:off x="11210925" y="11163300"/>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19" name="正方形/長方形 118">
          <a:extLst>
            <a:ext uri="{FF2B5EF4-FFF2-40B4-BE49-F238E27FC236}">
              <a16:creationId xmlns:a16="http://schemas.microsoft.com/office/drawing/2014/main" id="{83F823AC-BC2F-40F1-A286-5339FD6C5359}"/>
            </a:ext>
          </a:extLst>
        </xdr:cNvPr>
        <xdr:cNvSpPr/>
      </xdr:nvSpPr>
      <xdr:spPr>
        <a:xfrm>
          <a:off x="113157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20" name="正方形/長方形 119">
          <a:extLst>
            <a:ext uri="{FF2B5EF4-FFF2-40B4-BE49-F238E27FC236}">
              <a16:creationId xmlns:a16="http://schemas.microsoft.com/office/drawing/2014/main" id="{9081D83E-386C-46A1-81D0-AC2FFA3AB20B}"/>
            </a:ext>
          </a:extLst>
        </xdr:cNvPr>
        <xdr:cNvSpPr/>
      </xdr:nvSpPr>
      <xdr:spPr>
        <a:xfrm>
          <a:off x="113157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21" name="正方形/長方形 120">
          <a:extLst>
            <a:ext uri="{FF2B5EF4-FFF2-40B4-BE49-F238E27FC236}">
              <a16:creationId xmlns:a16="http://schemas.microsoft.com/office/drawing/2014/main" id="{94D6AF0E-3770-4C8F-AA22-2CB93649DA56}"/>
            </a:ext>
          </a:extLst>
        </xdr:cNvPr>
        <xdr:cNvSpPr/>
      </xdr:nvSpPr>
      <xdr:spPr>
        <a:xfrm>
          <a:off x="122396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22" name="正方形/長方形 121">
          <a:extLst>
            <a:ext uri="{FF2B5EF4-FFF2-40B4-BE49-F238E27FC236}">
              <a16:creationId xmlns:a16="http://schemas.microsoft.com/office/drawing/2014/main" id="{50F23DB5-42CC-48FD-908F-6E58B43C7E6A}"/>
            </a:ext>
          </a:extLst>
        </xdr:cNvPr>
        <xdr:cNvSpPr/>
      </xdr:nvSpPr>
      <xdr:spPr>
        <a:xfrm>
          <a:off x="122396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23" name="正方形/長方形 122">
          <a:extLst>
            <a:ext uri="{FF2B5EF4-FFF2-40B4-BE49-F238E27FC236}">
              <a16:creationId xmlns:a16="http://schemas.microsoft.com/office/drawing/2014/main" id="{043374AC-5B83-450F-9A0F-4D1AD69ED378}"/>
            </a:ext>
          </a:extLst>
        </xdr:cNvPr>
        <xdr:cNvSpPr/>
      </xdr:nvSpPr>
      <xdr:spPr>
        <a:xfrm>
          <a:off x="132683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24" name="正方形/長方形 123">
          <a:extLst>
            <a:ext uri="{FF2B5EF4-FFF2-40B4-BE49-F238E27FC236}">
              <a16:creationId xmlns:a16="http://schemas.microsoft.com/office/drawing/2014/main" id="{A811F321-A486-4F9A-B0AD-E7A26704E675}"/>
            </a:ext>
          </a:extLst>
        </xdr:cNvPr>
        <xdr:cNvSpPr/>
      </xdr:nvSpPr>
      <xdr:spPr>
        <a:xfrm>
          <a:off x="132683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25" name="正方形/長方形 124">
          <a:extLst>
            <a:ext uri="{FF2B5EF4-FFF2-40B4-BE49-F238E27FC236}">
              <a16:creationId xmlns:a16="http://schemas.microsoft.com/office/drawing/2014/main" id="{2C7C14FA-707F-4D62-9EBA-1E9B04CE3FD9}"/>
            </a:ext>
          </a:extLst>
        </xdr:cNvPr>
        <xdr:cNvSpPr/>
      </xdr:nvSpPr>
      <xdr:spPr>
        <a:xfrm>
          <a:off x="11210925" y="12239625"/>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126" name="正方形/長方形 125">
          <a:extLst>
            <a:ext uri="{FF2B5EF4-FFF2-40B4-BE49-F238E27FC236}">
              <a16:creationId xmlns:a16="http://schemas.microsoft.com/office/drawing/2014/main" id="{79258D5D-4156-4A1B-B212-263B76441278}"/>
            </a:ext>
          </a:extLst>
        </xdr:cNvPr>
        <xdr:cNvSpPr/>
      </xdr:nvSpPr>
      <xdr:spPr>
        <a:xfrm>
          <a:off x="16459200" y="11163300"/>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27" name="正方形/長方形 126">
          <a:extLst>
            <a:ext uri="{FF2B5EF4-FFF2-40B4-BE49-F238E27FC236}">
              <a16:creationId xmlns:a16="http://schemas.microsoft.com/office/drawing/2014/main" id="{AFAF4BA7-B766-4ACF-A404-1B25BE0CC772}"/>
            </a:ext>
          </a:extLst>
        </xdr:cNvPr>
        <xdr:cNvSpPr/>
      </xdr:nvSpPr>
      <xdr:spPr>
        <a:xfrm>
          <a:off x="16583025"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28" name="正方形/長方形 127">
          <a:extLst>
            <a:ext uri="{FF2B5EF4-FFF2-40B4-BE49-F238E27FC236}">
              <a16:creationId xmlns:a16="http://schemas.microsoft.com/office/drawing/2014/main" id="{63F51442-4557-4A8F-90DD-70F21D27F508}"/>
            </a:ext>
          </a:extLst>
        </xdr:cNvPr>
        <xdr:cNvSpPr/>
      </xdr:nvSpPr>
      <xdr:spPr>
        <a:xfrm>
          <a:off x="16583025"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29" name="正方形/長方形 128">
          <a:extLst>
            <a:ext uri="{FF2B5EF4-FFF2-40B4-BE49-F238E27FC236}">
              <a16:creationId xmlns:a16="http://schemas.microsoft.com/office/drawing/2014/main" id="{3770FE03-AD3F-489C-8A94-D04E901F0FB6}"/>
            </a:ext>
          </a:extLst>
        </xdr:cNvPr>
        <xdr:cNvSpPr/>
      </xdr:nvSpPr>
      <xdr:spPr>
        <a:xfrm>
          <a:off x="174879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30" name="正方形/長方形 129">
          <a:extLst>
            <a:ext uri="{FF2B5EF4-FFF2-40B4-BE49-F238E27FC236}">
              <a16:creationId xmlns:a16="http://schemas.microsoft.com/office/drawing/2014/main" id="{4731003F-E9F6-44D4-9599-385EE4865303}"/>
            </a:ext>
          </a:extLst>
        </xdr:cNvPr>
        <xdr:cNvSpPr/>
      </xdr:nvSpPr>
      <xdr:spPr>
        <a:xfrm>
          <a:off x="174879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31" name="正方形/長方形 130">
          <a:extLst>
            <a:ext uri="{FF2B5EF4-FFF2-40B4-BE49-F238E27FC236}">
              <a16:creationId xmlns:a16="http://schemas.microsoft.com/office/drawing/2014/main" id="{605B1549-4F96-41EC-A689-8AEC13E72B54}"/>
            </a:ext>
          </a:extLst>
        </xdr:cNvPr>
        <xdr:cNvSpPr/>
      </xdr:nvSpPr>
      <xdr:spPr>
        <a:xfrm>
          <a:off x="18516600" y="1178242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32" name="正方形/長方形 131">
          <a:extLst>
            <a:ext uri="{FF2B5EF4-FFF2-40B4-BE49-F238E27FC236}">
              <a16:creationId xmlns:a16="http://schemas.microsoft.com/office/drawing/2014/main" id="{6E5783DB-7C03-47CA-A116-6FB2D8452B97}"/>
            </a:ext>
          </a:extLst>
        </xdr:cNvPr>
        <xdr:cNvSpPr/>
      </xdr:nvSpPr>
      <xdr:spPr>
        <a:xfrm>
          <a:off x="18516600" y="11982450"/>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33" name="正方形/長方形 132">
          <a:extLst>
            <a:ext uri="{FF2B5EF4-FFF2-40B4-BE49-F238E27FC236}">
              <a16:creationId xmlns:a16="http://schemas.microsoft.com/office/drawing/2014/main" id="{7EBE99DB-05B0-47BA-8EA2-1BD854553F05}"/>
            </a:ext>
          </a:extLst>
        </xdr:cNvPr>
        <xdr:cNvSpPr/>
      </xdr:nvSpPr>
      <xdr:spPr>
        <a:xfrm>
          <a:off x="16459200" y="12239625"/>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134" name="正方形/長方形 133">
          <a:extLst>
            <a:ext uri="{FF2B5EF4-FFF2-40B4-BE49-F238E27FC236}">
              <a16:creationId xmlns:a16="http://schemas.microsoft.com/office/drawing/2014/main" id="{34D17AC5-4E43-42E3-B96C-482914045F0C}"/>
            </a:ext>
          </a:extLst>
        </xdr:cNvPr>
        <xdr:cNvSpPr/>
      </xdr:nvSpPr>
      <xdr:spPr>
        <a:xfrm>
          <a:off x="11210925" y="14754225"/>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35" name="正方形/長方形 134">
          <a:extLst>
            <a:ext uri="{FF2B5EF4-FFF2-40B4-BE49-F238E27FC236}">
              <a16:creationId xmlns:a16="http://schemas.microsoft.com/office/drawing/2014/main" id="{5077CC69-5483-42F9-AA9D-B2B0F4EEB9E1}"/>
            </a:ext>
          </a:extLst>
        </xdr:cNvPr>
        <xdr:cNvSpPr/>
      </xdr:nvSpPr>
      <xdr:spPr>
        <a:xfrm>
          <a:off x="113157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36" name="正方形/長方形 135">
          <a:extLst>
            <a:ext uri="{FF2B5EF4-FFF2-40B4-BE49-F238E27FC236}">
              <a16:creationId xmlns:a16="http://schemas.microsoft.com/office/drawing/2014/main" id="{3991DCF5-E07D-4EB7-87CB-EA6916BCCB3F}"/>
            </a:ext>
          </a:extLst>
        </xdr:cNvPr>
        <xdr:cNvSpPr/>
      </xdr:nvSpPr>
      <xdr:spPr>
        <a:xfrm>
          <a:off x="113157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37" name="正方形/長方形 136">
          <a:extLst>
            <a:ext uri="{FF2B5EF4-FFF2-40B4-BE49-F238E27FC236}">
              <a16:creationId xmlns:a16="http://schemas.microsoft.com/office/drawing/2014/main" id="{14D77FB4-8750-4203-8AC5-219E7FD943D1}"/>
            </a:ext>
          </a:extLst>
        </xdr:cNvPr>
        <xdr:cNvSpPr/>
      </xdr:nvSpPr>
      <xdr:spPr>
        <a:xfrm>
          <a:off x="122396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38" name="正方形/長方形 137">
          <a:extLst>
            <a:ext uri="{FF2B5EF4-FFF2-40B4-BE49-F238E27FC236}">
              <a16:creationId xmlns:a16="http://schemas.microsoft.com/office/drawing/2014/main" id="{4EC55A2D-3A8A-4DDB-A562-13F2C75EA2E9}"/>
            </a:ext>
          </a:extLst>
        </xdr:cNvPr>
        <xdr:cNvSpPr/>
      </xdr:nvSpPr>
      <xdr:spPr>
        <a:xfrm>
          <a:off x="122396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39" name="正方形/長方形 138">
          <a:extLst>
            <a:ext uri="{FF2B5EF4-FFF2-40B4-BE49-F238E27FC236}">
              <a16:creationId xmlns:a16="http://schemas.microsoft.com/office/drawing/2014/main" id="{0F722629-AB73-4B21-8C3E-DDFD34A73490}"/>
            </a:ext>
          </a:extLst>
        </xdr:cNvPr>
        <xdr:cNvSpPr/>
      </xdr:nvSpPr>
      <xdr:spPr>
        <a:xfrm>
          <a:off x="132683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0" name="正方形/長方形 139">
          <a:extLst>
            <a:ext uri="{FF2B5EF4-FFF2-40B4-BE49-F238E27FC236}">
              <a16:creationId xmlns:a16="http://schemas.microsoft.com/office/drawing/2014/main" id="{5935D137-F24D-48BC-BA1D-69C4A6CAC383}"/>
            </a:ext>
          </a:extLst>
        </xdr:cNvPr>
        <xdr:cNvSpPr/>
      </xdr:nvSpPr>
      <xdr:spPr>
        <a:xfrm>
          <a:off x="132683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1" name="正方形/長方形 140">
          <a:extLst>
            <a:ext uri="{FF2B5EF4-FFF2-40B4-BE49-F238E27FC236}">
              <a16:creationId xmlns:a16="http://schemas.microsoft.com/office/drawing/2014/main" id="{96B07F03-99FE-499B-8B2D-665D50D0FBD0}"/>
            </a:ext>
          </a:extLst>
        </xdr:cNvPr>
        <xdr:cNvSpPr/>
      </xdr:nvSpPr>
      <xdr:spPr>
        <a:xfrm>
          <a:off x="11210925" y="15840075"/>
          <a:ext cx="424815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142" name="正方形/長方形 141">
          <a:extLst>
            <a:ext uri="{FF2B5EF4-FFF2-40B4-BE49-F238E27FC236}">
              <a16:creationId xmlns:a16="http://schemas.microsoft.com/office/drawing/2014/main" id="{C8729FA7-861C-4A23-9222-5C519F19C310}"/>
            </a:ext>
          </a:extLst>
        </xdr:cNvPr>
        <xdr:cNvSpPr/>
      </xdr:nvSpPr>
      <xdr:spPr>
        <a:xfrm>
          <a:off x="16459200" y="14754225"/>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43" name="正方形/長方形 142">
          <a:extLst>
            <a:ext uri="{FF2B5EF4-FFF2-40B4-BE49-F238E27FC236}">
              <a16:creationId xmlns:a16="http://schemas.microsoft.com/office/drawing/2014/main" id="{2A432A1F-C665-441D-830C-E5CC0F850AD4}"/>
            </a:ext>
          </a:extLst>
        </xdr:cNvPr>
        <xdr:cNvSpPr/>
      </xdr:nvSpPr>
      <xdr:spPr>
        <a:xfrm>
          <a:off x="16583025"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44" name="正方形/長方形 143">
          <a:extLst>
            <a:ext uri="{FF2B5EF4-FFF2-40B4-BE49-F238E27FC236}">
              <a16:creationId xmlns:a16="http://schemas.microsoft.com/office/drawing/2014/main" id="{7E11225F-0D5E-4ACB-BB3B-93767734EF79}"/>
            </a:ext>
          </a:extLst>
        </xdr:cNvPr>
        <xdr:cNvSpPr/>
      </xdr:nvSpPr>
      <xdr:spPr>
        <a:xfrm>
          <a:off x="16583025"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45" name="正方形/長方形 144">
          <a:extLst>
            <a:ext uri="{FF2B5EF4-FFF2-40B4-BE49-F238E27FC236}">
              <a16:creationId xmlns:a16="http://schemas.microsoft.com/office/drawing/2014/main" id="{914BC1AC-8CCE-43B5-ADE7-086EB2EC9835}"/>
            </a:ext>
          </a:extLst>
        </xdr:cNvPr>
        <xdr:cNvSpPr/>
      </xdr:nvSpPr>
      <xdr:spPr>
        <a:xfrm>
          <a:off x="174879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46" name="正方形/長方形 145">
          <a:extLst>
            <a:ext uri="{FF2B5EF4-FFF2-40B4-BE49-F238E27FC236}">
              <a16:creationId xmlns:a16="http://schemas.microsoft.com/office/drawing/2014/main" id="{B6CDAF70-D35A-4AE3-B036-C26030924D40}"/>
            </a:ext>
          </a:extLst>
        </xdr:cNvPr>
        <xdr:cNvSpPr/>
      </xdr:nvSpPr>
      <xdr:spPr>
        <a:xfrm>
          <a:off x="174879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47" name="正方形/長方形 146">
          <a:extLst>
            <a:ext uri="{FF2B5EF4-FFF2-40B4-BE49-F238E27FC236}">
              <a16:creationId xmlns:a16="http://schemas.microsoft.com/office/drawing/2014/main" id="{BFB9C117-FF71-4668-A5BC-20D017AAB6A1}"/>
            </a:ext>
          </a:extLst>
        </xdr:cNvPr>
        <xdr:cNvSpPr/>
      </xdr:nvSpPr>
      <xdr:spPr>
        <a:xfrm>
          <a:off x="18516600" y="153828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48" name="正方形/長方形 147">
          <a:extLst>
            <a:ext uri="{FF2B5EF4-FFF2-40B4-BE49-F238E27FC236}">
              <a16:creationId xmlns:a16="http://schemas.microsoft.com/office/drawing/2014/main" id="{33CA69C9-D666-48AE-BDE5-A3F43B37F473}"/>
            </a:ext>
          </a:extLst>
        </xdr:cNvPr>
        <xdr:cNvSpPr/>
      </xdr:nvSpPr>
      <xdr:spPr>
        <a:xfrm>
          <a:off x="18516600" y="155733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49" name="正方形/長方形 148">
          <a:extLst>
            <a:ext uri="{FF2B5EF4-FFF2-40B4-BE49-F238E27FC236}">
              <a16:creationId xmlns:a16="http://schemas.microsoft.com/office/drawing/2014/main" id="{E67283BA-10CA-4173-B597-D604743CA9D9}"/>
            </a:ext>
          </a:extLst>
        </xdr:cNvPr>
        <xdr:cNvSpPr/>
      </xdr:nvSpPr>
      <xdr:spPr>
        <a:xfrm>
          <a:off x="16459200" y="15840075"/>
          <a:ext cx="42672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150" name="正方形/長方形 149">
          <a:extLst>
            <a:ext uri="{FF2B5EF4-FFF2-40B4-BE49-F238E27FC236}">
              <a16:creationId xmlns:a16="http://schemas.microsoft.com/office/drawing/2014/main" id="{3C91822D-6098-4D62-8A14-209925B34834}"/>
            </a:ext>
          </a:extLst>
        </xdr:cNvPr>
        <xdr:cNvSpPr/>
      </xdr:nvSpPr>
      <xdr:spPr>
        <a:xfrm>
          <a:off x="685800" y="18354675"/>
          <a:ext cx="20040600" cy="1800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1" name="正方形/長方形 150">
          <a:extLst>
            <a:ext uri="{FF2B5EF4-FFF2-40B4-BE49-F238E27FC236}">
              <a16:creationId xmlns:a16="http://schemas.microsoft.com/office/drawing/2014/main" id="{D82E0B5B-BDBB-483B-A70B-DE7B438D240D}"/>
            </a:ext>
          </a:extLst>
        </xdr:cNvPr>
        <xdr:cNvSpPr/>
      </xdr:nvSpPr>
      <xdr:spPr>
        <a:xfrm>
          <a:off x="685800" y="18421350"/>
          <a:ext cx="34671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2" name="テキスト ボックス 151">
          <a:extLst>
            <a:ext uri="{FF2B5EF4-FFF2-40B4-BE49-F238E27FC236}">
              <a16:creationId xmlns:a16="http://schemas.microsoft.com/office/drawing/2014/main" id="{1F0F8D33-A4C4-49CE-BBBE-5E6A300D9F82}"/>
            </a:ext>
          </a:extLst>
        </xdr:cNvPr>
        <xdr:cNvSpPr txBox="1"/>
      </xdr:nvSpPr>
      <xdr:spPr>
        <a:xfrm>
          <a:off x="762000" y="18649950"/>
          <a:ext cx="19878675" cy="14097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基準財政需要額は、前年度比で主に臨時財政対策債振替相当額の減により増加した。一方で、基準財政収入額が主に市民税法人割や固定資産税の増等により増加した結果、単年度の財政力指数は前年度の</a:t>
          </a:r>
          <a:r>
            <a:rPr kumimoji="1" lang="en-US" altLang="ja-JP" sz="1200">
              <a:latin typeface="ＭＳ Ｐゴシック" panose="020B0600070205080204" pitchFamily="50" charset="-128"/>
              <a:ea typeface="ＭＳ Ｐゴシック" panose="020B0600070205080204" pitchFamily="50" charset="-128"/>
            </a:rPr>
            <a:t>0.601</a:t>
          </a:r>
          <a:r>
            <a:rPr kumimoji="1" lang="ja-JP" altLang="en-US" sz="1200">
              <a:latin typeface="ＭＳ Ｐゴシック" panose="020B0600070205080204" pitchFamily="50" charset="-128"/>
              <a:ea typeface="ＭＳ Ｐゴシック" panose="020B0600070205080204" pitchFamily="50" charset="-128"/>
            </a:rPr>
            <a:t>から</a:t>
          </a:r>
          <a:r>
            <a:rPr kumimoji="1" lang="en-US" altLang="ja-JP" sz="1200">
              <a:latin typeface="ＭＳ Ｐゴシック" panose="020B0600070205080204" pitchFamily="50" charset="-128"/>
              <a:ea typeface="ＭＳ Ｐゴシック" panose="020B0600070205080204" pitchFamily="50" charset="-128"/>
            </a:rPr>
            <a:t>0.619</a:t>
          </a:r>
          <a:r>
            <a:rPr kumimoji="1" lang="ja-JP" altLang="en-US" sz="1200">
              <a:latin typeface="ＭＳ Ｐゴシック" panose="020B0600070205080204" pitchFamily="50" charset="-128"/>
              <a:ea typeface="ＭＳ Ｐゴシック" panose="020B0600070205080204" pitchFamily="50" charset="-128"/>
            </a:rPr>
            <a:t>に増加し、３箇年平均では横ばいとなった。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類似団体内平均値を下回る状況が続いており、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歳出は、投資的経費の適正化・平準化、公共施設等の長寿命化等に取組み、持続可能で安定した財政構造の確立に努める。歳入は、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市内の主要な法人の税収の見通しが不透明であり、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今後の動向に十分注視しつつ地方税の徴収強化を図る。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14817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871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21819</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798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5292</xdr:rowOff>
    </xdr:from>
    <xdr:to>
      <xdr:col>23</xdr:col>
      <xdr:colOff>184150</xdr:colOff>
      <xdr:row>41</xdr:row>
      <xdr:rowOff>106892</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43</xdr:row>
      <xdr:rowOff>14817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670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166158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268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35983</xdr:rowOff>
    </xdr:from>
    <xdr:to>
      <xdr:col>11</xdr:col>
      <xdr:colOff>82550</xdr:colOff>
      <xdr:row>40</xdr:row>
      <xdr:rowOff>137583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147760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161519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6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臨時財政対策債、地方交付税、市税</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の減により経常一般財源が前年度比で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減少した</a:t>
          </a:r>
          <a:r>
            <a:rPr kumimoji="1" lang="ja-JP" altLang="en-US" sz="1200">
              <a:latin typeface="ＭＳ Ｐゴシック" panose="020B0600070205080204" pitchFamily="50" charset="-128"/>
              <a:ea typeface="ＭＳ Ｐゴシック" panose="020B0600070205080204" pitchFamily="50" charset="-128"/>
            </a:rPr>
            <a:t>一方で、公債費、人件費の減により経常経費充当一般財源が前年度から減少した結果、経常収支比率は前年度から</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ポイント悪化した。</a:t>
          </a:r>
          <a:endParaRPr kumimoji="1" lang="en-US" altLang="ja-JP" sz="12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今後、扶助費を中心に経常経費の増加が見込まれることから、各事業の必要額を精査し、また市単独ソフト事業の優先度を整理して歳出抑制を図るとともに、財源の確保に努める。</a:t>
          </a:r>
          <a:endParaRPr kumimoji="1" lang="en-US" altLang="ja-JP" sz="12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68</xdr:row>
      <xdr:rowOff>13123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162137</xdr:rowOff>
    </xdr:from>
    <xdr:to>
      <xdr:col>23</xdr:col>
      <xdr:colOff>133350</xdr:colOff>
      <xdr:row>62</xdr:row>
      <xdr:rowOff>20320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49137"/>
          <a:ext cx="8382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35577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3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129963</xdr:rowOff>
    </xdr:from>
    <xdr:to>
      <xdr:col>19</xdr:col>
      <xdr:colOff>133350</xdr:colOff>
      <xdr:row>60</xdr:row>
      <xdr:rowOff>162137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416963"/>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130387</xdr:rowOff>
    </xdr:from>
    <xdr:to>
      <xdr:col>19</xdr:col>
      <xdr:colOff>184150</xdr:colOff>
      <xdr:row>63</xdr:row>
      <xdr:rowOff>60537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45314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4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129963</xdr:rowOff>
    </xdr:from>
    <xdr:to>
      <xdr:col>15</xdr:col>
      <xdr:colOff>82550</xdr:colOff>
      <xdr:row>62</xdr:row>
      <xdr:rowOff>60537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416963"/>
          <a:ext cx="889000" cy="27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159596</xdr:rowOff>
    </xdr:from>
    <xdr:to>
      <xdr:col>15</xdr:col>
      <xdr:colOff>133350</xdr:colOff>
      <xdr:row>61</xdr:row>
      <xdr:rowOff>89746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74523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3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52494</xdr:rowOff>
    </xdr:from>
    <xdr:to>
      <xdr:col>11</xdr:col>
      <xdr:colOff>31750</xdr:colOff>
      <xdr:row>62</xdr:row>
      <xdr:rowOff>60537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6823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55456</xdr:rowOff>
    </xdr:from>
    <xdr:to>
      <xdr:col>11</xdr:col>
      <xdr:colOff>82550</xdr:colOff>
      <xdr:row>63</xdr:row>
      <xdr:rowOff>157056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141833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31327</xdr:rowOff>
    </xdr:from>
    <xdr:to>
      <xdr:col>7</xdr:col>
      <xdr:colOff>31750</xdr:colOff>
      <xdr:row>63</xdr:row>
      <xdr:rowOff>132927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117704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1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157497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111337</xdr:rowOff>
    </xdr:from>
    <xdr:to>
      <xdr:col>19</xdr:col>
      <xdr:colOff>184150</xdr:colOff>
      <xdr:row>61</xdr:row>
      <xdr:rowOff>41487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51664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79163</xdr:rowOff>
    </xdr:from>
    <xdr:to>
      <xdr:col>15</xdr:col>
      <xdr:colOff>133350</xdr:colOff>
      <xdr:row>61</xdr:row>
      <xdr:rowOff>9313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19490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9737</xdr:rowOff>
    </xdr:from>
    <xdr:to>
      <xdr:col>11</xdr:col>
      <xdr:colOff>82550</xdr:colOff>
      <xdr:row>62</xdr:row>
      <xdr:rowOff>111337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121514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人件費及び物件費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いずれも前年度比で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し、人口</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人当たりの金額も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物件費では、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前年度に実施した新型コロナウイルス感染症対策関連事業の反動減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や新型コロナウイルス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ワクチン接種業務の減等により減少した。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今後も引き続き、職員数の適正管理や公共施設等総合管理計画に基づく公共施設等の適正管理等によりコストの削減に努める。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82214</xdr:rowOff>
    </xdr:from>
    <xdr:to>
      <xdr:col>23</xdr:col>
      <xdr:colOff>133350</xdr:colOff>
      <xdr:row>90</xdr:row>
      <xdr:rowOff>31679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98214"/>
          <a:ext cx="0" cy="16639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3756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34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31679</xdr:rowOff>
    </xdr:from>
    <xdr:to>
      <xdr:col>24</xdr:col>
      <xdr:colOff>12700</xdr:colOff>
      <xdr:row>90</xdr:row>
      <xdr:rowOff>31679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6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168591</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4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82214</xdr:rowOff>
    </xdr:from>
    <xdr:to>
      <xdr:col>24</xdr:col>
      <xdr:colOff>12700</xdr:colOff>
      <xdr:row>80</xdr:row>
      <xdr:rowOff>82214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98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81009</xdr:rowOff>
    </xdr:from>
    <xdr:to>
      <xdr:col>23</xdr:col>
      <xdr:colOff>133350</xdr:colOff>
      <xdr:row>86</xdr:row>
      <xdr:rowOff>142399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825709"/>
          <a:ext cx="838200" cy="61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105184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355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88657</xdr:rowOff>
    </xdr:from>
    <xdr:to>
      <xdr:col>23</xdr:col>
      <xdr:colOff>184150</xdr:colOff>
      <xdr:row>85</xdr:row>
      <xdr:rowOff>18807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9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60156</xdr:rowOff>
    </xdr:from>
    <xdr:to>
      <xdr:col>19</xdr:col>
      <xdr:colOff>133350</xdr:colOff>
      <xdr:row>86</xdr:row>
      <xdr:rowOff>142399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804856"/>
          <a:ext cx="889000" cy="8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71002</xdr:rowOff>
    </xdr:from>
    <xdr:to>
      <xdr:col>19</xdr:col>
      <xdr:colOff>184150</xdr:colOff>
      <xdr:row>85</xdr:row>
      <xdr:rowOff>1152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47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11329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41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109750</xdr:rowOff>
    </xdr:from>
    <xdr:to>
      <xdr:col>15</xdr:col>
      <xdr:colOff>82550</xdr:colOff>
      <xdr:row>86</xdr:row>
      <xdr:rowOff>60156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683000"/>
          <a:ext cx="889000" cy="12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165939</xdr:rowOff>
    </xdr:from>
    <xdr:to>
      <xdr:col>15</xdr:col>
      <xdr:colOff>133350</xdr:colOff>
      <xdr:row>84</xdr:row>
      <xdr:rowOff>96089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9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106266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59573</xdr:rowOff>
    </xdr:from>
    <xdr:to>
      <xdr:col>11</xdr:col>
      <xdr:colOff>31750</xdr:colOff>
      <xdr:row>85</xdr:row>
      <xdr:rowOff>109750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89923"/>
          <a:ext cx="889000" cy="393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6319</xdr:rowOff>
    </xdr:from>
    <xdr:to>
      <xdr:col>11</xdr:col>
      <xdr:colOff>82550</xdr:colOff>
      <xdr:row>83</xdr:row>
      <xdr:rowOff>107919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3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118096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05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37855</xdr:rowOff>
    </xdr:from>
    <xdr:to>
      <xdr:col>7</xdr:col>
      <xdr:colOff>31750</xdr:colOff>
      <xdr:row>82</xdr:row>
      <xdr:rowOff>139455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9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149632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865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30209</xdr:rowOff>
    </xdr:from>
    <xdr:to>
      <xdr:col>23</xdr:col>
      <xdr:colOff>184150</xdr:colOff>
      <xdr:row>86</xdr:row>
      <xdr:rowOff>131809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774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2286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74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91599</xdr:rowOff>
    </xdr:from>
    <xdr:to>
      <xdr:col>19</xdr:col>
      <xdr:colOff>184150</xdr:colOff>
      <xdr:row>87</xdr:row>
      <xdr:rowOff>21749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83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6526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922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9356</xdr:rowOff>
    </xdr:from>
    <xdr:to>
      <xdr:col>15</xdr:col>
      <xdr:colOff>133350</xdr:colOff>
      <xdr:row>86</xdr:row>
      <xdr:rowOff>110956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75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95733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84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58950</xdr:rowOff>
    </xdr:from>
    <xdr:to>
      <xdr:col>11</xdr:col>
      <xdr:colOff>82550</xdr:colOff>
      <xdr:row>85</xdr:row>
      <xdr:rowOff>160550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6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145327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8773</xdr:rowOff>
    </xdr:from>
    <xdr:to>
      <xdr:col>7</xdr:col>
      <xdr:colOff>31750</xdr:colOff>
      <xdr:row>83</xdr:row>
      <xdr:rowOff>110373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3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95150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32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月から管理職手当のカット、平成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年度から地域手当の支給凍結により、給与の適正化に努めてきた。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年度に国家公務員の地域手当支給地域見直しに伴い、地域手当の支給を開始したことから指数が上昇し、以降は、ほぼ横ばいとなっている。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令和５年度は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ポイント低下したが、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類似団体や全国市の平均値</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上回っていることから、今後も人事院勧告や滋賀県人事委員会勧告及び国家公務員給与制度をベースとして給与の適正化に努める。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89959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62036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21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89959</xdr:rowOff>
    </xdr:from>
    <xdr:to>
      <xdr:col>81</xdr:col>
      <xdr:colOff>133350</xdr:colOff>
      <xdr:row>89</xdr:row>
      <xdr:rowOff>89959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49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131234</xdr:rowOff>
    </xdr:from>
    <xdr:to>
      <xdr:col>81</xdr:col>
      <xdr:colOff>44450</xdr:colOff>
      <xdr:row>88</xdr:row>
      <xdr:rowOff>60325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5047384"/>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60325</xdr:rowOff>
    </xdr:from>
    <xdr:to>
      <xdr:col>77</xdr:col>
      <xdr:colOff>44450</xdr:colOff>
      <xdr:row>88</xdr:row>
      <xdr:rowOff>60325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14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91016</xdr:rowOff>
    </xdr:from>
    <xdr:to>
      <xdr:col>77</xdr:col>
      <xdr:colOff>95250</xdr:colOff>
      <xdr:row>87</xdr:row>
      <xdr:rowOff>21166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31343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04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60325</xdr:rowOff>
    </xdr:from>
    <xdr:to>
      <xdr:col>72</xdr:col>
      <xdr:colOff>203200</xdr:colOff>
      <xdr:row>88</xdr:row>
      <xdr:rowOff>80434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1479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111125</xdr:rowOff>
    </xdr:from>
    <xdr:to>
      <xdr:col>73</xdr:col>
      <xdr:colOff>44450</xdr:colOff>
      <xdr:row>87</xdr:row>
      <xdr:rowOff>41275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51452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2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88</xdr:row>
      <xdr:rowOff>80434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51479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151341</xdr:rowOff>
    </xdr:from>
    <xdr:to>
      <xdr:col>68</xdr:col>
      <xdr:colOff>203200</xdr:colOff>
      <xdr:row>87</xdr:row>
      <xdr:rowOff>81491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91668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66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20109</xdr:rowOff>
    </xdr:from>
    <xdr:to>
      <xdr:col>64</xdr:col>
      <xdr:colOff>152400</xdr:colOff>
      <xdr:row>87</xdr:row>
      <xdr:rowOff>121709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131886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05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80434</xdr:rowOff>
    </xdr:from>
    <xdr:to>
      <xdr:col>81</xdr:col>
      <xdr:colOff>95250</xdr:colOff>
      <xdr:row>88</xdr:row>
      <xdr:rowOff>10584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52511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9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9525</xdr:rowOff>
    </xdr:from>
    <xdr:to>
      <xdr:col>77</xdr:col>
      <xdr:colOff>95250</xdr:colOff>
      <xdr:row>88</xdr:row>
      <xdr:rowOff>111125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95902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18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9525</xdr:rowOff>
    </xdr:from>
    <xdr:to>
      <xdr:col>73</xdr:col>
      <xdr:colOff>44450</xdr:colOff>
      <xdr:row>88</xdr:row>
      <xdr:rowOff>111125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95902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29634</xdr:rowOff>
    </xdr:from>
    <xdr:to>
      <xdr:col>68</xdr:col>
      <xdr:colOff>203200</xdr:colOff>
      <xdr:row>88</xdr:row>
      <xdr:rowOff>131234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116011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9525</xdr:rowOff>
    </xdr:from>
    <xdr:to>
      <xdr:col>64</xdr:col>
      <xdr:colOff>152400</xdr:colOff>
      <xdr:row>88</xdr:row>
      <xdr:rowOff>111125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95902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年度から集中改革プラン等に基づく定員管理の推進や退職者不補充等の効果によって職員数は減少傾向となっていたが、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令和２年度からの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蒲生医療センターの指定管理者制度導入に伴い、企業会計から一般会計への配置換えがあったことから人口</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人当たり職員数が増加した。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令和５年度は、人口が減少した一方で、定年延長等による職員数増加により、指標の数値が増加した。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今後とも円滑な行政事務を行っていく上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職員数</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適正な定員管理に努める</a:t>
          </a:r>
          <a:r>
            <a:rPr kumimoji="1" lang="ja-JP" altLang="ja-JP" sz="1200">
              <a:solidFill>
                <a:schemeClr val="dk1"/>
              </a:solidFill>
              <a:effectLst/>
              <a:latin typeface="+mn-lt"/>
              <a:ea typeface="+mn-ea"/>
              <a:cs typeface="+mn-cs"/>
            </a:rPr>
            <a:t>。</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153670</xdr:rowOff>
    </xdr:from>
    <xdr:to>
      <xdr:col>81</xdr:col>
      <xdr:colOff>44450</xdr:colOff>
      <xdr:row>66</xdr:row>
      <xdr:rowOff>148046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26320"/>
          <a:ext cx="0" cy="15374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120123</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3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148046</xdr:rowOff>
    </xdr:from>
    <xdr:to>
      <xdr:col>81</xdr:col>
      <xdr:colOff>133350</xdr:colOff>
      <xdr:row>66</xdr:row>
      <xdr:rowOff>148046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6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68597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153670</xdr:rowOff>
    </xdr:from>
    <xdr:to>
      <xdr:col>81</xdr:col>
      <xdr:colOff>133350</xdr:colOff>
      <xdr:row>57</xdr:row>
      <xdr:rowOff>153670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22134</xdr:rowOff>
    </xdr:from>
    <xdr:to>
      <xdr:col>81</xdr:col>
      <xdr:colOff>44450</xdr:colOff>
      <xdr:row>64</xdr:row>
      <xdr:rowOff>87630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994934"/>
          <a:ext cx="8382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98896</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8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82369</xdr:rowOff>
    </xdr:from>
    <xdr:to>
      <xdr:col>81</xdr:col>
      <xdr:colOff>95250</xdr:colOff>
      <xdr:row>62</xdr:row>
      <xdr:rowOff>12519</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4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22134</xdr:rowOff>
    </xdr:from>
    <xdr:to>
      <xdr:col>77</xdr:col>
      <xdr:colOff>44450</xdr:colOff>
      <xdr:row>64</xdr:row>
      <xdr:rowOff>46265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99493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51344</xdr:rowOff>
    </xdr:from>
    <xdr:to>
      <xdr:col>77</xdr:col>
      <xdr:colOff>95250</xdr:colOff>
      <xdr:row>61</xdr:row>
      <xdr:rowOff>152944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163121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78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29028</xdr:rowOff>
    </xdr:from>
    <xdr:to>
      <xdr:col>72</xdr:col>
      <xdr:colOff>203200</xdr:colOff>
      <xdr:row>64</xdr:row>
      <xdr:rowOff>46265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100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152780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166007</xdr:rowOff>
    </xdr:from>
    <xdr:to>
      <xdr:col>68</xdr:col>
      <xdr:colOff>152400</xdr:colOff>
      <xdr:row>64</xdr:row>
      <xdr:rowOff>29028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9673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129722</xdr:rowOff>
    </xdr:from>
    <xdr:to>
      <xdr:col>68</xdr:col>
      <xdr:colOff>203200</xdr:colOff>
      <xdr:row>61</xdr:row>
      <xdr:rowOff>59872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70049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36830</xdr:rowOff>
    </xdr:from>
    <xdr:to>
      <xdr:col>81</xdr:col>
      <xdr:colOff>95250</xdr:colOff>
      <xdr:row>64</xdr:row>
      <xdr:rowOff>138430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8907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98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142784</xdr:rowOff>
    </xdr:from>
    <xdr:to>
      <xdr:col>77</xdr:col>
      <xdr:colOff>95250</xdr:colOff>
      <xdr:row>64</xdr:row>
      <xdr:rowOff>72934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9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57711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030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166915</xdr:rowOff>
    </xdr:from>
    <xdr:to>
      <xdr:col>73</xdr:col>
      <xdr:colOff>44450</xdr:colOff>
      <xdr:row>64</xdr:row>
      <xdr:rowOff>97065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96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81842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05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149678</xdr:rowOff>
    </xdr:from>
    <xdr:to>
      <xdr:col>68</xdr:col>
      <xdr:colOff>203200</xdr:colOff>
      <xdr:row>64</xdr:row>
      <xdr:rowOff>79828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95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64605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0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115207</xdr:rowOff>
    </xdr:from>
    <xdr:to>
      <xdr:col>64</xdr:col>
      <xdr:colOff>152400</xdr:colOff>
      <xdr:row>64</xdr:row>
      <xdr:rowOff>45357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91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30134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00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組合等の起債償還終了に伴う負担金の減少や令和４年度から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下水道事業への負担金を出資金に見直したことにより、前年度比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latin typeface="ＭＳ Ｐゴシック" panose="020B0600070205080204" pitchFamily="50" charset="-128"/>
              <a:ea typeface="ＭＳ Ｐゴシック" panose="020B0600070205080204" pitchFamily="50" charset="-128"/>
            </a:rPr>
            <a:t>　合併特例事業債の発行期限が令和７年度に迫る中で、事業の精査を適切に行った上で、必要な事業を期限内に実施する必要がある。新規事業の増加や将来世代への負担額が過大とならないよう十分に考慮し、起債と償還のバランスを中心に据えた財政運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44</xdr:row>
      <xdr:rowOff>151695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26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123772</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66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151695</xdr:rowOff>
    </xdr:from>
    <xdr:to>
      <xdr:col>81</xdr:col>
      <xdr:colOff>133350</xdr:colOff>
      <xdr:row>44</xdr:row>
      <xdr:rowOff>151695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69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129822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6179800" y="6985000"/>
          <a:ext cx="8382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156932</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672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140405</xdr:rowOff>
    </xdr:from>
    <xdr:to>
      <xdr:col>81</xdr:col>
      <xdr:colOff>95250</xdr:colOff>
      <xdr:row>40</xdr:row>
      <xdr:rowOff>70555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129822</xdr:rowOff>
    </xdr:from>
    <xdr:to>
      <xdr:col>77</xdr:col>
      <xdr:colOff>44450</xdr:colOff>
      <xdr:row>42</xdr:row>
      <xdr:rowOff>132645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5290800" y="71592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80732</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132645</xdr:rowOff>
    </xdr:from>
    <xdr:to>
      <xdr:col>72</xdr:col>
      <xdr:colOff>203200</xdr:colOff>
      <xdr:row>42</xdr:row>
      <xdr:rowOff>159455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73335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159455</xdr:rowOff>
    </xdr:from>
    <xdr:to>
      <xdr:col>68</xdr:col>
      <xdr:colOff>152400</xdr:colOff>
      <xdr:row>43</xdr:row>
      <xdr:rowOff>28222</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36035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140405</xdr:rowOff>
    </xdr:from>
    <xdr:to>
      <xdr:col>68</xdr:col>
      <xdr:colOff>203200</xdr:colOff>
      <xdr:row>40</xdr:row>
      <xdr:rowOff>70555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80732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79022</xdr:rowOff>
    </xdr:from>
    <xdr:to>
      <xdr:col>77</xdr:col>
      <xdr:colOff>95250</xdr:colOff>
      <xdr:row>42</xdr:row>
      <xdr:rowOff>9172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165399</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19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81845</xdr:rowOff>
    </xdr:from>
    <xdr:to>
      <xdr:col>73</xdr:col>
      <xdr:colOff>44450</xdr:colOff>
      <xdr:row>43</xdr:row>
      <xdr:rowOff>11995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168222</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108655</xdr:rowOff>
    </xdr:from>
    <xdr:to>
      <xdr:col>68</xdr:col>
      <xdr:colOff>203200</xdr:colOff>
      <xdr:row>43</xdr:row>
      <xdr:rowOff>38805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23582</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148872</xdr:rowOff>
    </xdr:from>
    <xdr:to>
      <xdr:col>64</xdr:col>
      <xdr:colOff>152400</xdr:colOff>
      <xdr:row>43</xdr:row>
      <xdr:rowOff>79022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63799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effectLst/>
              <a:latin typeface="ＭＳ Ｐゴシック" panose="020B0600070205080204" pitchFamily="50" charset="-128"/>
              <a:ea typeface="ＭＳ Ｐゴシック" panose="020B0600070205080204" pitchFamily="50" charset="-128"/>
            </a:rPr>
            <a:t>　</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算入公債費等や充当可能財源等は減少となったものの、標準財政規模の増加や地方債残高、公営企業債等繰入見込額の減少により、</a:t>
          </a:r>
          <a:r>
            <a:rPr lang="ja-JP" altLang="en-US" sz="1200">
              <a:effectLst/>
              <a:latin typeface="ＭＳ Ｐゴシック" panose="020B0600070205080204" pitchFamily="50" charset="-128"/>
              <a:ea typeface="ＭＳ Ｐゴシック" panose="020B0600070205080204" pitchFamily="50" charset="-128"/>
            </a:rPr>
            <a:t>前年度同様、将来負担比率は算定なしとなった。</a:t>
          </a:r>
          <a:endParaRPr lang="en-US" altLang="ja-JP" sz="1200">
            <a:effectLst/>
            <a:latin typeface="ＭＳ Ｐゴシック" panose="020B0600070205080204" pitchFamily="50" charset="-128"/>
            <a:ea typeface="ＭＳ Ｐゴシック" panose="020B0600070205080204" pitchFamily="50" charset="-128"/>
          </a:endParaRPr>
        </a:p>
        <a:p>
          <a:r>
            <a:rPr lang="ja-JP" altLang="en-US" sz="1200">
              <a:effectLst/>
              <a:latin typeface="ＭＳ Ｐゴシック" panose="020B0600070205080204" pitchFamily="50" charset="-128"/>
              <a:ea typeface="ＭＳ Ｐゴシック" panose="020B0600070205080204" pitchFamily="50" charset="-128"/>
            </a:rPr>
            <a:t>　今後は、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部事務組合で施設更新の検討がされており負担等見込額の増額が想定される。また、公債費の増嵩、先送りが許されない行政需要対応等のため、基金を取崩す必要があると予測される。「歳入に見合う歳出」を基本に事業の見直しを行うなど、財政運営を引き締める必要があ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40005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6126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12082</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55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40005</xdr:rowOff>
    </xdr:from>
    <xdr:to>
      <xdr:col>81</xdr:col>
      <xdr:colOff>133350</xdr:colOff>
      <xdr:row>23</xdr:row>
      <xdr:rowOff>40005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8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145979</xdr:rowOff>
    </xdr:from>
    <xdr:to>
      <xdr:col>73</xdr:col>
      <xdr:colOff>44450</xdr:colOff>
      <xdr:row>14</xdr:row>
      <xdr:rowOff>76129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86306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4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170109</xdr:rowOff>
    </xdr:from>
    <xdr:to>
      <xdr:col>68</xdr:col>
      <xdr:colOff>203200</xdr:colOff>
      <xdr:row>14</xdr:row>
      <xdr:rowOff>100259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110436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97719</xdr:rowOff>
    </xdr:from>
    <xdr:to>
      <xdr:col>64</xdr:col>
      <xdr:colOff>152400</xdr:colOff>
      <xdr:row>14</xdr:row>
      <xdr:rowOff>27869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32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38046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9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人件費に係る経常収支比率については、令和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年度の会計年度任用職員制度の施行に伴い大幅な増となった。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令和５年度は、前年度から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類似団体平均と比べて高い水準にあるのは、直営の保育施設数が多いため、職員数が多いことが主な要因と考えられる。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今後とも行政サービスの提供方法の見直しや適正な定員管理を進め、人件費の増加抑制に努める。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102507</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603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17434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102507</xdr:rowOff>
    </xdr:from>
    <xdr:to>
      <xdr:col>24</xdr:col>
      <xdr:colOff>114300</xdr:colOff>
      <xdr:row>33</xdr:row>
      <xdr:rowOff>102507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102507</xdr:rowOff>
    </xdr:from>
    <xdr:to>
      <xdr:col>24</xdr:col>
      <xdr:colOff>25400</xdr:colOff>
      <xdr:row>39</xdr:row>
      <xdr:rowOff>135165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7890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84563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2567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68036</xdr:rowOff>
    </xdr:from>
    <xdr:to>
      <xdr:col>24</xdr:col>
      <xdr:colOff>76200</xdr:colOff>
      <xdr:row>37</xdr:row>
      <xdr:rowOff>169636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1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143328</xdr:rowOff>
    </xdr:from>
    <xdr:to>
      <xdr:col>19</xdr:col>
      <xdr:colOff>187325</xdr:colOff>
      <xdr:row>39</xdr:row>
      <xdr:rowOff>102507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6584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100693</xdr:rowOff>
    </xdr:from>
    <xdr:to>
      <xdr:col>20</xdr:col>
      <xdr:colOff>38100</xdr:colOff>
      <xdr:row>38</xdr:row>
      <xdr:rowOff>30843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44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41020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13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143328</xdr:rowOff>
    </xdr:from>
    <xdr:to>
      <xdr:col>15</xdr:col>
      <xdr:colOff>98425</xdr:colOff>
      <xdr:row>39</xdr:row>
      <xdr:rowOff>86178</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6584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29028</xdr:rowOff>
    </xdr:from>
    <xdr:to>
      <xdr:col>11</xdr:col>
      <xdr:colOff>9525</xdr:colOff>
      <xdr:row>39</xdr:row>
      <xdr:rowOff>86178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858328"/>
          <a:ext cx="8890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59872</xdr:rowOff>
    </xdr:from>
    <xdr:to>
      <xdr:col>11</xdr:col>
      <xdr:colOff>60325</xdr:colOff>
      <xdr:row>38</xdr:row>
      <xdr:rowOff>161472</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57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199</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4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27214</xdr:rowOff>
    </xdr:from>
    <xdr:to>
      <xdr:col>6</xdr:col>
      <xdr:colOff>171450</xdr:colOff>
      <xdr:row>36</xdr:row>
      <xdr:rowOff>128814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113591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84365</xdr:rowOff>
    </xdr:from>
    <xdr:to>
      <xdr:col>24</xdr:col>
      <xdr:colOff>76200</xdr:colOff>
      <xdr:row>40</xdr:row>
      <xdr:rowOff>14515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56442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4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51707</xdr:rowOff>
    </xdr:from>
    <xdr:to>
      <xdr:col>20</xdr:col>
      <xdr:colOff>38100</xdr:colOff>
      <xdr:row>39</xdr:row>
      <xdr:rowOff>153307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7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92528</xdr:rowOff>
    </xdr:from>
    <xdr:to>
      <xdr:col>15</xdr:col>
      <xdr:colOff>149225</xdr:colOff>
      <xdr:row>39</xdr:row>
      <xdr:rowOff>22678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0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7455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69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35378</xdr:rowOff>
    </xdr:from>
    <xdr:to>
      <xdr:col>11</xdr:col>
      <xdr:colOff>60325</xdr:colOff>
      <xdr:row>39</xdr:row>
      <xdr:rowOff>136978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121755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0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149678</xdr:rowOff>
    </xdr:from>
    <xdr:to>
      <xdr:col>6</xdr:col>
      <xdr:colOff>171450</xdr:colOff>
      <xdr:row>34</xdr:row>
      <xdr:rowOff>79828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0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90005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57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物件費に係る経常収支比率については、会計年度任用職員制度の施行に伴い臨時職員賃金の計上が無くなった影響で令和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ポイントの増加と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２年連続で増加しており、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今後は、外部への業務委託経費等の再点検を行う等、経常経費の抑制に努める。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78014</xdr:rowOff>
    </xdr:from>
    <xdr:to>
      <xdr:col>82</xdr:col>
      <xdr:colOff>107950</xdr:colOff>
      <xdr:row>21</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135414"/>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164391</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87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78014</xdr:rowOff>
    </xdr:from>
    <xdr:to>
      <xdr:col>82</xdr:col>
      <xdr:colOff>196850</xdr:colOff>
      <xdr:row>12</xdr:row>
      <xdr:rowOff>78014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13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80736</xdr:rowOff>
    </xdr:from>
    <xdr:to>
      <xdr:col>82</xdr:col>
      <xdr:colOff>107950</xdr:colOff>
      <xdr:row>13</xdr:row>
      <xdr:rowOff>156936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309586"/>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168020</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568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24493</xdr:rowOff>
    </xdr:from>
    <xdr:to>
      <xdr:col>82</xdr:col>
      <xdr:colOff>158750</xdr:colOff>
      <xdr:row>15</xdr:row>
      <xdr:rowOff>126093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59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165100</xdr:rowOff>
    </xdr:from>
    <xdr:to>
      <xdr:col>78</xdr:col>
      <xdr:colOff>69850</xdr:colOff>
      <xdr:row>13</xdr:row>
      <xdr:rowOff>80736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2225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163286</xdr:rowOff>
    </xdr:from>
    <xdr:to>
      <xdr:col>78</xdr:col>
      <xdr:colOff>120650</xdr:colOff>
      <xdr:row>15</xdr:row>
      <xdr:rowOff>93436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78213</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9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165100</xdr:rowOff>
    </xdr:from>
    <xdr:to>
      <xdr:col>73</xdr:col>
      <xdr:colOff>180975</xdr:colOff>
      <xdr:row>13</xdr:row>
      <xdr:rowOff>26307</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222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32657</xdr:rowOff>
    </xdr:from>
    <xdr:to>
      <xdr:col>74</xdr:col>
      <xdr:colOff>31750</xdr:colOff>
      <xdr:row>14</xdr:row>
      <xdr:rowOff>134257</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3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119034</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51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26307</xdr:rowOff>
    </xdr:from>
    <xdr:to>
      <xdr:col>69</xdr:col>
      <xdr:colOff>92075</xdr:colOff>
      <xdr:row>14</xdr:row>
      <xdr:rowOff>127000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255157"/>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119743</xdr:rowOff>
    </xdr:from>
    <xdr:to>
      <xdr:col>69</xdr:col>
      <xdr:colOff>142875</xdr:colOff>
      <xdr:row>15</xdr:row>
      <xdr:rowOff>49893</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34670</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100693</xdr:rowOff>
    </xdr:from>
    <xdr:to>
      <xdr:col>65</xdr:col>
      <xdr:colOff>53975</xdr:colOff>
      <xdr:row>16</xdr:row>
      <xdr:rowOff>30843</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15620</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106136</xdr:rowOff>
    </xdr:from>
    <xdr:to>
      <xdr:col>82</xdr:col>
      <xdr:colOff>158750</xdr:colOff>
      <xdr:row>14</xdr:row>
      <xdr:rowOff>36286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122663</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18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29936</xdr:rowOff>
    </xdr:from>
    <xdr:to>
      <xdr:col>78</xdr:col>
      <xdr:colOff>120650</xdr:colOff>
      <xdr:row>13</xdr:row>
      <xdr:rowOff>131536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141713</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02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114300</xdr:rowOff>
    </xdr:from>
    <xdr:to>
      <xdr:col>74</xdr:col>
      <xdr:colOff>31750</xdr:colOff>
      <xdr:row>13</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54627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146957</xdr:rowOff>
    </xdr:from>
    <xdr:to>
      <xdr:col>69</xdr:col>
      <xdr:colOff>142875</xdr:colOff>
      <xdr:row>13</xdr:row>
      <xdr:rowOff>77107</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20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87284</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197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76200</xdr:rowOff>
    </xdr:from>
    <xdr:to>
      <xdr:col>65</xdr:col>
      <xdr:colOff>53975</xdr:colOff>
      <xdr:row>15</xdr:row>
      <xdr:rowOff>6350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16527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扶助費に係る経常収支比率については、会計年度任用職員制度の施行に伴い臨時職員賃金の扶助費按分が無くなったことで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大幅に低下した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一方で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、障害福祉サービス等給付事業において利用者の増加と重度化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の影響により給付費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が継続的に増加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、今後も適正化に努める。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54</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2329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143527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44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69850</xdr:rowOff>
    </xdr:from>
    <xdr:to>
      <xdr:col>19</xdr:col>
      <xdr:colOff>187325</xdr:colOff>
      <xdr:row>53</xdr:row>
      <xdr:rowOff>146050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156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57150</xdr:rowOff>
    </xdr:from>
    <xdr:to>
      <xdr:col>20</xdr:col>
      <xdr:colOff>38100</xdr:colOff>
      <xdr:row>56</xdr:row>
      <xdr:rowOff>158750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143527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4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50800</xdr:rowOff>
    </xdr:from>
    <xdr:to>
      <xdr:col>15</xdr:col>
      <xdr:colOff>98425</xdr:colOff>
      <xdr:row>53</xdr:row>
      <xdr:rowOff>69850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137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50800</xdr:rowOff>
    </xdr:from>
    <xdr:to>
      <xdr:col>11</xdr:col>
      <xdr:colOff>9525</xdr:colOff>
      <xdr:row>55</xdr:row>
      <xdr:rowOff>107950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137650"/>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95250</xdr:rowOff>
    </xdr:from>
    <xdr:to>
      <xdr:col>11</xdr:col>
      <xdr:colOff>60325</xdr:colOff>
      <xdr:row>57</xdr:row>
      <xdr:rowOff>25400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57150</xdr:rowOff>
    </xdr:from>
    <xdr:to>
      <xdr:col>6</xdr:col>
      <xdr:colOff>171450</xdr:colOff>
      <xdr:row>57</xdr:row>
      <xdr:rowOff>158750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143527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95250</xdr:rowOff>
    </xdr:from>
    <xdr:to>
      <xdr:col>20</xdr:col>
      <xdr:colOff>38100</xdr:colOff>
      <xdr:row>54</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35577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19050</xdr:rowOff>
    </xdr:from>
    <xdr:to>
      <xdr:col>15</xdr:col>
      <xdr:colOff>149225</xdr:colOff>
      <xdr:row>53</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130827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0</xdr:rowOff>
    </xdr:from>
    <xdr:to>
      <xdr:col>11</xdr:col>
      <xdr:colOff>60325</xdr:colOff>
      <xdr:row>53</xdr:row>
      <xdr:rowOff>101600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885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前年度と同様、類似団体の平均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値を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下回っているが、後期高齢者医療など社会保障関係の特別会計への繰出金は増加傾向にある。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基準外繰入を行う会計においては、今後とも運営状況を注視し、適正な財政運営を図る必要がある。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61</xdr:row>
      <xdr:rowOff>44450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678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0</xdr:rowOff>
    </xdr:from>
    <xdr:to>
      <xdr:col>82</xdr:col>
      <xdr:colOff>107950</xdr:colOff>
      <xdr:row>56</xdr:row>
      <xdr:rowOff>63500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6012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143527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1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0</xdr:rowOff>
    </xdr:from>
    <xdr:to>
      <xdr:col>78</xdr:col>
      <xdr:colOff>69850</xdr:colOff>
      <xdr:row>56</xdr:row>
      <xdr:rowOff>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0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95250</xdr:rowOff>
    </xdr:from>
    <xdr:to>
      <xdr:col>78</xdr:col>
      <xdr:colOff>120650</xdr:colOff>
      <xdr:row>58</xdr:row>
      <xdr:rowOff>25400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0</xdr:rowOff>
    </xdr:from>
    <xdr:to>
      <xdr:col>73</xdr:col>
      <xdr:colOff>180975</xdr:colOff>
      <xdr:row>56</xdr:row>
      <xdr:rowOff>38100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0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44450</xdr:rowOff>
    </xdr:from>
    <xdr:to>
      <xdr:col>74</xdr:col>
      <xdr:colOff>31750</xdr:colOff>
      <xdr:row>57</xdr:row>
      <xdr:rowOff>146050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38100</xdr:rowOff>
    </xdr:from>
    <xdr:to>
      <xdr:col>69</xdr:col>
      <xdr:colOff>92075</xdr:colOff>
      <xdr:row>56</xdr:row>
      <xdr:rowOff>63500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39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12700</xdr:rowOff>
    </xdr:from>
    <xdr:to>
      <xdr:col>82</xdr:col>
      <xdr:colOff>158750</xdr:colOff>
      <xdr:row>56</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29227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120650</xdr:rowOff>
    </xdr:from>
    <xdr:to>
      <xdr:col>78</xdr:col>
      <xdr:colOff>120650</xdr:colOff>
      <xdr:row>56</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60977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120650</xdr:rowOff>
    </xdr:from>
    <xdr:to>
      <xdr:col>74</xdr:col>
      <xdr:colOff>31750</xdr:colOff>
      <xdr:row>56</xdr:row>
      <xdr:rowOff>50800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158750</xdr:rowOff>
    </xdr:from>
    <xdr:to>
      <xdr:col>69</xdr:col>
      <xdr:colOff>142875</xdr:colOff>
      <xdr:row>56</xdr:row>
      <xdr:rowOff>88900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99077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12700</xdr:rowOff>
    </xdr:from>
    <xdr:to>
      <xdr:col>65</xdr:col>
      <xdr:colOff>53975</xdr:colOff>
      <xdr:row>56</xdr:row>
      <xdr:rowOff>114300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124477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下水道施設整備事業負担金を出資金に見直し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たことにより指数が減少したが、令和５年度は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一部事務組合や障害者福祉に係る負担金等の増により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今後は、一部事務組合の施設更新等を控えているため、各種団体や事業に対する補助金について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見直しを実施するなどし、経費の削減に努める。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111760</xdr:rowOff>
    </xdr:from>
    <xdr:to>
      <xdr:col>82</xdr:col>
      <xdr:colOff>107950</xdr:colOff>
      <xdr:row>40</xdr:row>
      <xdr:rowOff>81280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81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53357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81280</xdr:rowOff>
    </xdr:from>
    <xdr:to>
      <xdr:col>82</xdr:col>
      <xdr:colOff>196850</xdr:colOff>
      <xdr:row>40</xdr:row>
      <xdr:rowOff>81280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26687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111760</xdr:rowOff>
    </xdr:from>
    <xdr:to>
      <xdr:col>82</xdr:col>
      <xdr:colOff>196850</xdr:colOff>
      <xdr:row>32</xdr:row>
      <xdr:rowOff>111760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16510</xdr:rowOff>
    </xdr:from>
    <xdr:to>
      <xdr:col>82</xdr:col>
      <xdr:colOff>107950</xdr:colOff>
      <xdr:row>35</xdr:row>
      <xdr:rowOff>69850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0172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90187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90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118110</xdr:rowOff>
    </xdr:from>
    <xdr:to>
      <xdr:col>82</xdr:col>
      <xdr:colOff>158750</xdr:colOff>
      <xdr:row>36</xdr:row>
      <xdr:rowOff>48260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16510</xdr:rowOff>
    </xdr:from>
    <xdr:to>
      <xdr:col>78</xdr:col>
      <xdr:colOff>69850</xdr:colOff>
      <xdr:row>35</xdr:row>
      <xdr:rowOff>130810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0172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102870</xdr:rowOff>
    </xdr:from>
    <xdr:to>
      <xdr:col>78</xdr:col>
      <xdr:colOff>120650</xdr:colOff>
      <xdr:row>36</xdr:row>
      <xdr:rowOff>33020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17797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18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130810</xdr:rowOff>
    </xdr:from>
    <xdr:to>
      <xdr:col>73</xdr:col>
      <xdr:colOff>180975</xdr:colOff>
      <xdr:row>36</xdr:row>
      <xdr:rowOff>20320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1315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49530</xdr:rowOff>
    </xdr:from>
    <xdr:to>
      <xdr:col>74</xdr:col>
      <xdr:colOff>31750</xdr:colOff>
      <xdr:row>35</xdr:row>
      <xdr:rowOff>151130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05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161307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20320</xdr:rowOff>
    </xdr:from>
    <xdr:to>
      <xdr:col>69</xdr:col>
      <xdr:colOff>92075</xdr:colOff>
      <xdr:row>36</xdr:row>
      <xdr:rowOff>66040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192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102870</xdr:rowOff>
    </xdr:from>
    <xdr:to>
      <xdr:col>69</xdr:col>
      <xdr:colOff>142875</xdr:colOff>
      <xdr:row>36</xdr:row>
      <xdr:rowOff>33020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43197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153687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35577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137160</xdr:rowOff>
    </xdr:from>
    <xdr:to>
      <xdr:col>78</xdr:col>
      <xdr:colOff>120650</xdr:colOff>
      <xdr:row>35</xdr:row>
      <xdr:rowOff>67310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77487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735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80010</xdr:rowOff>
    </xdr:from>
    <xdr:to>
      <xdr:col>74</xdr:col>
      <xdr:colOff>31750</xdr:colOff>
      <xdr:row>36</xdr:row>
      <xdr:rowOff>10160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166387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16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140970</xdr:rowOff>
    </xdr:from>
    <xdr:to>
      <xdr:col>69</xdr:col>
      <xdr:colOff>142875</xdr:colOff>
      <xdr:row>36</xdr:row>
      <xdr:rowOff>71120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55897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15240</xdr:rowOff>
    </xdr:from>
    <xdr:to>
      <xdr:col>65</xdr:col>
      <xdr:colOff>53975</xdr:colOff>
      <xdr:row>36</xdr:row>
      <xdr:rowOff>116840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101617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％）の減額となっており、公債費に係る経常収支比率についても、対前年度比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ポイントの減少となった。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今後は、令和７年度末で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合併特例債発行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の発行期限を迎えることも考慮し、将来世代に過度の負担が生じないように事業の精査による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新規発行の抑制</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交付税算入割合の高い起債の選別などに努める。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17599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51015"/>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161126</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17599</xdr:rowOff>
    </xdr:from>
    <xdr:to>
      <xdr:col>24</xdr:col>
      <xdr:colOff>114300</xdr:colOff>
      <xdr:row>81</xdr:row>
      <xdr:rowOff>17599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86179</xdr:rowOff>
    </xdr:from>
    <xdr:to>
      <xdr:col>24</xdr:col>
      <xdr:colOff>25400</xdr:colOff>
      <xdr:row>79</xdr:row>
      <xdr:rowOff>112305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630729"/>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20882</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2225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4355</xdr:rowOff>
    </xdr:from>
    <xdr:to>
      <xdr:col>24</xdr:col>
      <xdr:colOff>76200</xdr:colOff>
      <xdr:row>78</xdr:row>
      <xdr:rowOff>105955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37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112305</xdr:rowOff>
    </xdr:from>
    <xdr:to>
      <xdr:col>19</xdr:col>
      <xdr:colOff>187325</xdr:colOff>
      <xdr:row>79</xdr:row>
      <xdr:rowOff>118836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656855"/>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17418</xdr:rowOff>
    </xdr:from>
    <xdr:to>
      <xdr:col>20</xdr:col>
      <xdr:colOff>38100</xdr:colOff>
      <xdr:row>78</xdr:row>
      <xdr:rowOff>119018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3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129195</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159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118836</xdr:rowOff>
    </xdr:from>
    <xdr:to>
      <xdr:col>15</xdr:col>
      <xdr:colOff>98425</xdr:colOff>
      <xdr:row>80</xdr:row>
      <xdr:rowOff>38826</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66338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149679</xdr:rowOff>
    </xdr:from>
    <xdr:to>
      <xdr:col>15</xdr:col>
      <xdr:colOff>149225</xdr:colOff>
      <xdr:row>78</xdr:row>
      <xdr:rowOff>79829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90006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38826</xdr:rowOff>
    </xdr:from>
    <xdr:to>
      <xdr:col>11</xdr:col>
      <xdr:colOff>9525</xdr:colOff>
      <xdr:row>80</xdr:row>
      <xdr:rowOff>45357</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7548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37012</xdr:rowOff>
    </xdr:from>
    <xdr:to>
      <xdr:col>11</xdr:col>
      <xdr:colOff>60325</xdr:colOff>
      <xdr:row>78</xdr:row>
      <xdr:rowOff>138612</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41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148789</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17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10886</xdr:rowOff>
    </xdr:from>
    <xdr:to>
      <xdr:col>6</xdr:col>
      <xdr:colOff>171450</xdr:colOff>
      <xdr:row>78</xdr:row>
      <xdr:rowOff>112486</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383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122663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15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35379</xdr:rowOff>
    </xdr:from>
    <xdr:to>
      <xdr:col>24</xdr:col>
      <xdr:colOff>76200</xdr:colOff>
      <xdr:row>79</xdr:row>
      <xdr:rowOff>136979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7456</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552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61505</xdr:rowOff>
    </xdr:from>
    <xdr:to>
      <xdr:col>20</xdr:col>
      <xdr:colOff>38100</xdr:colOff>
      <xdr:row>79</xdr:row>
      <xdr:rowOff>163105</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60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147882</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692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68036</xdr:rowOff>
    </xdr:from>
    <xdr:to>
      <xdr:col>15</xdr:col>
      <xdr:colOff>149225</xdr:colOff>
      <xdr:row>79</xdr:row>
      <xdr:rowOff>169636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154413</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159476</xdr:rowOff>
    </xdr:from>
    <xdr:to>
      <xdr:col>11</xdr:col>
      <xdr:colOff>60325</xdr:colOff>
      <xdr:row>80</xdr:row>
      <xdr:rowOff>89626</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70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74403</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166007</xdr:rowOff>
    </xdr:from>
    <xdr:to>
      <xdr:col>6</xdr:col>
      <xdr:colOff>171450</xdr:colOff>
      <xdr:row>80</xdr:row>
      <xdr:rowOff>96157</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80934</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7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普通会計全体よりも公債費以外に係る経常収支比率の方が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類似団体平均値との差が大き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くなっており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、本市では公債費が経常収支比率に与える影響が他と比べて大きい。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合併以降、合併特例措置により普通交付税や臨時財政対策債の額が上積みされていることや、合併特例債の起債の増加による影響と考えられるため、合併特例措置期間の終期を見据えて、適正な財政規模への移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161289</xdr:rowOff>
    </xdr:from>
    <xdr:to>
      <xdr:col>82</xdr:col>
      <xdr:colOff>107950</xdr:colOff>
      <xdr:row>81</xdr:row>
      <xdr:rowOff>65278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3020039"/>
          <a:ext cx="0" cy="932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37355</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92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65278</xdr:rowOff>
    </xdr:from>
    <xdr:to>
      <xdr:col>82</xdr:col>
      <xdr:colOff>196850</xdr:colOff>
      <xdr:row>81</xdr:row>
      <xdr:rowOff>65278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95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76217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76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161289</xdr:rowOff>
    </xdr:from>
    <xdr:to>
      <xdr:col>82</xdr:col>
      <xdr:colOff>196850</xdr:colOff>
      <xdr:row>75</xdr:row>
      <xdr:rowOff>161289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02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76</xdr:row>
      <xdr:rowOff>21844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2919456"/>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64279</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265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92202</xdr:rowOff>
    </xdr:from>
    <xdr:to>
      <xdr:col>82</xdr:col>
      <xdr:colOff>158750</xdr:colOff>
      <xdr:row>78</xdr:row>
      <xdr:rowOff>22352</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37846</xdr:rowOff>
    </xdr:from>
    <xdr:to>
      <xdr:col>78</xdr:col>
      <xdr:colOff>69850</xdr:colOff>
      <xdr:row>75</xdr:row>
      <xdr:rowOff>60706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28965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23622</xdr:rowOff>
    </xdr:from>
    <xdr:to>
      <xdr:col>78</xdr:col>
      <xdr:colOff>120650</xdr:colOff>
      <xdr:row>77</xdr:row>
      <xdr:rowOff>125222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109999</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37846</xdr:rowOff>
    </xdr:from>
    <xdr:to>
      <xdr:col>73</xdr:col>
      <xdr:colOff>180975</xdr:colOff>
      <xdr:row>75</xdr:row>
      <xdr:rowOff>129286</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28965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44196</xdr:rowOff>
    </xdr:from>
    <xdr:to>
      <xdr:col>74</xdr:col>
      <xdr:colOff>31750</xdr:colOff>
      <xdr:row>76</xdr:row>
      <xdr:rowOff>145796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130573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120142</xdr:rowOff>
    </xdr:from>
    <xdr:to>
      <xdr:col>69</xdr:col>
      <xdr:colOff>92075</xdr:colOff>
      <xdr:row>75</xdr:row>
      <xdr:rowOff>129286</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004800" y="12978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64770</xdr:rowOff>
    </xdr:from>
    <xdr:to>
      <xdr:col>69</xdr:col>
      <xdr:colOff>142875</xdr:colOff>
      <xdr:row>77</xdr:row>
      <xdr:rowOff>166370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151147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69342</xdr:rowOff>
    </xdr:from>
    <xdr:to>
      <xdr:col>65</xdr:col>
      <xdr:colOff>53975</xdr:colOff>
      <xdr:row>77</xdr:row>
      <xdr:rowOff>170942</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155719</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142494</xdr:rowOff>
    </xdr:from>
    <xdr:to>
      <xdr:col>82</xdr:col>
      <xdr:colOff>158750</xdr:colOff>
      <xdr:row>76</xdr:row>
      <xdr:rowOff>72644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51071</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290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9906</xdr:rowOff>
    </xdr:from>
    <xdr:to>
      <xdr:col>78</xdr:col>
      <xdr:colOff>120650</xdr:colOff>
      <xdr:row>75</xdr:row>
      <xdr:rowOff>111506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121683</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2637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158496</xdr:rowOff>
    </xdr:from>
    <xdr:to>
      <xdr:col>74</xdr:col>
      <xdr:colOff>31750</xdr:colOff>
      <xdr:row>75</xdr:row>
      <xdr:rowOff>88646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98823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61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78486</xdr:rowOff>
    </xdr:from>
    <xdr:to>
      <xdr:col>69</xdr:col>
      <xdr:colOff>142875</xdr:colOff>
      <xdr:row>76</xdr:row>
      <xdr:rowOff>8635</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18813</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69342</xdr:rowOff>
    </xdr:from>
    <xdr:to>
      <xdr:col>65</xdr:col>
      <xdr:colOff>53975</xdr:colOff>
      <xdr:row>75</xdr:row>
      <xdr:rowOff>170942</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9669</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67160</xdr:rowOff>
    </xdr:from>
    <xdr:to>
      <xdr:col>29</xdr:col>
      <xdr:colOff>127000</xdr:colOff>
      <xdr:row>20</xdr:row>
      <xdr:rowOff>88900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343635"/>
          <a:ext cx="0" cy="1221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60977</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3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88900</xdr:rowOff>
    </xdr:from>
    <xdr:to>
      <xdr:col>30</xdr:col>
      <xdr:colOff>25400</xdr:colOff>
      <xdr:row>20</xdr:row>
      <xdr:rowOff>88900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655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153537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208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67160</xdr:rowOff>
    </xdr:from>
    <xdr:to>
      <xdr:col>30</xdr:col>
      <xdr:colOff>25400</xdr:colOff>
      <xdr:row>13</xdr:row>
      <xdr:rowOff>67160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3436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97815</xdr:rowOff>
    </xdr:from>
    <xdr:to>
      <xdr:col>29</xdr:col>
      <xdr:colOff>127000</xdr:colOff>
      <xdr:row>15</xdr:row>
      <xdr:rowOff>147993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717190"/>
          <a:ext cx="647700" cy="501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111767</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3074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139690</xdr:rowOff>
    </xdr:from>
    <xdr:to>
      <xdr:col>29</xdr:col>
      <xdr:colOff>177800</xdr:colOff>
      <xdr:row>18</xdr:row>
      <xdr:rowOff>69840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1019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147993</xdr:rowOff>
    </xdr:from>
    <xdr:to>
      <xdr:col>26</xdr:col>
      <xdr:colOff>50800</xdr:colOff>
      <xdr:row>15</xdr:row>
      <xdr:rowOff>157160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67368"/>
          <a:ext cx="698500" cy="9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7582</xdr:rowOff>
    </xdr:from>
    <xdr:to>
      <xdr:col>26</xdr:col>
      <xdr:colOff>101600</xdr:colOff>
      <xdr:row>18</xdr:row>
      <xdr:rowOff>109182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141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93959</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227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157160</xdr:rowOff>
    </xdr:from>
    <xdr:to>
      <xdr:col>22</xdr:col>
      <xdr:colOff>114300</xdr:colOff>
      <xdr:row>16</xdr:row>
      <xdr:rowOff>57833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76535"/>
          <a:ext cx="698500" cy="72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19012</xdr:rowOff>
    </xdr:from>
    <xdr:to>
      <xdr:col>22</xdr:col>
      <xdr:colOff>165100</xdr:colOff>
      <xdr:row>18</xdr:row>
      <xdr:rowOff>120612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52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105389</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23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57833</xdr:rowOff>
    </xdr:from>
    <xdr:to>
      <xdr:col>18</xdr:col>
      <xdr:colOff>177800</xdr:colOff>
      <xdr:row>17</xdr:row>
      <xdr:rowOff>45832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848658"/>
          <a:ext cx="698500" cy="15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91912</xdr:rowOff>
    </xdr:from>
    <xdr:to>
      <xdr:col>19</xdr:col>
      <xdr:colOff>38100</xdr:colOff>
      <xdr:row>19</xdr:row>
      <xdr:rowOff>22062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225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6840</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31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117241</xdr:rowOff>
    </xdr:from>
    <xdr:to>
      <xdr:col>15</xdr:col>
      <xdr:colOff>101600</xdr:colOff>
      <xdr:row>19</xdr:row>
      <xdr:rowOff>47391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2509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32168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33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47015</xdr:rowOff>
    </xdr:from>
    <xdr:to>
      <xdr:col>29</xdr:col>
      <xdr:colOff>177800</xdr:colOff>
      <xdr:row>15</xdr:row>
      <xdr:rowOff>148615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6663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63542</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51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97193</xdr:rowOff>
    </xdr:from>
    <xdr:to>
      <xdr:col>26</xdr:col>
      <xdr:colOff>101600</xdr:colOff>
      <xdr:row>16</xdr:row>
      <xdr:rowOff>27343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716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37520</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85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106360</xdr:rowOff>
    </xdr:from>
    <xdr:to>
      <xdr:col>22</xdr:col>
      <xdr:colOff>165100</xdr:colOff>
      <xdr:row>16</xdr:row>
      <xdr:rowOff>36510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25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46687</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9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7033</xdr:rowOff>
    </xdr:from>
    <xdr:to>
      <xdr:col>19</xdr:col>
      <xdr:colOff>38100</xdr:colOff>
      <xdr:row>16</xdr:row>
      <xdr:rowOff>108633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797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118810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56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166482</xdr:rowOff>
    </xdr:from>
    <xdr:to>
      <xdr:col>15</xdr:col>
      <xdr:colOff>101600</xdr:colOff>
      <xdr:row>17</xdr:row>
      <xdr:rowOff>96632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957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106809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72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123891</xdr:rowOff>
    </xdr:from>
    <xdr:to>
      <xdr:col>29</xdr:col>
      <xdr:colOff>127000</xdr:colOff>
      <xdr:row>38</xdr:row>
      <xdr:rowOff>6710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391341"/>
          <a:ext cx="0" cy="10829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321687</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44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6710</xdr:rowOff>
    </xdr:from>
    <xdr:to>
      <xdr:col>30</xdr:col>
      <xdr:colOff>25400</xdr:colOff>
      <xdr:row>38</xdr:row>
      <xdr:rowOff>6710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74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210268</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6134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123891</xdr:rowOff>
    </xdr:from>
    <xdr:to>
      <xdr:col>30</xdr:col>
      <xdr:colOff>25400</xdr:colOff>
      <xdr:row>34</xdr:row>
      <xdr:rowOff>123891</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391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341518</xdr:rowOff>
    </xdr:from>
    <xdr:to>
      <xdr:col>29</xdr:col>
      <xdr:colOff>127000</xdr:colOff>
      <xdr:row>36</xdr:row>
      <xdr:rowOff>12334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6951868"/>
          <a:ext cx="647700" cy="13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340012</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503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307132</xdr:rowOff>
    </xdr:from>
    <xdr:to>
      <xdr:col>29</xdr:col>
      <xdr:colOff>177800</xdr:colOff>
      <xdr:row>36</xdr:row>
      <xdr:rowOff>65832</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91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11740</xdr:rowOff>
    </xdr:from>
    <xdr:to>
      <xdr:col>26</xdr:col>
      <xdr:colOff>50800</xdr:colOff>
      <xdr:row>35</xdr:row>
      <xdr:rowOff>341518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622090"/>
          <a:ext cx="698500" cy="329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313258</xdr:rowOff>
    </xdr:from>
    <xdr:to>
      <xdr:col>26</xdr:col>
      <xdr:colOff>101600</xdr:colOff>
      <xdr:row>36</xdr:row>
      <xdr:rowOff>71958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923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56735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009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338410</xdr:rowOff>
    </xdr:from>
    <xdr:to>
      <xdr:col>22</xdr:col>
      <xdr:colOff>114300</xdr:colOff>
      <xdr:row>35</xdr:row>
      <xdr:rowOff>11740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605860"/>
          <a:ext cx="698500" cy="16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327751</xdr:rowOff>
    </xdr:from>
    <xdr:to>
      <xdr:col>22</xdr:col>
      <xdr:colOff>165100</xdr:colOff>
      <xdr:row>36</xdr:row>
      <xdr:rowOff>86451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9381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71228</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024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336260</xdr:rowOff>
    </xdr:from>
    <xdr:to>
      <xdr:col>18</xdr:col>
      <xdr:colOff>177800</xdr:colOff>
      <xdr:row>34</xdr:row>
      <xdr:rowOff>338410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6603710"/>
          <a:ext cx="698500" cy="2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17450</xdr:rowOff>
    </xdr:from>
    <xdr:to>
      <xdr:col>19</xdr:col>
      <xdr:colOff>38100</xdr:colOff>
      <xdr:row>36</xdr:row>
      <xdr:rowOff>119050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103827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0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27966</xdr:rowOff>
    </xdr:from>
    <xdr:to>
      <xdr:col>15</xdr:col>
      <xdr:colOff>101600</xdr:colOff>
      <xdr:row>36</xdr:row>
      <xdr:rowOff>129566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114343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06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304434</xdr:rowOff>
    </xdr:from>
    <xdr:to>
      <xdr:col>29</xdr:col>
      <xdr:colOff>177800</xdr:colOff>
      <xdr:row>36</xdr:row>
      <xdr:rowOff>63134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914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149511</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59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290718</xdr:rowOff>
    </xdr:from>
    <xdr:to>
      <xdr:col>26</xdr:col>
      <xdr:colOff>101600</xdr:colOff>
      <xdr:row>36</xdr:row>
      <xdr:rowOff>49418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901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59595</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66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303840</xdr:rowOff>
    </xdr:from>
    <xdr:to>
      <xdr:col>22</xdr:col>
      <xdr:colOff>165100</xdr:colOff>
      <xdr:row>35</xdr:row>
      <xdr:rowOff>62540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571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72717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34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287610</xdr:rowOff>
    </xdr:from>
    <xdr:to>
      <xdr:col>19</xdr:col>
      <xdr:colOff>38100</xdr:colOff>
      <xdr:row>35</xdr:row>
      <xdr:rowOff>46310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555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56486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32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285460</xdr:rowOff>
    </xdr:from>
    <xdr:to>
      <xdr:col>15</xdr:col>
      <xdr:colOff>101600</xdr:colOff>
      <xdr:row>35</xdr:row>
      <xdr:rowOff>44160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552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54337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32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160045</xdr:rowOff>
    </xdr:from>
    <xdr:to>
      <xdr:col>24</xdr:col>
      <xdr:colOff>62865</xdr:colOff>
      <xdr:row>39</xdr:row>
      <xdr:rowOff>41745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2095"/>
          <a:ext cx="1270" cy="159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45572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3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41745</xdr:rowOff>
    </xdr:from>
    <xdr:to>
      <xdr:col>24</xdr:col>
      <xdr:colOff>152400</xdr:colOff>
      <xdr:row>39</xdr:row>
      <xdr:rowOff>41745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106722</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0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160045</xdr:rowOff>
    </xdr:from>
    <xdr:to>
      <xdr:col>24</xdr:col>
      <xdr:colOff>152400</xdr:colOff>
      <xdr:row>29</xdr:row>
      <xdr:rowOff>160045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2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41745</xdr:rowOff>
    </xdr:from>
    <xdr:to>
      <xdr:col>24</xdr:col>
      <xdr:colOff>63500</xdr:colOff>
      <xdr:row>32</xdr:row>
      <xdr:rowOff>91237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528145"/>
          <a:ext cx="8382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26522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48095</xdr:rowOff>
    </xdr:from>
    <xdr:to>
      <xdr:col>24</xdr:col>
      <xdr:colOff>114300</xdr:colOff>
      <xdr:row>35</xdr:row>
      <xdr:rowOff>149695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41745</xdr:rowOff>
    </xdr:from>
    <xdr:to>
      <xdr:col>19</xdr:col>
      <xdr:colOff>177800</xdr:colOff>
      <xdr:row>32</xdr:row>
      <xdr:rowOff>61481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28145"/>
          <a:ext cx="889000" cy="1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60439</xdr:rowOff>
    </xdr:from>
    <xdr:to>
      <xdr:col>20</xdr:col>
      <xdr:colOff>38100</xdr:colOff>
      <xdr:row>35</xdr:row>
      <xdr:rowOff>162039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153166</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61481</xdr:rowOff>
    </xdr:from>
    <xdr:to>
      <xdr:col>15</xdr:col>
      <xdr:colOff>50800</xdr:colOff>
      <xdr:row>32</xdr:row>
      <xdr:rowOff>166903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547881"/>
          <a:ext cx="889000" cy="10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61049</xdr:rowOff>
    </xdr:from>
    <xdr:to>
      <xdr:col>15</xdr:col>
      <xdr:colOff>101600</xdr:colOff>
      <xdr:row>35</xdr:row>
      <xdr:rowOff>162649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153776</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166903</xdr:rowOff>
    </xdr:from>
    <xdr:to>
      <xdr:col>10</xdr:col>
      <xdr:colOff>114300</xdr:colOff>
      <xdr:row>35</xdr:row>
      <xdr:rowOff>139548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653303"/>
          <a:ext cx="889000" cy="48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171005</xdr:rowOff>
    </xdr:from>
    <xdr:to>
      <xdr:col>10</xdr:col>
      <xdr:colOff>165100</xdr:colOff>
      <xdr:row>36</xdr:row>
      <xdr:rowOff>101155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7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92282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6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82309</xdr:rowOff>
    </xdr:from>
    <xdr:to>
      <xdr:col>6</xdr:col>
      <xdr:colOff>38100</xdr:colOff>
      <xdr:row>38</xdr:row>
      <xdr:rowOff>12458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259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3586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40437</xdr:rowOff>
    </xdr:from>
    <xdr:to>
      <xdr:col>24</xdr:col>
      <xdr:colOff>114300</xdr:colOff>
      <xdr:row>32</xdr:row>
      <xdr:rowOff>142037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52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63314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37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162395</xdr:rowOff>
    </xdr:from>
    <xdr:to>
      <xdr:col>20</xdr:col>
      <xdr:colOff>38100</xdr:colOff>
      <xdr:row>32</xdr:row>
      <xdr:rowOff>92545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47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109072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25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10681</xdr:rowOff>
    </xdr:from>
    <xdr:to>
      <xdr:col>15</xdr:col>
      <xdr:colOff>101600</xdr:colOff>
      <xdr:row>32</xdr:row>
      <xdr:rowOff>112281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49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128808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2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116103</xdr:rowOff>
    </xdr:from>
    <xdr:to>
      <xdr:col>10</xdr:col>
      <xdr:colOff>165100</xdr:colOff>
      <xdr:row>33</xdr:row>
      <xdr:rowOff>46253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60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62780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37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88748</xdr:rowOff>
    </xdr:from>
    <xdr:to>
      <xdr:col>6</xdr:col>
      <xdr:colOff>38100</xdr:colOff>
      <xdr:row>36</xdr:row>
      <xdr:rowOff>18898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8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35425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6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129707</xdr:rowOff>
    </xdr:from>
    <xdr:to>
      <xdr:col>24</xdr:col>
      <xdr:colOff>62865</xdr:colOff>
      <xdr:row>58</xdr:row>
      <xdr:rowOff>98127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30757"/>
          <a:ext cx="1270" cy="151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101954</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4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98127</xdr:rowOff>
    </xdr:from>
    <xdr:to>
      <xdr:col>24</xdr:col>
      <xdr:colOff>152400</xdr:colOff>
      <xdr:row>58</xdr:row>
      <xdr:rowOff>98127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2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76384</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0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129707</xdr:rowOff>
    </xdr:from>
    <xdr:to>
      <xdr:col>24</xdr:col>
      <xdr:colOff>152400</xdr:colOff>
      <xdr:row>49</xdr:row>
      <xdr:rowOff>129707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3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131535</xdr:rowOff>
    </xdr:from>
    <xdr:to>
      <xdr:col>24</xdr:col>
      <xdr:colOff>63500</xdr:colOff>
      <xdr:row>53</xdr:row>
      <xdr:rowOff>135520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046935"/>
          <a:ext cx="838200" cy="17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28694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86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50267</xdr:rowOff>
    </xdr:from>
    <xdr:to>
      <xdr:col>24</xdr:col>
      <xdr:colOff>114300</xdr:colOff>
      <xdr:row>54</xdr:row>
      <xdr:rowOff>151867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30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131535</xdr:rowOff>
    </xdr:from>
    <xdr:to>
      <xdr:col>19</xdr:col>
      <xdr:colOff>177800</xdr:colOff>
      <xdr:row>53</xdr:row>
      <xdr:rowOff>102014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046935"/>
          <a:ext cx="889000" cy="14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16140</xdr:rowOff>
    </xdr:from>
    <xdr:to>
      <xdr:col>20</xdr:col>
      <xdr:colOff>38100</xdr:colOff>
      <xdr:row>54</xdr:row>
      <xdr:rowOff>117740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27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108867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36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102014</xdr:rowOff>
    </xdr:from>
    <xdr:to>
      <xdr:col>15</xdr:col>
      <xdr:colOff>50800</xdr:colOff>
      <xdr:row>54</xdr:row>
      <xdr:rowOff>20926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188864"/>
          <a:ext cx="889000" cy="90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129950</xdr:rowOff>
    </xdr:from>
    <xdr:to>
      <xdr:col>15</xdr:col>
      <xdr:colOff>101600</xdr:colOff>
      <xdr:row>55</xdr:row>
      <xdr:rowOff>60100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38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51227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8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20926</xdr:rowOff>
    </xdr:from>
    <xdr:to>
      <xdr:col>10</xdr:col>
      <xdr:colOff>114300</xdr:colOff>
      <xdr:row>54</xdr:row>
      <xdr:rowOff>69683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279226"/>
          <a:ext cx="889000" cy="4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111041</xdr:rowOff>
    </xdr:from>
    <xdr:to>
      <xdr:col>10</xdr:col>
      <xdr:colOff>165100</xdr:colOff>
      <xdr:row>56</xdr:row>
      <xdr:rowOff>41191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32318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3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111760</xdr:rowOff>
    </xdr:from>
    <xdr:to>
      <xdr:col>6</xdr:col>
      <xdr:colOff>38100</xdr:colOff>
      <xdr:row>56</xdr:row>
      <xdr:rowOff>41910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33037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63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84720</xdr:rowOff>
    </xdr:from>
    <xdr:to>
      <xdr:col>24</xdr:col>
      <xdr:colOff>114300</xdr:colOff>
      <xdr:row>54</xdr:row>
      <xdr:rowOff>14870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17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107597</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02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80735</xdr:rowOff>
    </xdr:from>
    <xdr:to>
      <xdr:col>20</xdr:col>
      <xdr:colOff>38100</xdr:colOff>
      <xdr:row>53</xdr:row>
      <xdr:rowOff>10885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99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51</xdr:row>
      <xdr:rowOff>27412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877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51214</xdr:rowOff>
    </xdr:from>
    <xdr:to>
      <xdr:col>15</xdr:col>
      <xdr:colOff>101600</xdr:colOff>
      <xdr:row>53</xdr:row>
      <xdr:rowOff>152814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13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169341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891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141576</xdr:rowOff>
    </xdr:from>
    <xdr:to>
      <xdr:col>10</xdr:col>
      <xdr:colOff>165100</xdr:colOff>
      <xdr:row>54</xdr:row>
      <xdr:rowOff>71726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22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88253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00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18883</xdr:rowOff>
    </xdr:from>
    <xdr:to>
      <xdr:col>6</xdr:col>
      <xdr:colOff>38100</xdr:colOff>
      <xdr:row>54</xdr:row>
      <xdr:rowOff>120483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27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137010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05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170180</xdr:rowOff>
    </xdr:from>
    <xdr:to>
      <xdr:col>24</xdr:col>
      <xdr:colOff>62865</xdr:colOff>
      <xdr:row>78</xdr:row>
      <xdr:rowOff>18669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00230"/>
          <a:ext cx="1270" cy="1391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22496</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39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18669</xdr:rowOff>
    </xdr:from>
    <xdr:to>
      <xdr:col>24</xdr:col>
      <xdr:colOff>152400</xdr:colOff>
      <xdr:row>78</xdr:row>
      <xdr:rowOff>18669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391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116857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7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170180</xdr:rowOff>
    </xdr:from>
    <xdr:to>
      <xdr:col>24</xdr:col>
      <xdr:colOff>152400</xdr:colOff>
      <xdr:row>69</xdr:row>
      <xdr:rowOff>170180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0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169799</xdr:rowOff>
    </xdr:from>
    <xdr:to>
      <xdr:col>24</xdr:col>
      <xdr:colOff>63500</xdr:colOff>
      <xdr:row>78</xdr:row>
      <xdr:rowOff>24512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71449"/>
          <a:ext cx="838200" cy="2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80154</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7674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57277</xdr:rowOff>
    </xdr:from>
    <xdr:to>
      <xdr:col>24</xdr:col>
      <xdr:colOff>114300</xdr:colOff>
      <xdr:row>75</xdr:row>
      <xdr:rowOff>158877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291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9906</xdr:rowOff>
    </xdr:from>
    <xdr:to>
      <xdr:col>19</xdr:col>
      <xdr:colOff>177800</xdr:colOff>
      <xdr:row>78</xdr:row>
      <xdr:rowOff>24512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383006"/>
          <a:ext cx="889000" cy="1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78740</xdr:rowOff>
    </xdr:from>
    <xdr:to>
      <xdr:col>20</xdr:col>
      <xdr:colOff>38100</xdr:colOff>
      <xdr:row>76</xdr:row>
      <xdr:rowOff>8889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25417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71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9906</xdr:rowOff>
    </xdr:from>
    <xdr:to>
      <xdr:col>15</xdr:col>
      <xdr:colOff>50800</xdr:colOff>
      <xdr:row>78</xdr:row>
      <xdr:rowOff>65912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383006"/>
          <a:ext cx="889000" cy="5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87376</xdr:rowOff>
    </xdr:from>
    <xdr:to>
      <xdr:col>15</xdr:col>
      <xdr:colOff>101600</xdr:colOff>
      <xdr:row>76</xdr:row>
      <xdr:rowOff>17526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34053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2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65912</xdr:rowOff>
    </xdr:from>
    <xdr:to>
      <xdr:col>10</xdr:col>
      <xdr:colOff>114300</xdr:colOff>
      <xdr:row>78</xdr:row>
      <xdr:rowOff>97282</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39012"/>
          <a:ext cx="889000" cy="3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148717</xdr:rowOff>
    </xdr:from>
    <xdr:to>
      <xdr:col>10</xdr:col>
      <xdr:colOff>165100</xdr:colOff>
      <xdr:row>76</xdr:row>
      <xdr:rowOff>78867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95394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156463</xdr:rowOff>
    </xdr:from>
    <xdr:to>
      <xdr:col>6</xdr:col>
      <xdr:colOff>38100</xdr:colOff>
      <xdr:row>76</xdr:row>
      <xdr:rowOff>86613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01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103141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79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118999</xdr:rowOff>
    </xdr:from>
    <xdr:to>
      <xdr:col>24</xdr:col>
      <xdr:colOff>114300</xdr:colOff>
      <xdr:row>78</xdr:row>
      <xdr:rowOff>49149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2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33926</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35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145162</xdr:rowOff>
    </xdr:from>
    <xdr:to>
      <xdr:col>20</xdr:col>
      <xdr:colOff>38100</xdr:colOff>
      <xdr:row>78</xdr:row>
      <xdr:rowOff>75312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4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66439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39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130556</xdr:rowOff>
    </xdr:from>
    <xdr:to>
      <xdr:col>15</xdr:col>
      <xdr:colOff>101600</xdr:colOff>
      <xdr:row>78</xdr:row>
      <xdr:rowOff>60706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3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51833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2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15112</xdr:rowOff>
    </xdr:from>
    <xdr:to>
      <xdr:col>10</xdr:col>
      <xdr:colOff>165100</xdr:colOff>
      <xdr:row>78</xdr:row>
      <xdr:rowOff>116712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8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107839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8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46482</xdr:rowOff>
    </xdr:from>
    <xdr:to>
      <xdr:col>6</xdr:col>
      <xdr:colOff>38100</xdr:colOff>
      <xdr:row>78</xdr:row>
      <xdr:rowOff>148082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139209</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12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123403</xdr:rowOff>
    </xdr:from>
    <xdr:to>
      <xdr:col>24</xdr:col>
      <xdr:colOff>62865</xdr:colOff>
      <xdr:row>97</xdr:row>
      <xdr:rowOff>140615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82453"/>
          <a:ext cx="1270" cy="1388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144442</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775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140615</xdr:rowOff>
    </xdr:from>
    <xdr:to>
      <xdr:col>24</xdr:col>
      <xdr:colOff>152400</xdr:colOff>
      <xdr:row>97</xdr:row>
      <xdr:rowOff>140615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77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70080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5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123403</xdr:rowOff>
    </xdr:from>
    <xdr:to>
      <xdr:col>24</xdr:col>
      <xdr:colOff>152400</xdr:colOff>
      <xdr:row>89</xdr:row>
      <xdr:rowOff>123403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8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52048</xdr:rowOff>
    </xdr:from>
    <xdr:to>
      <xdr:col>24</xdr:col>
      <xdr:colOff>63500</xdr:colOff>
      <xdr:row>97</xdr:row>
      <xdr:rowOff>82093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39798"/>
          <a:ext cx="838200" cy="37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156714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5930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133837</xdr:rowOff>
    </xdr:from>
    <xdr:to>
      <xdr:col>24</xdr:col>
      <xdr:colOff>114300</xdr:colOff>
      <xdr:row>94</xdr:row>
      <xdr:rowOff>63987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078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120433</xdr:rowOff>
    </xdr:from>
    <xdr:to>
      <xdr:col>19</xdr:col>
      <xdr:colOff>177800</xdr:colOff>
      <xdr:row>97</xdr:row>
      <xdr:rowOff>82093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236733"/>
          <a:ext cx="889000" cy="476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66856</xdr:rowOff>
    </xdr:from>
    <xdr:to>
      <xdr:col>20</xdr:col>
      <xdr:colOff>38100</xdr:colOff>
      <xdr:row>95</xdr:row>
      <xdr:rowOff>168456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13533</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2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120433</xdr:rowOff>
    </xdr:from>
    <xdr:to>
      <xdr:col>15</xdr:col>
      <xdr:colOff>50800</xdr:colOff>
      <xdr:row>99</xdr:row>
      <xdr:rowOff>33466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236733"/>
          <a:ext cx="889000" cy="77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11633</xdr:rowOff>
    </xdr:from>
    <xdr:to>
      <xdr:col>15</xdr:col>
      <xdr:colOff>101600</xdr:colOff>
      <xdr:row>93</xdr:row>
      <xdr:rowOff>113233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595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129760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573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108513</xdr:rowOff>
    </xdr:from>
    <xdr:to>
      <xdr:col>10</xdr:col>
      <xdr:colOff>114300</xdr:colOff>
      <xdr:row>99</xdr:row>
      <xdr:rowOff>33466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1130300" y="16910613"/>
          <a:ext cx="889000" cy="9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96084</xdr:rowOff>
    </xdr:from>
    <xdr:to>
      <xdr:col>10</xdr:col>
      <xdr:colOff>165100</xdr:colOff>
      <xdr:row>98</xdr:row>
      <xdr:rowOff>26234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72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42761</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50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49809</xdr:rowOff>
    </xdr:from>
    <xdr:to>
      <xdr:col>6</xdr:col>
      <xdr:colOff>38100</xdr:colOff>
      <xdr:row>98</xdr:row>
      <xdr:rowOff>151409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85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167936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62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1248</xdr:rowOff>
    </xdr:from>
    <xdr:to>
      <xdr:col>24</xdr:col>
      <xdr:colOff>114300</xdr:colOff>
      <xdr:row>95</xdr:row>
      <xdr:rowOff>102848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8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151125</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67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31293</xdr:rowOff>
    </xdr:from>
    <xdr:to>
      <xdr:col>20</xdr:col>
      <xdr:colOff>38100</xdr:colOff>
      <xdr:row>97</xdr:row>
      <xdr:rowOff>132893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66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124020</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75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69633</xdr:rowOff>
    </xdr:from>
    <xdr:to>
      <xdr:col>15</xdr:col>
      <xdr:colOff>101600</xdr:colOff>
      <xdr:row>94</xdr:row>
      <xdr:rowOff>171233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18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162360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7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154116</xdr:rowOff>
    </xdr:from>
    <xdr:to>
      <xdr:col>10</xdr:col>
      <xdr:colOff>165100</xdr:colOff>
      <xdr:row>99</xdr:row>
      <xdr:rowOff>84266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95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75393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704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57713</xdr:rowOff>
    </xdr:from>
    <xdr:to>
      <xdr:col>6</xdr:col>
      <xdr:colOff>38100</xdr:colOff>
      <xdr:row>98</xdr:row>
      <xdr:rowOff>159313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150440</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5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157121</xdr:rowOff>
    </xdr:from>
    <xdr:to>
      <xdr:col>54</xdr:col>
      <xdr:colOff>189865</xdr:colOff>
      <xdr:row>38</xdr:row>
      <xdr:rowOff>121421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14971"/>
          <a:ext cx="1270" cy="821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125248</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64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121421</xdr:rowOff>
    </xdr:from>
    <xdr:to>
      <xdr:col>55</xdr:col>
      <xdr:colOff>88900</xdr:colOff>
      <xdr:row>38</xdr:row>
      <xdr:rowOff>121421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636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103798</xdr:rowOff>
    </xdr:from>
    <xdr:ext cx="599010"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59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157121</xdr:rowOff>
    </xdr:from>
    <xdr:to>
      <xdr:col>55</xdr:col>
      <xdr:colOff>88900</xdr:colOff>
      <xdr:row>33</xdr:row>
      <xdr:rowOff>157121</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14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53756</xdr:rowOff>
    </xdr:from>
    <xdr:to>
      <xdr:col>55</xdr:col>
      <xdr:colOff>0</xdr:colOff>
      <xdr:row>36</xdr:row>
      <xdr:rowOff>54508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225956"/>
          <a:ext cx="838200" cy="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83072</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25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104645</xdr:rowOff>
    </xdr:from>
    <xdr:to>
      <xdr:col>55</xdr:col>
      <xdr:colOff>50800</xdr:colOff>
      <xdr:row>37</xdr:row>
      <xdr:rowOff>34795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27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53756</xdr:rowOff>
    </xdr:from>
    <xdr:to>
      <xdr:col>50</xdr:col>
      <xdr:colOff>114300</xdr:colOff>
      <xdr:row>36</xdr:row>
      <xdr:rowOff>67863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8750300" y="6225956"/>
          <a:ext cx="889000" cy="1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93644</xdr:rowOff>
    </xdr:from>
    <xdr:to>
      <xdr:col>50</xdr:col>
      <xdr:colOff>165100</xdr:colOff>
      <xdr:row>37</xdr:row>
      <xdr:rowOff>23794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26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14921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35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129984</xdr:rowOff>
    </xdr:from>
    <xdr:to>
      <xdr:col>45</xdr:col>
      <xdr:colOff>177800</xdr:colOff>
      <xdr:row>36</xdr:row>
      <xdr:rowOff>67863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7861300" y="5273484"/>
          <a:ext cx="889000" cy="96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110274</xdr:rowOff>
    </xdr:from>
    <xdr:to>
      <xdr:col>46</xdr:col>
      <xdr:colOff>38100</xdr:colOff>
      <xdr:row>37</xdr:row>
      <xdr:rowOff>40424</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8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31551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3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129984</xdr:rowOff>
    </xdr:from>
    <xdr:to>
      <xdr:col>41</xdr:col>
      <xdr:colOff>50800</xdr:colOff>
      <xdr:row>36</xdr:row>
      <xdr:rowOff>57909</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flipV="1">
          <a:off x="6972300" y="5273484"/>
          <a:ext cx="889000" cy="95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26340</xdr:rowOff>
    </xdr:from>
    <xdr:to>
      <xdr:col>41</xdr:col>
      <xdr:colOff>101600</xdr:colOff>
      <xdr:row>31</xdr:row>
      <xdr:rowOff>127940</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534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119067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61795" y="5434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45085</xdr:rowOff>
    </xdr:from>
    <xdr:to>
      <xdr:col>36</xdr:col>
      <xdr:colOff>165100</xdr:colOff>
      <xdr:row>37</xdr:row>
      <xdr:rowOff>146685</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638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137812</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48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3708</xdr:rowOff>
    </xdr:from>
    <xdr:to>
      <xdr:col>55</xdr:col>
      <xdr:colOff>50800</xdr:colOff>
      <xdr:row>36</xdr:row>
      <xdr:rowOff>105308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17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26585</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02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2956</xdr:rowOff>
    </xdr:from>
    <xdr:to>
      <xdr:col>50</xdr:col>
      <xdr:colOff>165100</xdr:colOff>
      <xdr:row>36</xdr:row>
      <xdr:rowOff>104556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17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121083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595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17063</xdr:rowOff>
    </xdr:from>
    <xdr:to>
      <xdr:col>46</xdr:col>
      <xdr:colOff>38100</xdr:colOff>
      <xdr:row>36</xdr:row>
      <xdr:rowOff>118663</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18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135190</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596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79184</xdr:rowOff>
    </xdr:from>
    <xdr:to>
      <xdr:col>41</xdr:col>
      <xdr:colOff>101600</xdr:colOff>
      <xdr:row>31</xdr:row>
      <xdr:rowOff>9334</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52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25861</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61795" y="499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7109</xdr:rowOff>
    </xdr:from>
    <xdr:to>
      <xdr:col>36</xdr:col>
      <xdr:colOff>165100</xdr:colOff>
      <xdr:row>36</xdr:row>
      <xdr:rowOff>108709</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617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125236</xdr:rowOff>
    </xdr:from>
    <xdr:ext cx="534377"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705111" y="595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0" name="普通建設事業費グラフ枠">
          <a:extLst>
            <a:ext uri="{FF2B5EF4-FFF2-40B4-BE49-F238E27FC236}">
              <a16:creationId xmlns:a16="http://schemas.microsoft.com/office/drawing/2014/main" id="{00000000-0008-0000-0600-00005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102857</xdr:rowOff>
    </xdr:from>
    <xdr:to>
      <xdr:col>54</xdr:col>
      <xdr:colOff>189865</xdr:colOff>
      <xdr:row>58</xdr:row>
      <xdr:rowOff>34379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10475595" y="8675357"/>
          <a:ext cx="1270" cy="1303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38206</xdr:rowOff>
    </xdr:from>
    <xdr:ext cx="534377" cy="259045"/>
    <xdr:sp macro="" textlink="">
      <xdr:nvSpPr>
        <xdr:cNvPr id="352" name="普通建設事業費最小値テキスト">
          <a:extLst>
            <a:ext uri="{FF2B5EF4-FFF2-40B4-BE49-F238E27FC236}">
              <a16:creationId xmlns:a16="http://schemas.microsoft.com/office/drawing/2014/main" id="{00000000-0008-0000-0600-000060010000}"/>
            </a:ext>
          </a:extLst>
        </xdr:cNvPr>
        <xdr:cNvSpPr txBox="1"/>
      </xdr:nvSpPr>
      <xdr:spPr>
        <a:xfrm>
          <a:off x="10528300" y="998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34379</xdr:rowOff>
    </xdr:from>
    <xdr:to>
      <xdr:col>55</xdr:col>
      <xdr:colOff>88900</xdr:colOff>
      <xdr:row>58</xdr:row>
      <xdr:rowOff>34379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997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49534</xdr:rowOff>
    </xdr:from>
    <xdr:ext cx="599010" cy="259045"/>
    <xdr:sp macro="" textlink="">
      <xdr:nvSpPr>
        <xdr:cNvPr id="354" name="普通建設事業費最大値テキスト">
          <a:extLst>
            <a:ext uri="{FF2B5EF4-FFF2-40B4-BE49-F238E27FC236}">
              <a16:creationId xmlns:a16="http://schemas.microsoft.com/office/drawing/2014/main" id="{00000000-0008-0000-0600-000062010000}"/>
            </a:ext>
          </a:extLst>
        </xdr:cNvPr>
        <xdr:cNvSpPr txBox="1"/>
      </xdr:nvSpPr>
      <xdr:spPr>
        <a:xfrm>
          <a:off x="10528300" y="8450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102857</xdr:rowOff>
    </xdr:from>
    <xdr:to>
      <xdr:col>55</xdr:col>
      <xdr:colOff>88900</xdr:colOff>
      <xdr:row>50</xdr:row>
      <xdr:rowOff>102857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867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149937</xdr:rowOff>
    </xdr:from>
    <xdr:to>
      <xdr:col>55</xdr:col>
      <xdr:colOff>0</xdr:colOff>
      <xdr:row>56</xdr:row>
      <xdr:rowOff>157340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9639300" y="9751137"/>
          <a:ext cx="838200" cy="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45255</xdr:rowOff>
    </xdr:from>
    <xdr:ext cx="534377" cy="259045"/>
    <xdr:sp macro="" textlink="">
      <xdr:nvSpPr>
        <xdr:cNvPr id="357" name="普通建設事業費平均値テキスト">
          <a:extLst>
            <a:ext uri="{FF2B5EF4-FFF2-40B4-BE49-F238E27FC236}">
              <a16:creationId xmlns:a16="http://schemas.microsoft.com/office/drawing/2014/main" id="{00000000-0008-0000-0600-000065010000}"/>
            </a:ext>
          </a:extLst>
        </xdr:cNvPr>
        <xdr:cNvSpPr txBox="1"/>
      </xdr:nvSpPr>
      <xdr:spPr>
        <a:xfrm>
          <a:off x="10528300" y="9303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22378</xdr:rowOff>
    </xdr:from>
    <xdr:to>
      <xdr:col>55</xdr:col>
      <xdr:colOff>50800</xdr:colOff>
      <xdr:row>55</xdr:row>
      <xdr:rowOff>123978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10426700" y="945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27280</xdr:rowOff>
    </xdr:from>
    <xdr:to>
      <xdr:col>50</xdr:col>
      <xdr:colOff>114300</xdr:colOff>
      <xdr:row>56</xdr:row>
      <xdr:rowOff>157340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8750300" y="9628480"/>
          <a:ext cx="889000" cy="13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54470</xdr:rowOff>
    </xdr:from>
    <xdr:to>
      <xdr:col>50</xdr:col>
      <xdr:colOff>165100</xdr:colOff>
      <xdr:row>55</xdr:row>
      <xdr:rowOff>156070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9588500" y="948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1147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72111" y="925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167716</xdr:rowOff>
    </xdr:from>
    <xdr:to>
      <xdr:col>45</xdr:col>
      <xdr:colOff>177800</xdr:colOff>
      <xdr:row>56</xdr:row>
      <xdr:rowOff>27280</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7861300" y="9426016"/>
          <a:ext cx="889000" cy="20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54394</xdr:rowOff>
    </xdr:from>
    <xdr:to>
      <xdr:col>46</xdr:col>
      <xdr:colOff>38100</xdr:colOff>
      <xdr:row>55</xdr:row>
      <xdr:rowOff>155994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8699500" y="94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1071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25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167716</xdr:rowOff>
    </xdr:from>
    <xdr:to>
      <xdr:col>41</xdr:col>
      <xdr:colOff>50800</xdr:colOff>
      <xdr:row>55</xdr:row>
      <xdr:rowOff>101702</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flipV="1">
          <a:off x="6972300" y="9426016"/>
          <a:ext cx="889000" cy="10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134417</xdr:rowOff>
    </xdr:from>
    <xdr:to>
      <xdr:col>41</xdr:col>
      <xdr:colOff>101600</xdr:colOff>
      <xdr:row>55</xdr:row>
      <xdr:rowOff>64567</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7810500" y="939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55694</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594111" y="9485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8344</xdr:rowOff>
    </xdr:from>
    <xdr:to>
      <xdr:col>36</xdr:col>
      <xdr:colOff>165100</xdr:colOff>
      <xdr:row>54</xdr:row>
      <xdr:rowOff>109944</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6921500" y="926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126471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05111" y="904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99137</xdr:rowOff>
    </xdr:from>
    <xdr:to>
      <xdr:col>55</xdr:col>
      <xdr:colOff>50800</xdr:colOff>
      <xdr:row>57</xdr:row>
      <xdr:rowOff>29287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10426700" y="970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77564</xdr:rowOff>
    </xdr:from>
    <xdr:ext cx="534377" cy="259045"/>
    <xdr:sp macro="" textlink="">
      <xdr:nvSpPr>
        <xdr:cNvPr id="376" name="普通建設事業費該当値テキスト">
          <a:extLst>
            <a:ext uri="{FF2B5EF4-FFF2-40B4-BE49-F238E27FC236}">
              <a16:creationId xmlns:a16="http://schemas.microsoft.com/office/drawing/2014/main" id="{00000000-0008-0000-0600-000078010000}"/>
            </a:ext>
          </a:extLst>
        </xdr:cNvPr>
        <xdr:cNvSpPr txBox="1"/>
      </xdr:nvSpPr>
      <xdr:spPr>
        <a:xfrm>
          <a:off x="10528300" y="967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106540</xdr:rowOff>
    </xdr:from>
    <xdr:to>
      <xdr:col>50</xdr:col>
      <xdr:colOff>165100</xdr:colOff>
      <xdr:row>57</xdr:row>
      <xdr:rowOff>36690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9588500" y="970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27817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9372111" y="980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147930</xdr:rowOff>
    </xdr:from>
    <xdr:to>
      <xdr:col>46</xdr:col>
      <xdr:colOff>38100</xdr:colOff>
      <xdr:row>56</xdr:row>
      <xdr:rowOff>78080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8699500" y="957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69207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8483111" y="967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116916</xdr:rowOff>
    </xdr:from>
    <xdr:to>
      <xdr:col>41</xdr:col>
      <xdr:colOff>101600</xdr:colOff>
      <xdr:row>55</xdr:row>
      <xdr:rowOff>47066</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7810500" y="937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63593</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7594111" y="915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50902</xdr:rowOff>
    </xdr:from>
    <xdr:to>
      <xdr:col>36</xdr:col>
      <xdr:colOff>165100</xdr:colOff>
      <xdr:row>55</xdr:row>
      <xdr:rowOff>152502</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6921500" y="948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143629</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705111" y="957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157302</xdr:rowOff>
    </xdr:from>
    <xdr:to>
      <xdr:col>54</xdr:col>
      <xdr:colOff>189865</xdr:colOff>
      <xdr:row>78</xdr:row>
      <xdr:rowOff>136958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330252"/>
          <a:ext cx="1270" cy="117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140785</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13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136958</xdr:rowOff>
    </xdr:from>
    <xdr:to>
      <xdr:col>55</xdr:col>
      <xdr:colOff>88900</xdr:colOff>
      <xdr:row>78</xdr:row>
      <xdr:rowOff>136958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10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103979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10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157302</xdr:rowOff>
    </xdr:from>
    <xdr:to>
      <xdr:col>55</xdr:col>
      <xdr:colOff>88900</xdr:colOff>
      <xdr:row>71</xdr:row>
      <xdr:rowOff>157302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33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9009</xdr:rowOff>
    </xdr:from>
    <xdr:to>
      <xdr:col>55</xdr:col>
      <xdr:colOff>0</xdr:colOff>
      <xdr:row>78</xdr:row>
      <xdr:rowOff>60170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382109"/>
          <a:ext cx="838200" cy="5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16268</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464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164841</xdr:rowOff>
    </xdr:from>
    <xdr:to>
      <xdr:col>55</xdr:col>
      <xdr:colOff>50800</xdr:colOff>
      <xdr:row>77</xdr:row>
      <xdr:rowOff>94991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19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67782</xdr:rowOff>
    </xdr:from>
    <xdr:to>
      <xdr:col>50</xdr:col>
      <xdr:colOff>114300</xdr:colOff>
      <xdr:row>78</xdr:row>
      <xdr:rowOff>9009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269432"/>
          <a:ext cx="889000" cy="11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24617</xdr:rowOff>
    </xdr:from>
    <xdr:to>
      <xdr:col>50</xdr:col>
      <xdr:colOff>165100</xdr:colOff>
      <xdr:row>77</xdr:row>
      <xdr:rowOff>126217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2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142744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00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39230</xdr:rowOff>
    </xdr:from>
    <xdr:to>
      <xdr:col>45</xdr:col>
      <xdr:colOff>177800</xdr:colOff>
      <xdr:row>77</xdr:row>
      <xdr:rowOff>67782</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240880"/>
          <a:ext cx="889000" cy="28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164429</xdr:rowOff>
    </xdr:from>
    <xdr:to>
      <xdr:col>46</xdr:col>
      <xdr:colOff>38100</xdr:colOff>
      <xdr:row>77</xdr:row>
      <xdr:rowOff>94579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194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111106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296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26977</xdr:rowOff>
    </xdr:from>
    <xdr:to>
      <xdr:col>41</xdr:col>
      <xdr:colOff>50800</xdr:colOff>
      <xdr:row>77</xdr:row>
      <xdr:rowOff>39230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6972300" y="13057177"/>
          <a:ext cx="889000" cy="18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71230</xdr:rowOff>
    </xdr:from>
    <xdr:to>
      <xdr:col>41</xdr:col>
      <xdr:colOff>101600</xdr:colOff>
      <xdr:row>77</xdr:row>
      <xdr:rowOff>1380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10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17906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287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49238</xdr:rowOff>
    </xdr:from>
    <xdr:to>
      <xdr:col>36</xdr:col>
      <xdr:colOff>165100</xdr:colOff>
      <xdr:row>75</xdr:row>
      <xdr:rowOff>150837</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29079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167365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268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9370</xdr:rowOff>
    </xdr:from>
    <xdr:to>
      <xdr:col>55</xdr:col>
      <xdr:colOff>50800</xdr:colOff>
      <xdr:row>78</xdr:row>
      <xdr:rowOff>110970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38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95747</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29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129659</xdr:rowOff>
    </xdr:from>
    <xdr:to>
      <xdr:col>50</xdr:col>
      <xdr:colOff>165100</xdr:colOff>
      <xdr:row>78</xdr:row>
      <xdr:rowOff>59809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33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50936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42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16982</xdr:rowOff>
    </xdr:from>
    <xdr:to>
      <xdr:col>46</xdr:col>
      <xdr:colOff>38100</xdr:colOff>
      <xdr:row>77</xdr:row>
      <xdr:rowOff>118582</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21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109709</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483111" y="1331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159880</xdr:rowOff>
    </xdr:from>
    <xdr:to>
      <xdr:col>41</xdr:col>
      <xdr:colOff>101600</xdr:colOff>
      <xdr:row>77</xdr:row>
      <xdr:rowOff>90030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19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81157</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594111" y="1328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147627</xdr:rowOff>
    </xdr:from>
    <xdr:to>
      <xdr:col>36</xdr:col>
      <xdr:colOff>165100</xdr:colOff>
      <xdr:row>76</xdr:row>
      <xdr:rowOff>77777</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00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68904</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309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131738</xdr:rowOff>
    </xdr:from>
    <xdr:to>
      <xdr:col>54</xdr:col>
      <xdr:colOff>189865</xdr:colOff>
      <xdr:row>98</xdr:row>
      <xdr:rowOff>96799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562238"/>
          <a:ext cx="1270" cy="1336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100626</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0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96799</xdr:rowOff>
    </xdr:from>
    <xdr:to>
      <xdr:col>55</xdr:col>
      <xdr:colOff>88900</xdr:colOff>
      <xdr:row>98</xdr:row>
      <xdr:rowOff>96799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898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78415</xdr:rowOff>
    </xdr:from>
    <xdr:ext cx="534377"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33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131738</xdr:rowOff>
    </xdr:from>
    <xdr:to>
      <xdr:col>55</xdr:col>
      <xdr:colOff>88900</xdr:colOff>
      <xdr:row>90</xdr:row>
      <xdr:rowOff>131738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56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123679</xdr:rowOff>
    </xdr:from>
    <xdr:to>
      <xdr:col>55</xdr:col>
      <xdr:colOff>0</xdr:colOff>
      <xdr:row>97</xdr:row>
      <xdr:rowOff>39021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582879"/>
          <a:ext cx="838200" cy="8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114977</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231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92100</xdr:rowOff>
    </xdr:from>
    <xdr:to>
      <xdr:col>55</xdr:col>
      <xdr:colOff>50800</xdr:colOff>
      <xdr:row>96</xdr:row>
      <xdr:rowOff>22250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3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71882</xdr:rowOff>
    </xdr:from>
    <xdr:to>
      <xdr:col>50</xdr:col>
      <xdr:colOff>114300</xdr:colOff>
      <xdr:row>97</xdr:row>
      <xdr:rowOff>39021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531082"/>
          <a:ext cx="889000" cy="13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114064</xdr:rowOff>
    </xdr:from>
    <xdr:to>
      <xdr:col>50</xdr:col>
      <xdr:colOff>165100</xdr:colOff>
      <xdr:row>96</xdr:row>
      <xdr:rowOff>44214</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40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60741</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17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168103</xdr:rowOff>
    </xdr:from>
    <xdr:to>
      <xdr:col>45</xdr:col>
      <xdr:colOff>177800</xdr:colOff>
      <xdr:row>96</xdr:row>
      <xdr:rowOff>71882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284403"/>
          <a:ext cx="889000" cy="24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168948</xdr:rowOff>
    </xdr:from>
    <xdr:to>
      <xdr:col>46</xdr:col>
      <xdr:colOff>38100</xdr:colOff>
      <xdr:row>96</xdr:row>
      <xdr:rowOff>99098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45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115625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23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168103</xdr:rowOff>
    </xdr:from>
    <xdr:to>
      <xdr:col>41</xdr:col>
      <xdr:colOff>50800</xdr:colOff>
      <xdr:row>97</xdr:row>
      <xdr:rowOff>2484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6972300" y="16284403"/>
          <a:ext cx="889000" cy="348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77451</xdr:rowOff>
    </xdr:from>
    <xdr:to>
      <xdr:col>41</xdr:col>
      <xdr:colOff>101600</xdr:colOff>
      <xdr:row>96</xdr:row>
      <xdr:rowOff>7601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36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170178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4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156851</xdr:rowOff>
    </xdr:from>
    <xdr:to>
      <xdr:col>36</xdr:col>
      <xdr:colOff>165100</xdr:colOff>
      <xdr:row>96</xdr:row>
      <xdr:rowOff>87001</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44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103528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21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72879</xdr:rowOff>
    </xdr:from>
    <xdr:to>
      <xdr:col>55</xdr:col>
      <xdr:colOff>50800</xdr:colOff>
      <xdr:row>97</xdr:row>
      <xdr:rowOff>3029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53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51306</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51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159671</xdr:rowOff>
    </xdr:from>
    <xdr:to>
      <xdr:col>50</xdr:col>
      <xdr:colOff>165100</xdr:colOff>
      <xdr:row>97</xdr:row>
      <xdr:rowOff>89821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61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80948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71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21082</xdr:rowOff>
    </xdr:from>
    <xdr:to>
      <xdr:col>46</xdr:col>
      <xdr:colOff>38100</xdr:colOff>
      <xdr:row>96</xdr:row>
      <xdr:rowOff>122682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48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113809</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5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117303</xdr:rowOff>
    </xdr:from>
    <xdr:to>
      <xdr:col>41</xdr:col>
      <xdr:colOff>101600</xdr:colOff>
      <xdr:row>95</xdr:row>
      <xdr:rowOff>47453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23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63980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008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123134</xdr:rowOff>
    </xdr:from>
    <xdr:to>
      <xdr:col>36</xdr:col>
      <xdr:colOff>165100</xdr:colOff>
      <xdr:row>97</xdr:row>
      <xdr:rowOff>53284</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58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44411</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675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29020</xdr:rowOff>
    </xdr:from>
    <xdr:to>
      <xdr:col>85</xdr:col>
      <xdr:colOff>126364</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343970"/>
          <a:ext cx="1269" cy="138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147147</xdr:rowOff>
    </xdr:from>
    <xdr:ext cx="469744"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511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29020</xdr:rowOff>
    </xdr:from>
    <xdr:to>
      <xdr:col>86</xdr:col>
      <xdr:colOff>25400</xdr:colOff>
      <xdr:row>31</xdr:row>
      <xdr:rowOff>29020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343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14351</xdr:rowOff>
    </xdr:from>
    <xdr:to>
      <xdr:col>85</xdr:col>
      <xdr:colOff>127000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5481300" y="6700901"/>
          <a:ext cx="8382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50626</xdr:rowOff>
    </xdr:from>
    <xdr:ext cx="469744"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222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27749</xdr:rowOff>
    </xdr:from>
    <xdr:to>
      <xdr:col>85</xdr:col>
      <xdr:colOff>177800</xdr:colOff>
      <xdr:row>37</xdr:row>
      <xdr:rowOff>129349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371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38544</xdr:rowOff>
    </xdr:from>
    <xdr:to>
      <xdr:col>81</xdr:col>
      <xdr:colOff>50800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725094"/>
          <a:ext cx="889000" cy="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14796</xdr:rowOff>
    </xdr:from>
    <xdr:to>
      <xdr:col>81</xdr:col>
      <xdr:colOff>101600</xdr:colOff>
      <xdr:row>37</xdr:row>
      <xdr:rowOff>116396</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35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132923</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46428" y="6133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100838</xdr:rowOff>
    </xdr:from>
    <xdr:to>
      <xdr:col>76</xdr:col>
      <xdr:colOff>114300</xdr:colOff>
      <xdr:row>39</xdr:row>
      <xdr:rowOff>38544</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615938"/>
          <a:ext cx="889000" cy="10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28893</xdr:rowOff>
    </xdr:from>
    <xdr:to>
      <xdr:col>76</xdr:col>
      <xdr:colOff>165100</xdr:colOff>
      <xdr:row>38</xdr:row>
      <xdr:rowOff>130493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543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147019</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3017" y="6319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66167</xdr:rowOff>
    </xdr:from>
    <xdr:to>
      <xdr:col>71</xdr:col>
      <xdr:colOff>177800</xdr:colOff>
      <xdr:row>38</xdr:row>
      <xdr:rowOff>100838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814300" y="6581267"/>
          <a:ext cx="88900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317</xdr:rowOff>
    </xdr:from>
    <xdr:to>
      <xdr:col>72</xdr:col>
      <xdr:colOff>38100</xdr:colOff>
      <xdr:row>37</xdr:row>
      <xdr:rowOff>101917</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343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118444</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119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100140</xdr:rowOff>
    </xdr:from>
    <xdr:to>
      <xdr:col>67</xdr:col>
      <xdr:colOff>101600</xdr:colOff>
      <xdr:row>32</xdr:row>
      <xdr:rowOff>30290</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541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30</xdr:row>
      <xdr:rowOff>46817</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519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135001</xdr:rowOff>
    </xdr:from>
    <xdr:to>
      <xdr:col>85</xdr:col>
      <xdr:colOff>177800</xdr:colOff>
      <xdr:row>39</xdr:row>
      <xdr:rowOff>65151</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49928</xdr:rowOff>
    </xdr:from>
    <xdr:ext cx="378565"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565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159194</xdr:rowOff>
    </xdr:from>
    <xdr:to>
      <xdr:col>76</xdr:col>
      <xdr:colOff>165100</xdr:colOff>
      <xdr:row>39</xdr:row>
      <xdr:rowOff>89344</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67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80471</xdr:rowOff>
    </xdr:from>
    <xdr:ext cx="313932"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435333" y="67670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50038</xdr:rowOff>
    </xdr:from>
    <xdr:to>
      <xdr:col>72</xdr:col>
      <xdr:colOff>38100</xdr:colOff>
      <xdr:row>38</xdr:row>
      <xdr:rowOff>151638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56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142765</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514017" y="6657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15367</xdr:rowOff>
    </xdr:from>
    <xdr:to>
      <xdr:col>67</xdr:col>
      <xdr:colOff>101600</xdr:colOff>
      <xdr:row>38</xdr:row>
      <xdr:rowOff>116967</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53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108094</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625017" y="6623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131775</xdr:rowOff>
    </xdr:from>
    <xdr:to>
      <xdr:col>85</xdr:col>
      <xdr:colOff>126364</xdr:colOff>
      <xdr:row>78</xdr:row>
      <xdr:rowOff>71958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304725"/>
          <a:ext cx="1269" cy="114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75785</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4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71958</xdr:rowOff>
    </xdr:from>
    <xdr:to>
      <xdr:col>86</xdr:col>
      <xdr:colOff>25400</xdr:colOff>
      <xdr:row>78</xdr:row>
      <xdr:rowOff>71958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45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78452</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20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131775</xdr:rowOff>
    </xdr:from>
    <xdr:to>
      <xdr:col>86</xdr:col>
      <xdr:colOff>25400</xdr:colOff>
      <xdr:row>71</xdr:row>
      <xdr:rowOff>131775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30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61309</xdr:rowOff>
    </xdr:from>
    <xdr:to>
      <xdr:col>85</xdr:col>
      <xdr:colOff>127000</xdr:colOff>
      <xdr:row>73</xdr:row>
      <xdr:rowOff>104305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2577159"/>
          <a:ext cx="838200" cy="4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91806</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779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113379</xdr:rowOff>
    </xdr:from>
    <xdr:to>
      <xdr:col>85</xdr:col>
      <xdr:colOff>177800</xdr:colOff>
      <xdr:row>75</xdr:row>
      <xdr:rowOff>43529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0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43631</xdr:rowOff>
    </xdr:from>
    <xdr:to>
      <xdr:col>81</xdr:col>
      <xdr:colOff>50800</xdr:colOff>
      <xdr:row>73</xdr:row>
      <xdr:rowOff>61309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2559481"/>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112522</xdr:rowOff>
    </xdr:from>
    <xdr:to>
      <xdr:col>81</xdr:col>
      <xdr:colOff>101600</xdr:colOff>
      <xdr:row>75</xdr:row>
      <xdr:rowOff>42672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33799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89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23152</xdr:rowOff>
    </xdr:from>
    <xdr:to>
      <xdr:col>76</xdr:col>
      <xdr:colOff>114300</xdr:colOff>
      <xdr:row>73</xdr:row>
      <xdr:rowOff>43631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539002"/>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113455</xdr:rowOff>
    </xdr:from>
    <xdr:to>
      <xdr:col>76</xdr:col>
      <xdr:colOff>165100</xdr:colOff>
      <xdr:row>75</xdr:row>
      <xdr:rowOff>43605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34732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9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23152</xdr:rowOff>
    </xdr:from>
    <xdr:to>
      <xdr:col>71</xdr:col>
      <xdr:colOff>177800</xdr:colOff>
      <xdr:row>73</xdr:row>
      <xdr:rowOff>44259</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2539002"/>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157328</xdr:rowOff>
    </xdr:from>
    <xdr:to>
      <xdr:col>72</xdr:col>
      <xdr:colOff>38100</xdr:colOff>
      <xdr:row>75</xdr:row>
      <xdr:rowOff>87478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78605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93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168510</xdr:rowOff>
    </xdr:from>
    <xdr:to>
      <xdr:col>67</xdr:col>
      <xdr:colOff>101600</xdr:colOff>
      <xdr:row>75</xdr:row>
      <xdr:rowOff>98660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8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89787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9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53505</xdr:rowOff>
    </xdr:from>
    <xdr:to>
      <xdr:col>85</xdr:col>
      <xdr:colOff>177800</xdr:colOff>
      <xdr:row>73</xdr:row>
      <xdr:rowOff>155105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56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76382</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42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10509</xdr:rowOff>
    </xdr:from>
    <xdr:to>
      <xdr:col>81</xdr:col>
      <xdr:colOff>101600</xdr:colOff>
      <xdr:row>73</xdr:row>
      <xdr:rowOff>112109</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52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128636</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230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164281</xdr:rowOff>
    </xdr:from>
    <xdr:to>
      <xdr:col>76</xdr:col>
      <xdr:colOff>165100</xdr:colOff>
      <xdr:row>73</xdr:row>
      <xdr:rowOff>94431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5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110958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228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143802</xdr:rowOff>
    </xdr:from>
    <xdr:to>
      <xdr:col>72</xdr:col>
      <xdr:colOff>38100</xdr:colOff>
      <xdr:row>73</xdr:row>
      <xdr:rowOff>73952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48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90479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26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164909</xdr:rowOff>
    </xdr:from>
    <xdr:to>
      <xdr:col>67</xdr:col>
      <xdr:colOff>101600</xdr:colOff>
      <xdr:row>73</xdr:row>
      <xdr:rowOff>95059</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50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111586</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228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138215</xdr:rowOff>
    </xdr:from>
    <xdr:to>
      <xdr:col>85</xdr:col>
      <xdr:colOff>126364</xdr:colOff>
      <xdr:row>98</xdr:row>
      <xdr:rowOff>140900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397265"/>
          <a:ext cx="1269" cy="1545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144727</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69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140900</xdr:rowOff>
    </xdr:from>
    <xdr:to>
      <xdr:col>86</xdr:col>
      <xdr:colOff>25400</xdr:colOff>
      <xdr:row>98</xdr:row>
      <xdr:rowOff>140900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69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84892</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17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138215</xdr:rowOff>
    </xdr:from>
    <xdr:to>
      <xdr:col>86</xdr:col>
      <xdr:colOff>25400</xdr:colOff>
      <xdr:row>89</xdr:row>
      <xdr:rowOff>138215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39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44298</xdr:rowOff>
    </xdr:from>
    <xdr:to>
      <xdr:col>85</xdr:col>
      <xdr:colOff>127000</xdr:colOff>
      <xdr:row>98</xdr:row>
      <xdr:rowOff>28772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674948"/>
          <a:ext cx="838200" cy="15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116215</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403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93338</xdr:rowOff>
    </xdr:from>
    <xdr:to>
      <xdr:col>85</xdr:col>
      <xdr:colOff>177800</xdr:colOff>
      <xdr:row>97</xdr:row>
      <xdr:rowOff>23488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5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44298</xdr:rowOff>
    </xdr:from>
    <xdr:to>
      <xdr:col>81</xdr:col>
      <xdr:colOff>50800</xdr:colOff>
      <xdr:row>97</xdr:row>
      <xdr:rowOff>44641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674948"/>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79451</xdr:rowOff>
    </xdr:from>
    <xdr:to>
      <xdr:col>81</xdr:col>
      <xdr:colOff>101600</xdr:colOff>
      <xdr:row>97</xdr:row>
      <xdr:rowOff>9601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53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26128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31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44641</xdr:rowOff>
    </xdr:from>
    <xdr:to>
      <xdr:col>76</xdr:col>
      <xdr:colOff>114300</xdr:colOff>
      <xdr:row>98</xdr:row>
      <xdr:rowOff>92114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675291"/>
          <a:ext cx="889000" cy="21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63545</xdr:rowOff>
    </xdr:from>
    <xdr:to>
      <xdr:col>76</xdr:col>
      <xdr:colOff>165100</xdr:colOff>
      <xdr:row>96</xdr:row>
      <xdr:rowOff>165145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2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10222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29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92114</xdr:rowOff>
    </xdr:from>
    <xdr:to>
      <xdr:col>71</xdr:col>
      <xdr:colOff>177800</xdr:colOff>
      <xdr:row>98</xdr:row>
      <xdr:rowOff>117793</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894214"/>
          <a:ext cx="889000" cy="2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88348</xdr:rowOff>
    </xdr:from>
    <xdr:to>
      <xdr:col>72</xdr:col>
      <xdr:colOff>38100</xdr:colOff>
      <xdr:row>98</xdr:row>
      <xdr:rowOff>18498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71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35025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4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72689</xdr:rowOff>
    </xdr:from>
    <xdr:to>
      <xdr:col>67</xdr:col>
      <xdr:colOff>101600</xdr:colOff>
      <xdr:row>97</xdr:row>
      <xdr:rowOff>2839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53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19366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3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149422</xdr:rowOff>
    </xdr:from>
    <xdr:to>
      <xdr:col>85</xdr:col>
      <xdr:colOff>177800</xdr:colOff>
      <xdr:row>98</xdr:row>
      <xdr:rowOff>79572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7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64349</xdr:rowOff>
    </xdr:from>
    <xdr:ext cx="469744"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6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164948</xdr:rowOff>
    </xdr:from>
    <xdr:to>
      <xdr:col>81</xdr:col>
      <xdr:colOff>101600</xdr:colOff>
      <xdr:row>97</xdr:row>
      <xdr:rowOff>95098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62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86225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71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165291</xdr:rowOff>
    </xdr:from>
    <xdr:to>
      <xdr:col>76</xdr:col>
      <xdr:colOff>165100</xdr:colOff>
      <xdr:row>97</xdr:row>
      <xdr:rowOff>95441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6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86568</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7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41314</xdr:rowOff>
    </xdr:from>
    <xdr:to>
      <xdr:col>72</xdr:col>
      <xdr:colOff>38100</xdr:colOff>
      <xdr:row>98</xdr:row>
      <xdr:rowOff>142914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84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134041</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68428" y="1693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66993</xdr:rowOff>
    </xdr:from>
    <xdr:to>
      <xdr:col>67</xdr:col>
      <xdr:colOff>101600</xdr:colOff>
      <xdr:row>98</xdr:row>
      <xdr:rowOff>168593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86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159720</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79428" y="16961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60833</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75783"/>
          <a:ext cx="1269" cy="1409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7510</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51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60833</xdr:rowOff>
    </xdr:from>
    <xdr:to>
      <xdr:col>116</xdr:col>
      <xdr:colOff>152400</xdr:colOff>
      <xdr:row>31</xdr:row>
      <xdr:rowOff>60833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7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130066</xdr:rowOff>
    </xdr:from>
    <xdr:to>
      <xdr:col>116</xdr:col>
      <xdr:colOff>63500</xdr:colOff>
      <xdr:row>33</xdr:row>
      <xdr:rowOff>16419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1323300" y="5616466"/>
          <a:ext cx="838200" cy="5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33200</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205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54773</xdr:rowOff>
    </xdr:from>
    <xdr:to>
      <xdr:col>116</xdr:col>
      <xdr:colOff>114300</xdr:colOff>
      <xdr:row>36</xdr:row>
      <xdr:rowOff>156373</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2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16419</xdr:rowOff>
    </xdr:from>
    <xdr:to>
      <xdr:col>111</xdr:col>
      <xdr:colOff>177800</xdr:colOff>
      <xdr:row>39</xdr:row>
      <xdr:rowOff>47607</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5674269"/>
          <a:ext cx="889000" cy="105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57712</xdr:rowOff>
    </xdr:from>
    <xdr:to>
      <xdr:col>112</xdr:col>
      <xdr:colOff>38100</xdr:colOff>
      <xdr:row>36</xdr:row>
      <xdr:rowOff>159312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2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150439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3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47607</xdr:rowOff>
    </xdr:from>
    <xdr:to>
      <xdr:col>107</xdr:col>
      <xdr:colOff>50800</xdr:colOff>
      <xdr:row>39</xdr:row>
      <xdr:rowOff>62630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734157"/>
          <a:ext cx="889000" cy="1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115352</xdr:rowOff>
    </xdr:from>
    <xdr:to>
      <xdr:col>107</xdr:col>
      <xdr:colOff>101600</xdr:colOff>
      <xdr:row>37</xdr:row>
      <xdr:rowOff>45502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28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62029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06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59363</xdr:rowOff>
    </xdr:from>
    <xdr:to>
      <xdr:col>102</xdr:col>
      <xdr:colOff>114300</xdr:colOff>
      <xdr:row>39</xdr:row>
      <xdr:rowOff>62630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745913"/>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137233</xdr:rowOff>
    </xdr:from>
    <xdr:to>
      <xdr:col>102</xdr:col>
      <xdr:colOff>165100</xdr:colOff>
      <xdr:row>37</xdr:row>
      <xdr:rowOff>67383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83910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4481</xdr:rowOff>
    </xdr:from>
    <xdr:to>
      <xdr:col>98</xdr:col>
      <xdr:colOff>38100</xdr:colOff>
      <xdr:row>37</xdr:row>
      <xdr:rowOff>106081</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34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122608</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12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79266</xdr:rowOff>
    </xdr:from>
    <xdr:to>
      <xdr:col>116</xdr:col>
      <xdr:colOff>114300</xdr:colOff>
      <xdr:row>33</xdr:row>
      <xdr:rowOff>9416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556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102143</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541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137069</xdr:rowOff>
    </xdr:from>
    <xdr:to>
      <xdr:col>112</xdr:col>
      <xdr:colOff>38100</xdr:colOff>
      <xdr:row>33</xdr:row>
      <xdr:rowOff>67219</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56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83746</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539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168257</xdr:rowOff>
    </xdr:from>
    <xdr:to>
      <xdr:col>107</xdr:col>
      <xdr:colOff>101600</xdr:colOff>
      <xdr:row>39</xdr:row>
      <xdr:rowOff>98407</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89534</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776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11830</xdr:rowOff>
    </xdr:from>
    <xdr:to>
      <xdr:col>102</xdr:col>
      <xdr:colOff>165100</xdr:colOff>
      <xdr:row>39</xdr:row>
      <xdr:rowOff>113430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104557</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79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8563</xdr:rowOff>
    </xdr:from>
    <xdr:to>
      <xdr:col>98</xdr:col>
      <xdr:colOff>38100</xdr:colOff>
      <xdr:row>39</xdr:row>
      <xdr:rowOff>110163</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9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101290</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67017" y="6787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38659</xdr:rowOff>
    </xdr:from>
    <xdr:to>
      <xdr:col>116</xdr:col>
      <xdr:colOff>62864</xdr:colOff>
      <xdr:row>58</xdr:row>
      <xdr:rowOff>25000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782609"/>
          <a:ext cx="1269" cy="1186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28827</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99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25000</xdr:rowOff>
    </xdr:from>
    <xdr:to>
      <xdr:col>116</xdr:col>
      <xdr:colOff>152400</xdr:colOff>
      <xdr:row>58</xdr:row>
      <xdr:rowOff>25000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996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156786</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55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38659</xdr:rowOff>
    </xdr:from>
    <xdr:to>
      <xdr:col>116</xdr:col>
      <xdr:colOff>152400</xdr:colOff>
      <xdr:row>51</xdr:row>
      <xdr:rowOff>38659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782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21971</xdr:rowOff>
    </xdr:from>
    <xdr:to>
      <xdr:col>116</xdr:col>
      <xdr:colOff>63500</xdr:colOff>
      <xdr:row>58</xdr:row>
      <xdr:rowOff>22257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1323300" y="9966071"/>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61599</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491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38722</xdr:rowOff>
    </xdr:from>
    <xdr:to>
      <xdr:col>116</xdr:col>
      <xdr:colOff>114300</xdr:colOff>
      <xdr:row>56</xdr:row>
      <xdr:rowOff>140322</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639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18485</xdr:rowOff>
    </xdr:from>
    <xdr:to>
      <xdr:col>111</xdr:col>
      <xdr:colOff>177800</xdr:colOff>
      <xdr:row>58</xdr:row>
      <xdr:rowOff>22257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0434300" y="9962585"/>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30721</xdr:rowOff>
    </xdr:from>
    <xdr:to>
      <xdr:col>112</xdr:col>
      <xdr:colOff>38100</xdr:colOff>
      <xdr:row>56</xdr:row>
      <xdr:rowOff>132321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63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148848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407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17628</xdr:rowOff>
    </xdr:from>
    <xdr:to>
      <xdr:col>107</xdr:col>
      <xdr:colOff>50800</xdr:colOff>
      <xdr:row>58</xdr:row>
      <xdr:rowOff>18485</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9545300" y="9961728"/>
          <a:ext cx="8890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29064</xdr:rowOff>
    </xdr:from>
    <xdr:to>
      <xdr:col>107</xdr:col>
      <xdr:colOff>101600</xdr:colOff>
      <xdr:row>56</xdr:row>
      <xdr:rowOff>130664</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6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147191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405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12884</xdr:rowOff>
    </xdr:from>
    <xdr:to>
      <xdr:col>102</xdr:col>
      <xdr:colOff>114300</xdr:colOff>
      <xdr:row>58</xdr:row>
      <xdr:rowOff>17628</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9956984"/>
          <a:ext cx="8890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31521</xdr:rowOff>
    </xdr:from>
    <xdr:to>
      <xdr:col>102</xdr:col>
      <xdr:colOff>165100</xdr:colOff>
      <xdr:row>56</xdr:row>
      <xdr:rowOff>133121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149648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40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47752</xdr:rowOff>
    </xdr:from>
    <xdr:to>
      <xdr:col>98</xdr:col>
      <xdr:colOff>38100</xdr:colOff>
      <xdr:row>56</xdr:row>
      <xdr:rowOff>149352</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165879</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142621</xdr:rowOff>
    </xdr:from>
    <xdr:to>
      <xdr:col>116</xdr:col>
      <xdr:colOff>114300</xdr:colOff>
      <xdr:row>58</xdr:row>
      <xdr:rowOff>72771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991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57548</xdr:rowOff>
    </xdr:from>
    <xdr:ext cx="313932"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98301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142907</xdr:rowOff>
    </xdr:from>
    <xdr:to>
      <xdr:col>112</xdr:col>
      <xdr:colOff>38100</xdr:colOff>
      <xdr:row>58</xdr:row>
      <xdr:rowOff>73057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991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58</xdr:row>
      <xdr:rowOff>64184</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166333" y="10008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139135</xdr:rowOff>
    </xdr:from>
    <xdr:to>
      <xdr:col>107</xdr:col>
      <xdr:colOff>101600</xdr:colOff>
      <xdr:row>58</xdr:row>
      <xdr:rowOff>69285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991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60412</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5017" y="10004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138278</xdr:rowOff>
    </xdr:from>
    <xdr:to>
      <xdr:col>102</xdr:col>
      <xdr:colOff>165100</xdr:colOff>
      <xdr:row>58</xdr:row>
      <xdr:rowOff>68428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991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59555</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356017" y="10003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133534</xdr:rowOff>
    </xdr:from>
    <xdr:to>
      <xdr:col>98</xdr:col>
      <xdr:colOff>38100</xdr:colOff>
      <xdr:row>58</xdr:row>
      <xdr:rowOff>63684</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990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54811</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7017" y="9998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19045</xdr:rowOff>
    </xdr:from>
    <xdr:to>
      <xdr:col>116</xdr:col>
      <xdr:colOff>62864</xdr:colOff>
      <xdr:row>77</xdr:row>
      <xdr:rowOff>64901</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020545"/>
          <a:ext cx="1269" cy="1246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68728</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27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64901</xdr:rowOff>
    </xdr:from>
    <xdr:to>
      <xdr:col>116</xdr:col>
      <xdr:colOff>152400</xdr:colOff>
      <xdr:row>77</xdr:row>
      <xdr:rowOff>64901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26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137172</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79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19045</xdr:rowOff>
    </xdr:from>
    <xdr:to>
      <xdr:col>116</xdr:col>
      <xdr:colOff>152400</xdr:colOff>
      <xdr:row>70</xdr:row>
      <xdr:rowOff>19045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02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102346</xdr:rowOff>
    </xdr:from>
    <xdr:to>
      <xdr:col>116</xdr:col>
      <xdr:colOff>63500</xdr:colOff>
      <xdr:row>73</xdr:row>
      <xdr:rowOff>130008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618196"/>
          <a:ext cx="838200" cy="2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115059</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6309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136632</xdr:rowOff>
    </xdr:from>
    <xdr:to>
      <xdr:col>116</xdr:col>
      <xdr:colOff>114300</xdr:colOff>
      <xdr:row>74</xdr:row>
      <xdr:rowOff>66782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6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130008</xdr:rowOff>
    </xdr:from>
    <xdr:to>
      <xdr:col>111</xdr:col>
      <xdr:colOff>177800</xdr:colOff>
      <xdr:row>73</xdr:row>
      <xdr:rowOff>161006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645858"/>
          <a:ext cx="8890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32299</xdr:rowOff>
    </xdr:from>
    <xdr:to>
      <xdr:col>112</xdr:col>
      <xdr:colOff>38100</xdr:colOff>
      <xdr:row>74</xdr:row>
      <xdr:rowOff>133899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71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125026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81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161006</xdr:rowOff>
    </xdr:from>
    <xdr:to>
      <xdr:col>107</xdr:col>
      <xdr:colOff>50800</xdr:colOff>
      <xdr:row>74</xdr:row>
      <xdr:rowOff>14564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676856"/>
          <a:ext cx="889000" cy="2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63388</xdr:rowOff>
    </xdr:from>
    <xdr:to>
      <xdr:col>107</xdr:col>
      <xdr:colOff>101600</xdr:colOff>
      <xdr:row>74</xdr:row>
      <xdr:rowOff>164988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75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156115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63942</xdr:rowOff>
    </xdr:from>
    <xdr:to>
      <xdr:col>102</xdr:col>
      <xdr:colOff>114300</xdr:colOff>
      <xdr:row>74</xdr:row>
      <xdr:rowOff>14564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579792"/>
          <a:ext cx="889000" cy="12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122641</xdr:rowOff>
    </xdr:from>
    <xdr:to>
      <xdr:col>102</xdr:col>
      <xdr:colOff>165100</xdr:colOff>
      <xdr:row>75</xdr:row>
      <xdr:rowOff>52791</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80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43918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9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64577</xdr:rowOff>
    </xdr:from>
    <xdr:to>
      <xdr:col>98</xdr:col>
      <xdr:colOff>38100</xdr:colOff>
      <xdr:row>71</xdr:row>
      <xdr:rowOff>166177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23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11254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01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51546</xdr:rowOff>
    </xdr:from>
    <xdr:to>
      <xdr:col>116</xdr:col>
      <xdr:colOff>114300</xdr:colOff>
      <xdr:row>73</xdr:row>
      <xdr:rowOff>153146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56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74423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41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79208</xdr:rowOff>
    </xdr:from>
    <xdr:to>
      <xdr:col>112</xdr:col>
      <xdr:colOff>38100</xdr:colOff>
      <xdr:row>74</xdr:row>
      <xdr:rowOff>9358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59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25885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3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110206</xdr:rowOff>
    </xdr:from>
    <xdr:to>
      <xdr:col>107</xdr:col>
      <xdr:colOff>101600</xdr:colOff>
      <xdr:row>74</xdr:row>
      <xdr:rowOff>40356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62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56883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40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135214</xdr:rowOff>
    </xdr:from>
    <xdr:to>
      <xdr:col>102</xdr:col>
      <xdr:colOff>165100</xdr:colOff>
      <xdr:row>74</xdr:row>
      <xdr:rowOff>65364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65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81891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42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13142</xdr:rowOff>
    </xdr:from>
    <xdr:to>
      <xdr:col>98</xdr:col>
      <xdr:colOff>38100</xdr:colOff>
      <xdr:row>73</xdr:row>
      <xdr:rowOff>114742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52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105869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62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latin typeface="ＭＳ Ｐゴシック" panose="020B0600070205080204" pitchFamily="50" charset="-128"/>
              <a:ea typeface="ＭＳ Ｐゴシック" panose="020B0600070205080204" pitchFamily="50" charset="-128"/>
            </a:rPr>
            <a:t>475,560</a:t>
          </a:r>
          <a:r>
            <a:rPr kumimoji="1" lang="ja-JP" altLang="en-US" sz="1200">
              <a:latin typeface="ＭＳ Ｐゴシック" panose="020B0600070205080204" pitchFamily="50" charset="-128"/>
              <a:ea typeface="ＭＳ Ｐゴシック" panose="020B0600070205080204" pitchFamily="50" charset="-128"/>
            </a:rPr>
            <a:t>円となり、前年度の</a:t>
          </a:r>
          <a:r>
            <a:rPr kumimoji="1" lang="en-US" altLang="ja-JP" sz="1200">
              <a:latin typeface="ＭＳ Ｐゴシック" panose="020B0600070205080204" pitchFamily="50" charset="-128"/>
              <a:ea typeface="ＭＳ Ｐゴシック" panose="020B0600070205080204" pitchFamily="50" charset="-128"/>
            </a:rPr>
            <a:t>461,423</a:t>
          </a:r>
          <a:r>
            <a:rPr kumimoji="1" lang="ja-JP" altLang="en-US" sz="1200">
              <a:latin typeface="ＭＳ Ｐゴシック" panose="020B0600070205080204" pitchFamily="50" charset="-128"/>
              <a:ea typeface="ＭＳ Ｐゴシック" panose="020B0600070205080204" pitchFamily="50" charset="-128"/>
            </a:rPr>
            <a:t>円から</a:t>
          </a:r>
          <a:r>
            <a:rPr kumimoji="1" lang="en-US" altLang="ja-JP" sz="1200">
              <a:latin typeface="ＭＳ Ｐゴシック" panose="020B0600070205080204" pitchFamily="50" charset="-128"/>
              <a:ea typeface="ＭＳ Ｐゴシック" panose="020B0600070205080204" pitchFamily="50" charset="-128"/>
            </a:rPr>
            <a:t>14,137</a:t>
          </a:r>
          <a:r>
            <a:rPr kumimoji="1" lang="ja-JP" altLang="en-US" sz="1200">
              <a:latin typeface="ＭＳ Ｐゴシック" panose="020B0600070205080204" pitchFamily="50" charset="-128"/>
              <a:ea typeface="ＭＳ Ｐゴシック" panose="020B0600070205080204" pitchFamily="50" charset="-128"/>
            </a:rPr>
            <a:t>円（</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％）増加した。</a:t>
          </a:r>
        </a:p>
        <a:p>
          <a:r>
            <a:rPr kumimoji="1" lang="ja-JP" altLang="en-US" sz="1200">
              <a:latin typeface="ＭＳ Ｐゴシック" panose="020B0600070205080204" pitchFamily="50" charset="-128"/>
              <a:ea typeface="ＭＳ Ｐゴシック" panose="020B0600070205080204" pitchFamily="50" charset="-128"/>
            </a:rPr>
            <a:t>・人件費は、住民一人当たり</a:t>
          </a:r>
          <a:r>
            <a:rPr kumimoji="1" lang="en-US" altLang="ja-JP" sz="1200">
              <a:latin typeface="ＭＳ Ｐゴシック" panose="020B0600070205080204" pitchFamily="50" charset="-128"/>
              <a:ea typeface="ＭＳ Ｐゴシック" panose="020B0600070205080204" pitchFamily="50" charset="-128"/>
            </a:rPr>
            <a:t>80,272</a:t>
          </a:r>
          <a:r>
            <a:rPr kumimoji="1" lang="ja-JP" altLang="en-US" sz="1200">
              <a:latin typeface="ＭＳ Ｐゴシック" panose="020B0600070205080204" pitchFamily="50" charset="-128"/>
              <a:ea typeface="ＭＳ Ｐゴシック" panose="020B0600070205080204" pitchFamily="50" charset="-128"/>
            </a:rPr>
            <a:t>円となった。令和２年度の会計年度任用職員制度施行に伴う大幅増以降は増加傾向だったが、令和５年度は前年度から減少した。</a:t>
          </a:r>
        </a:p>
        <a:p>
          <a:r>
            <a:rPr kumimoji="1" lang="ja-JP" altLang="en-US" sz="1200">
              <a:latin typeface="ＭＳ Ｐゴシック" panose="020B0600070205080204" pitchFamily="50" charset="-128"/>
              <a:ea typeface="ＭＳ Ｐゴシック" panose="020B0600070205080204" pitchFamily="50" charset="-128"/>
            </a:rPr>
            <a:t>・扶助費は、住民一人当たり</a:t>
          </a:r>
          <a:r>
            <a:rPr kumimoji="1" lang="en-US" altLang="ja-JP" sz="1200">
              <a:latin typeface="ＭＳ Ｐゴシック" panose="020B0600070205080204" pitchFamily="50" charset="-128"/>
              <a:ea typeface="ＭＳ Ｐゴシック" panose="020B0600070205080204" pitchFamily="50" charset="-128"/>
            </a:rPr>
            <a:t>102,434</a:t>
          </a:r>
          <a:r>
            <a:rPr kumimoji="1" lang="ja-JP" altLang="en-US" sz="1200">
              <a:latin typeface="ＭＳ Ｐゴシック" panose="020B0600070205080204" pitchFamily="50" charset="-128"/>
              <a:ea typeface="ＭＳ Ｐゴシック" panose="020B0600070205080204" pitchFamily="50" charset="-128"/>
            </a:rPr>
            <a:t>円で、前年度比</a:t>
          </a:r>
          <a:r>
            <a:rPr kumimoji="1" lang="en-US" altLang="ja-JP" sz="1200">
              <a:latin typeface="ＭＳ Ｐゴシック" panose="020B0600070205080204" pitchFamily="50" charset="-128"/>
              <a:ea typeface="ＭＳ Ｐゴシック" panose="020B0600070205080204" pitchFamily="50" charset="-128"/>
            </a:rPr>
            <a:t>12.5</a:t>
          </a:r>
          <a:r>
            <a:rPr kumimoji="1" lang="ja-JP" altLang="en-US" sz="1200">
              <a:latin typeface="ＭＳ Ｐゴシック" panose="020B0600070205080204" pitchFamily="50" charset="-128"/>
              <a:ea typeface="ＭＳ Ｐゴシック" panose="020B0600070205080204" pitchFamily="50" charset="-128"/>
            </a:rPr>
            <a:t>％の増となった。住民税非課税世帯等臨時特別給付金、障害者サービス等給付事業等の増による。</a:t>
          </a:r>
        </a:p>
        <a:p>
          <a:r>
            <a:rPr kumimoji="1" lang="ja-JP" altLang="en-US" sz="1200">
              <a:latin typeface="ＭＳ Ｐゴシック" panose="020B0600070205080204" pitchFamily="50" charset="-128"/>
              <a:ea typeface="ＭＳ Ｐゴシック" panose="020B0600070205080204" pitchFamily="50" charset="-128"/>
            </a:rPr>
            <a:t>・公債費は、住民一人当たり</a:t>
          </a:r>
          <a:r>
            <a:rPr kumimoji="1" lang="en-US" altLang="ja-JP" sz="1200">
              <a:latin typeface="ＭＳ Ｐゴシック" panose="020B0600070205080204" pitchFamily="50" charset="-128"/>
              <a:ea typeface="ＭＳ Ｐゴシック" panose="020B0600070205080204" pitchFamily="50" charset="-128"/>
            </a:rPr>
            <a:t>50,858</a:t>
          </a:r>
          <a:r>
            <a:rPr kumimoji="1" lang="ja-JP" altLang="en-US" sz="1200">
              <a:latin typeface="ＭＳ Ｐゴシック" panose="020B0600070205080204" pitchFamily="50" charset="-128"/>
              <a:ea typeface="ＭＳ Ｐゴシック" panose="020B0600070205080204" pitchFamily="50" charset="-128"/>
            </a:rPr>
            <a:t>円となった。３年連続で減少しているものの類似団体や滋賀県平均を上回る状況が続いている。合併特例期間の終了を見据え、起債を伴う事業の精査に努める。</a:t>
          </a:r>
        </a:p>
        <a:p>
          <a:r>
            <a:rPr kumimoji="1" lang="ja-JP" altLang="en-US" sz="1200">
              <a:latin typeface="ＭＳ Ｐゴシック" panose="020B0600070205080204" pitchFamily="50" charset="-128"/>
              <a:ea typeface="ＭＳ Ｐゴシック" panose="020B0600070205080204" pitchFamily="50" charset="-128"/>
            </a:rPr>
            <a:t>・積立金は、住民一人当たり</a:t>
          </a:r>
          <a:r>
            <a:rPr kumimoji="1" lang="en-US" altLang="ja-JP" sz="1200">
              <a:latin typeface="ＭＳ Ｐゴシック" panose="020B0600070205080204" pitchFamily="50" charset="-128"/>
              <a:ea typeface="ＭＳ Ｐゴシック" panose="020B0600070205080204" pitchFamily="50" charset="-128"/>
            </a:rPr>
            <a:t>9,823</a:t>
          </a:r>
          <a:r>
            <a:rPr kumimoji="1" lang="ja-JP" altLang="en-US" sz="1200">
              <a:latin typeface="ＭＳ Ｐゴシック" panose="020B0600070205080204" pitchFamily="50" charset="-128"/>
              <a:ea typeface="ＭＳ Ｐゴシック" panose="020B0600070205080204" pitchFamily="50" charset="-128"/>
            </a:rPr>
            <a:t>円で、前年度比</a:t>
          </a:r>
          <a:r>
            <a:rPr kumimoji="1" lang="en-US" altLang="ja-JP" sz="1200">
              <a:latin typeface="ＭＳ Ｐゴシック" panose="020B0600070205080204" pitchFamily="50" charset="-128"/>
              <a:ea typeface="ＭＳ Ｐゴシック" panose="020B0600070205080204" pitchFamily="50" charset="-128"/>
            </a:rPr>
            <a:t>45.5</a:t>
          </a:r>
          <a:r>
            <a:rPr kumimoji="1" lang="ja-JP" altLang="en-US" sz="1200">
              <a:latin typeface="ＭＳ Ｐゴシック" panose="020B0600070205080204" pitchFamily="50" charset="-128"/>
              <a:ea typeface="ＭＳ Ｐゴシック" panose="020B0600070205080204" pitchFamily="50" charset="-128"/>
            </a:rPr>
            <a:t>％の大幅減となり、類似団体平均の半分以下となった。財政調整基金及び減債基金は運用益のみ積立てした一方で</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億円を繰入れしており、財政の健全性を維持するため歳出抑制に努める。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112,064
107,310
388.37
53,058,314
51,275,948
1,543,457
31,544,854
44,103,787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100511</xdr:rowOff>
    </xdr:from>
    <xdr:to>
      <xdr:col>24</xdr:col>
      <xdr:colOff>62865</xdr:colOff>
      <xdr:row>39</xdr:row>
      <xdr:rowOff>16147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44011"/>
          <a:ext cx="127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19974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06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16147</xdr:rowOff>
    </xdr:from>
    <xdr:to>
      <xdr:col>24</xdr:col>
      <xdr:colOff>152400</xdr:colOff>
      <xdr:row>39</xdr:row>
      <xdr:rowOff>16147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02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47188</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19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100511</xdr:rowOff>
    </xdr:from>
    <xdr:to>
      <xdr:col>24</xdr:col>
      <xdr:colOff>152400</xdr:colOff>
      <xdr:row>30</xdr:row>
      <xdr:rowOff>100511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4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115207</xdr:rowOff>
    </xdr:from>
    <xdr:to>
      <xdr:col>24</xdr:col>
      <xdr:colOff>63500</xdr:colOff>
      <xdr:row>35</xdr:row>
      <xdr:rowOff>166370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115957"/>
          <a:ext cx="838200" cy="5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155320</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13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132443</xdr:rowOff>
    </xdr:from>
    <xdr:to>
      <xdr:col>24</xdr:col>
      <xdr:colOff>114300</xdr:colOff>
      <xdr:row>35</xdr:row>
      <xdr:rowOff>62593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115207</xdr:rowOff>
    </xdr:from>
    <xdr:to>
      <xdr:col>19</xdr:col>
      <xdr:colOff>177800</xdr:colOff>
      <xdr:row>35</xdr:row>
      <xdr:rowOff>145687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115957"/>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168366</xdr:rowOff>
    </xdr:from>
    <xdr:to>
      <xdr:col>20</xdr:col>
      <xdr:colOff>38100</xdr:colOff>
      <xdr:row>35</xdr:row>
      <xdr:rowOff>98516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115043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772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145687</xdr:rowOff>
    </xdr:from>
    <xdr:to>
      <xdr:col>15</xdr:col>
      <xdr:colOff>50800</xdr:colOff>
      <xdr:row>36</xdr:row>
      <xdr:rowOff>54792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146437"/>
          <a:ext cx="889000" cy="8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29573</xdr:rowOff>
    </xdr:from>
    <xdr:to>
      <xdr:col>15</xdr:col>
      <xdr:colOff>101600</xdr:colOff>
      <xdr:row>35</xdr:row>
      <xdr:rowOff>131173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147700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54792</xdr:rowOff>
    </xdr:from>
    <xdr:to>
      <xdr:col>10</xdr:col>
      <xdr:colOff>114300</xdr:colOff>
      <xdr:row>36</xdr:row>
      <xdr:rowOff>72208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226992"/>
          <a:ext cx="889000" cy="17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81824</xdr:rowOff>
    </xdr:from>
    <xdr:to>
      <xdr:col>10</xdr:col>
      <xdr:colOff>165100</xdr:colOff>
      <xdr:row>36</xdr:row>
      <xdr:rowOff>11974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28501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104157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115570</xdr:rowOff>
    </xdr:from>
    <xdr:to>
      <xdr:col>24</xdr:col>
      <xdr:colOff>114300</xdr:colOff>
      <xdr:row>36</xdr:row>
      <xdr:rowOff>45720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11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93997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64407</xdr:rowOff>
    </xdr:from>
    <xdr:to>
      <xdr:col>20</xdr:col>
      <xdr:colOff>38100</xdr:colOff>
      <xdr:row>35</xdr:row>
      <xdr:rowOff>166007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06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157134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15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94887</xdr:rowOff>
    </xdr:from>
    <xdr:to>
      <xdr:col>15</xdr:col>
      <xdr:colOff>101600</xdr:colOff>
      <xdr:row>36</xdr:row>
      <xdr:rowOff>25037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09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16164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18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3992</xdr:rowOff>
    </xdr:from>
    <xdr:to>
      <xdr:col>10</xdr:col>
      <xdr:colOff>165100</xdr:colOff>
      <xdr:row>36</xdr:row>
      <xdr:rowOff>105592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7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96719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26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21408</xdr:rowOff>
    </xdr:from>
    <xdr:to>
      <xdr:col>6</xdr:col>
      <xdr:colOff>38100</xdr:colOff>
      <xdr:row>36</xdr:row>
      <xdr:rowOff>123008</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9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114135</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8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166713</xdr:rowOff>
    </xdr:from>
    <xdr:to>
      <xdr:col>24</xdr:col>
      <xdr:colOff>62865</xdr:colOff>
      <xdr:row>59</xdr:row>
      <xdr:rowOff>28169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253563"/>
          <a:ext cx="1270" cy="890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31996</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28169</xdr:rowOff>
    </xdr:from>
    <xdr:to>
      <xdr:col>24</xdr:col>
      <xdr:colOff>152400</xdr:colOff>
      <xdr:row>59</xdr:row>
      <xdr:rowOff>28169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43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113390</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9028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166713</xdr:rowOff>
    </xdr:from>
    <xdr:to>
      <xdr:col>24</xdr:col>
      <xdr:colOff>152400</xdr:colOff>
      <xdr:row>53</xdr:row>
      <xdr:rowOff>166713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25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92951</xdr:rowOff>
    </xdr:from>
    <xdr:to>
      <xdr:col>24</xdr:col>
      <xdr:colOff>63500</xdr:colOff>
      <xdr:row>57</xdr:row>
      <xdr:rowOff>1448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3797300" y="9694151"/>
          <a:ext cx="838200" cy="7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103598</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04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125171</xdr:rowOff>
    </xdr:from>
    <xdr:to>
      <xdr:col>24</xdr:col>
      <xdr:colOff>114300</xdr:colOff>
      <xdr:row>57</xdr:row>
      <xdr:rowOff>55321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726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92951</xdr:rowOff>
    </xdr:from>
    <xdr:to>
      <xdr:col>19</xdr:col>
      <xdr:colOff>177800</xdr:colOff>
      <xdr:row>56</xdr:row>
      <xdr:rowOff>143814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694151"/>
          <a:ext cx="889000" cy="5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121539</xdr:rowOff>
    </xdr:from>
    <xdr:to>
      <xdr:col>20</xdr:col>
      <xdr:colOff>38100</xdr:colOff>
      <xdr:row>57</xdr:row>
      <xdr:rowOff>51689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7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42816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81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10173</xdr:rowOff>
    </xdr:from>
    <xdr:to>
      <xdr:col>15</xdr:col>
      <xdr:colOff>50800</xdr:colOff>
      <xdr:row>56</xdr:row>
      <xdr:rowOff>143814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8582673"/>
          <a:ext cx="889000" cy="116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99454</xdr:rowOff>
    </xdr:from>
    <xdr:to>
      <xdr:col>15</xdr:col>
      <xdr:colOff>101600</xdr:colOff>
      <xdr:row>57</xdr:row>
      <xdr:rowOff>29604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70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20731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979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10173</xdr:rowOff>
    </xdr:from>
    <xdr:to>
      <xdr:col>10</xdr:col>
      <xdr:colOff>114300</xdr:colOff>
      <xdr:row>57</xdr:row>
      <xdr:rowOff>90386</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8582673"/>
          <a:ext cx="889000" cy="128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49</xdr:row>
      <xdr:rowOff>139052</xdr:rowOff>
    </xdr:from>
    <xdr:to>
      <xdr:col>10</xdr:col>
      <xdr:colOff>165100</xdr:colOff>
      <xdr:row>50</xdr:row>
      <xdr:rowOff>69202</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854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60329</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8632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137655</xdr:rowOff>
    </xdr:from>
    <xdr:to>
      <xdr:col>6</xdr:col>
      <xdr:colOff>38100</xdr:colOff>
      <xdr:row>57</xdr:row>
      <xdr:rowOff>67805</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73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84332</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951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122098</xdr:rowOff>
    </xdr:from>
    <xdr:to>
      <xdr:col>24</xdr:col>
      <xdr:colOff>114300</xdr:colOff>
      <xdr:row>57</xdr:row>
      <xdr:rowOff>52248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72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144975</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57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42151</xdr:rowOff>
    </xdr:from>
    <xdr:to>
      <xdr:col>20</xdr:col>
      <xdr:colOff>38100</xdr:colOff>
      <xdr:row>56</xdr:row>
      <xdr:rowOff>143751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64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160278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41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93014</xdr:rowOff>
    </xdr:from>
    <xdr:to>
      <xdr:col>15</xdr:col>
      <xdr:colOff>101600</xdr:colOff>
      <xdr:row>57</xdr:row>
      <xdr:rowOff>23164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39691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46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49</xdr:row>
      <xdr:rowOff>130823</xdr:rowOff>
    </xdr:from>
    <xdr:to>
      <xdr:col>10</xdr:col>
      <xdr:colOff>165100</xdr:colOff>
      <xdr:row>50</xdr:row>
      <xdr:rowOff>60973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853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77500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8307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39586</xdr:rowOff>
    </xdr:from>
    <xdr:to>
      <xdr:col>6</xdr:col>
      <xdr:colOff>38100</xdr:colOff>
      <xdr:row>57</xdr:row>
      <xdr:rowOff>141186</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81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132313</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990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106476</xdr:rowOff>
    </xdr:from>
    <xdr:to>
      <xdr:col>24</xdr:col>
      <xdr:colOff>62865</xdr:colOff>
      <xdr:row>79</xdr:row>
      <xdr:rowOff>45346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279426"/>
          <a:ext cx="1270" cy="1310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49173</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9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45346</xdr:rowOff>
    </xdr:from>
    <xdr:to>
      <xdr:col>24</xdr:col>
      <xdr:colOff>152400</xdr:colOff>
      <xdr:row>79</xdr:row>
      <xdr:rowOff>45346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8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53153</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2054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106476</xdr:rowOff>
    </xdr:from>
    <xdr:to>
      <xdr:col>24</xdr:col>
      <xdr:colOff>152400</xdr:colOff>
      <xdr:row>71</xdr:row>
      <xdr:rowOff>106476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27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25533</xdr:rowOff>
    </xdr:from>
    <xdr:to>
      <xdr:col>24</xdr:col>
      <xdr:colOff>63500</xdr:colOff>
      <xdr:row>76</xdr:row>
      <xdr:rowOff>11494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884283"/>
          <a:ext cx="838200" cy="15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85406</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441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106979</xdr:rowOff>
    </xdr:from>
    <xdr:to>
      <xdr:col>24</xdr:col>
      <xdr:colOff>114300</xdr:colOff>
      <xdr:row>76</xdr:row>
      <xdr:rowOff>37130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57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54890</xdr:rowOff>
    </xdr:from>
    <xdr:to>
      <xdr:col>19</xdr:col>
      <xdr:colOff>177800</xdr:colOff>
      <xdr:row>76</xdr:row>
      <xdr:rowOff>11494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908300" y="12913640"/>
          <a:ext cx="889000" cy="12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107017</xdr:rowOff>
    </xdr:from>
    <xdr:to>
      <xdr:col>20</xdr:col>
      <xdr:colOff>38100</xdr:colOff>
      <xdr:row>77</xdr:row>
      <xdr:rowOff>37167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1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28294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22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54890</xdr:rowOff>
    </xdr:from>
    <xdr:to>
      <xdr:col>15</xdr:col>
      <xdr:colOff>50800</xdr:colOff>
      <xdr:row>78</xdr:row>
      <xdr:rowOff>16466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2913640"/>
          <a:ext cx="889000" cy="47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110274</xdr:rowOff>
    </xdr:from>
    <xdr:to>
      <xdr:col>15</xdr:col>
      <xdr:colOff>101600</xdr:colOff>
      <xdr:row>76</xdr:row>
      <xdr:rowOff>40424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29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31551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06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14142</xdr:rowOff>
    </xdr:from>
    <xdr:to>
      <xdr:col>10</xdr:col>
      <xdr:colOff>114300</xdr:colOff>
      <xdr:row>78</xdr:row>
      <xdr:rowOff>16466</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a:off x="1130300" y="13387242"/>
          <a:ext cx="8890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57925</xdr:rowOff>
    </xdr:from>
    <xdr:to>
      <xdr:col>10</xdr:col>
      <xdr:colOff>165100</xdr:colOff>
      <xdr:row>78</xdr:row>
      <xdr:rowOff>159525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43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150652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523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153860</xdr:rowOff>
    </xdr:from>
    <xdr:to>
      <xdr:col>6</xdr:col>
      <xdr:colOff>38100</xdr:colOff>
      <xdr:row>79</xdr:row>
      <xdr:rowOff>84010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52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75137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61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146183</xdr:rowOff>
    </xdr:from>
    <xdr:to>
      <xdr:col>24</xdr:col>
      <xdr:colOff>114300</xdr:colOff>
      <xdr:row>75</xdr:row>
      <xdr:rowOff>76333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83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169060</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684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132144</xdr:rowOff>
    </xdr:from>
    <xdr:to>
      <xdr:col>20</xdr:col>
      <xdr:colOff>38100</xdr:colOff>
      <xdr:row>76</xdr:row>
      <xdr:rowOff>62294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99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78821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766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4090</xdr:rowOff>
    </xdr:from>
    <xdr:to>
      <xdr:col>15</xdr:col>
      <xdr:colOff>101600</xdr:colOff>
      <xdr:row>75</xdr:row>
      <xdr:rowOff>105690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86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122217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63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137116</xdr:rowOff>
    </xdr:from>
    <xdr:to>
      <xdr:col>10</xdr:col>
      <xdr:colOff>165100</xdr:colOff>
      <xdr:row>78</xdr:row>
      <xdr:rowOff>67266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33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83793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113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134792</xdr:rowOff>
    </xdr:from>
    <xdr:to>
      <xdr:col>6</xdr:col>
      <xdr:colOff>38100</xdr:colOff>
      <xdr:row>78</xdr:row>
      <xdr:rowOff>64942</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3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81469</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111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157302</xdr:rowOff>
    </xdr:from>
    <xdr:to>
      <xdr:col>24</xdr:col>
      <xdr:colOff>62865</xdr:colOff>
      <xdr:row>99</xdr:row>
      <xdr:rowOff>79084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587802"/>
          <a:ext cx="1270" cy="1464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82911</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0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79084</xdr:rowOff>
    </xdr:from>
    <xdr:to>
      <xdr:col>24</xdr:col>
      <xdr:colOff>152400</xdr:colOff>
      <xdr:row>99</xdr:row>
      <xdr:rowOff>79084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5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103979</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6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157302</xdr:rowOff>
    </xdr:from>
    <xdr:to>
      <xdr:col>24</xdr:col>
      <xdr:colOff>152400</xdr:colOff>
      <xdr:row>90</xdr:row>
      <xdr:rowOff>157302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587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129832</xdr:rowOff>
    </xdr:from>
    <xdr:to>
      <xdr:col>24</xdr:col>
      <xdr:colOff>63500</xdr:colOff>
      <xdr:row>96</xdr:row>
      <xdr:rowOff>141872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589032"/>
          <a:ext cx="8382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162792</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279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139915</xdr:rowOff>
    </xdr:from>
    <xdr:to>
      <xdr:col>24</xdr:col>
      <xdr:colOff>114300</xdr:colOff>
      <xdr:row>96</xdr:row>
      <xdr:rowOff>70065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2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125679</xdr:rowOff>
    </xdr:from>
    <xdr:to>
      <xdr:col>19</xdr:col>
      <xdr:colOff>177800</xdr:colOff>
      <xdr:row>96</xdr:row>
      <xdr:rowOff>141872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6584879"/>
          <a:ext cx="8890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118618</xdr:rowOff>
    </xdr:from>
    <xdr:to>
      <xdr:col>20</xdr:col>
      <xdr:colOff>38100</xdr:colOff>
      <xdr:row>96</xdr:row>
      <xdr:rowOff>48768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06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65295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1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125679</xdr:rowOff>
    </xdr:from>
    <xdr:to>
      <xdr:col>15</xdr:col>
      <xdr:colOff>50800</xdr:colOff>
      <xdr:row>98</xdr:row>
      <xdr:rowOff>69292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584879"/>
          <a:ext cx="889000" cy="286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108789</xdr:rowOff>
    </xdr:from>
    <xdr:to>
      <xdr:col>15</xdr:col>
      <xdr:colOff>101600</xdr:colOff>
      <xdr:row>96</xdr:row>
      <xdr:rowOff>38939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39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55466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17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96228</xdr:rowOff>
    </xdr:from>
    <xdr:to>
      <xdr:col>10</xdr:col>
      <xdr:colOff>114300</xdr:colOff>
      <xdr:row>98</xdr:row>
      <xdr:rowOff>69292</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a:off x="1130300" y="16726878"/>
          <a:ext cx="889000" cy="14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87300</xdr:rowOff>
    </xdr:from>
    <xdr:to>
      <xdr:col>10</xdr:col>
      <xdr:colOff>165100</xdr:colOff>
      <xdr:row>98</xdr:row>
      <xdr:rowOff>17450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71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33977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49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143726</xdr:rowOff>
    </xdr:from>
    <xdr:to>
      <xdr:col>6</xdr:col>
      <xdr:colOff>38100</xdr:colOff>
      <xdr:row>98</xdr:row>
      <xdr:rowOff>73876</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77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65003</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86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79032</xdr:rowOff>
    </xdr:from>
    <xdr:to>
      <xdr:col>24</xdr:col>
      <xdr:colOff>114300</xdr:colOff>
      <xdr:row>97</xdr:row>
      <xdr:rowOff>9182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53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57459</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51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91072</xdr:rowOff>
    </xdr:from>
    <xdr:to>
      <xdr:col>20</xdr:col>
      <xdr:colOff>38100</xdr:colOff>
      <xdr:row>97</xdr:row>
      <xdr:rowOff>21222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55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12349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64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74879</xdr:rowOff>
    </xdr:from>
    <xdr:to>
      <xdr:col>15</xdr:col>
      <xdr:colOff>101600</xdr:colOff>
      <xdr:row>97</xdr:row>
      <xdr:rowOff>5029</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53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167606</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62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18492</xdr:rowOff>
    </xdr:from>
    <xdr:to>
      <xdr:col>10</xdr:col>
      <xdr:colOff>165100</xdr:colOff>
      <xdr:row>98</xdr:row>
      <xdr:rowOff>120092</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82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111219</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91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45428</xdr:rowOff>
    </xdr:from>
    <xdr:to>
      <xdr:col>6</xdr:col>
      <xdr:colOff>38100</xdr:colOff>
      <xdr:row>97</xdr:row>
      <xdr:rowOff>147028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67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163555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45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69931</xdr:rowOff>
    </xdr:from>
    <xdr:to>
      <xdr:col>54</xdr:col>
      <xdr:colOff>189865</xdr:colOff>
      <xdr:row>38</xdr:row>
      <xdr:rowOff>131196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13431"/>
          <a:ext cx="1270" cy="143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135023</xdr:rowOff>
    </xdr:from>
    <xdr:ext cx="313932"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50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131196</xdr:rowOff>
    </xdr:from>
    <xdr:to>
      <xdr:col>55</xdr:col>
      <xdr:colOff>88900</xdr:colOff>
      <xdr:row>38</xdr:row>
      <xdr:rowOff>131196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4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16608</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8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69931</xdr:rowOff>
    </xdr:from>
    <xdr:to>
      <xdr:col>55</xdr:col>
      <xdr:colOff>88900</xdr:colOff>
      <xdr:row>30</xdr:row>
      <xdr:rowOff>69931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1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71120</xdr:rowOff>
    </xdr:from>
    <xdr:to>
      <xdr:col>55</xdr:col>
      <xdr:colOff>0</xdr:colOff>
      <xdr:row>38</xdr:row>
      <xdr:rowOff>76606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586220"/>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90654</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628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67777</xdr:rowOff>
    </xdr:from>
    <xdr:to>
      <xdr:col>55</xdr:col>
      <xdr:colOff>50800</xdr:colOff>
      <xdr:row>37</xdr:row>
      <xdr:rowOff>169377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41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73315</xdr:rowOff>
    </xdr:from>
    <xdr:to>
      <xdr:col>50</xdr:col>
      <xdr:colOff>114300</xdr:colOff>
      <xdr:row>38</xdr:row>
      <xdr:rowOff>76606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588415"/>
          <a:ext cx="889000" cy="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69332</xdr:rowOff>
    </xdr:from>
    <xdr:to>
      <xdr:col>50</xdr:col>
      <xdr:colOff>165100</xdr:colOff>
      <xdr:row>37</xdr:row>
      <xdr:rowOff>170932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16009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18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64353</xdr:rowOff>
    </xdr:from>
    <xdr:to>
      <xdr:col>45</xdr:col>
      <xdr:colOff>177800</xdr:colOff>
      <xdr:row>38</xdr:row>
      <xdr:rowOff>73315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579453"/>
          <a:ext cx="889000" cy="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65034</xdr:rowOff>
    </xdr:from>
    <xdr:to>
      <xdr:col>46</xdr:col>
      <xdr:colOff>38100</xdr:colOff>
      <xdr:row>37</xdr:row>
      <xdr:rowOff>166634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11711</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64353</xdr:rowOff>
    </xdr:from>
    <xdr:to>
      <xdr:col>41</xdr:col>
      <xdr:colOff>50800</xdr:colOff>
      <xdr:row>38</xdr:row>
      <xdr:rowOff>75235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579453"/>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61651</xdr:rowOff>
    </xdr:from>
    <xdr:to>
      <xdr:col>41</xdr:col>
      <xdr:colOff>101600</xdr:colOff>
      <xdr:row>37</xdr:row>
      <xdr:rowOff>163251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8328</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43271</xdr:rowOff>
    </xdr:from>
    <xdr:to>
      <xdr:col>36</xdr:col>
      <xdr:colOff>165100</xdr:colOff>
      <xdr:row>37</xdr:row>
      <xdr:rowOff>144871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161398</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20320</xdr:rowOff>
    </xdr:from>
    <xdr:to>
      <xdr:col>55</xdr:col>
      <xdr:colOff>50800</xdr:colOff>
      <xdr:row>38</xdr:row>
      <xdr:rowOff>121920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106697</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450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25806</xdr:rowOff>
    </xdr:from>
    <xdr:to>
      <xdr:col>50</xdr:col>
      <xdr:colOff>165100</xdr:colOff>
      <xdr:row>38</xdr:row>
      <xdr:rowOff>127406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5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118533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633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22515</xdr:rowOff>
    </xdr:from>
    <xdr:to>
      <xdr:col>46</xdr:col>
      <xdr:colOff>38100</xdr:colOff>
      <xdr:row>38</xdr:row>
      <xdr:rowOff>124115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5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115242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63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13553</xdr:rowOff>
    </xdr:from>
    <xdr:to>
      <xdr:col>41</xdr:col>
      <xdr:colOff>101600</xdr:colOff>
      <xdr:row>38</xdr:row>
      <xdr:rowOff>115153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52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106280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621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24435</xdr:rowOff>
    </xdr:from>
    <xdr:to>
      <xdr:col>36</xdr:col>
      <xdr:colOff>165100</xdr:colOff>
      <xdr:row>38</xdr:row>
      <xdr:rowOff>126035</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5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117162</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632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104381</xdr:rowOff>
    </xdr:from>
    <xdr:to>
      <xdr:col>54</xdr:col>
      <xdr:colOff>189865</xdr:colOff>
      <xdr:row>57</xdr:row>
      <xdr:rowOff>109810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76881"/>
          <a:ext cx="1270" cy="120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113637</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988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109810</xdr:rowOff>
    </xdr:from>
    <xdr:to>
      <xdr:col>55</xdr:col>
      <xdr:colOff>88900</xdr:colOff>
      <xdr:row>57</xdr:row>
      <xdr:rowOff>109810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988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51058</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5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104381</xdr:rowOff>
    </xdr:from>
    <xdr:to>
      <xdr:col>55</xdr:col>
      <xdr:colOff>88900</xdr:colOff>
      <xdr:row>50</xdr:row>
      <xdr:rowOff>104381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76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13227</xdr:rowOff>
    </xdr:from>
    <xdr:to>
      <xdr:col>55</xdr:col>
      <xdr:colOff>0</xdr:colOff>
      <xdr:row>51</xdr:row>
      <xdr:rowOff>87694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8757177"/>
          <a:ext cx="838200" cy="7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122248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3805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143821</xdr:rowOff>
    </xdr:from>
    <xdr:to>
      <xdr:col>55</xdr:col>
      <xdr:colOff>50800</xdr:colOff>
      <xdr:row>55</xdr:row>
      <xdr:rowOff>73971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40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13227</xdr:rowOff>
    </xdr:from>
    <xdr:to>
      <xdr:col>50</xdr:col>
      <xdr:colOff>114300</xdr:colOff>
      <xdr:row>51</xdr:row>
      <xdr:rowOff>127813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8757177"/>
          <a:ext cx="889000" cy="11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137592</xdr:rowOff>
    </xdr:from>
    <xdr:to>
      <xdr:col>50</xdr:col>
      <xdr:colOff>165100</xdr:colOff>
      <xdr:row>55</xdr:row>
      <xdr:rowOff>67742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395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58869</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88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75464</xdr:rowOff>
    </xdr:from>
    <xdr:to>
      <xdr:col>45</xdr:col>
      <xdr:colOff>177800</xdr:colOff>
      <xdr:row>51</xdr:row>
      <xdr:rowOff>127813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8819414"/>
          <a:ext cx="889000" cy="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152622</xdr:rowOff>
    </xdr:from>
    <xdr:to>
      <xdr:col>46</xdr:col>
      <xdr:colOff>38100</xdr:colOff>
      <xdr:row>55</xdr:row>
      <xdr:rowOff>82772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41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73899</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50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150330</xdr:rowOff>
    </xdr:from>
    <xdr:to>
      <xdr:col>41</xdr:col>
      <xdr:colOff>50800</xdr:colOff>
      <xdr:row>51</xdr:row>
      <xdr:rowOff>75464</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8722830"/>
          <a:ext cx="889000" cy="9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40951</xdr:rowOff>
    </xdr:from>
    <xdr:to>
      <xdr:col>41</xdr:col>
      <xdr:colOff>101600</xdr:colOff>
      <xdr:row>55</xdr:row>
      <xdr:rowOff>142551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47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133678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56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77241</xdr:rowOff>
    </xdr:from>
    <xdr:to>
      <xdr:col>36</xdr:col>
      <xdr:colOff>165100</xdr:colOff>
      <xdr:row>55</xdr:row>
      <xdr:rowOff>7391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3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169968</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42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36894</xdr:rowOff>
    </xdr:from>
    <xdr:to>
      <xdr:col>55</xdr:col>
      <xdr:colOff>50800</xdr:colOff>
      <xdr:row>51</xdr:row>
      <xdr:rowOff>138494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878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59771</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863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133877</xdr:rowOff>
    </xdr:from>
    <xdr:to>
      <xdr:col>50</xdr:col>
      <xdr:colOff>165100</xdr:colOff>
      <xdr:row>51</xdr:row>
      <xdr:rowOff>64027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870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49</xdr:row>
      <xdr:rowOff>80554</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848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77013</xdr:rowOff>
    </xdr:from>
    <xdr:to>
      <xdr:col>46</xdr:col>
      <xdr:colOff>38100</xdr:colOff>
      <xdr:row>52</xdr:row>
      <xdr:rowOff>7163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882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23690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859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24664</xdr:rowOff>
    </xdr:from>
    <xdr:to>
      <xdr:col>41</xdr:col>
      <xdr:colOff>101600</xdr:colOff>
      <xdr:row>51</xdr:row>
      <xdr:rowOff>126264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87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49</xdr:row>
      <xdr:rowOff>142791</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854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99530</xdr:rowOff>
    </xdr:from>
    <xdr:to>
      <xdr:col>36</xdr:col>
      <xdr:colOff>165100</xdr:colOff>
      <xdr:row>51</xdr:row>
      <xdr:rowOff>29680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867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49</xdr:row>
      <xdr:rowOff>46207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844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137382</xdr:rowOff>
    </xdr:from>
    <xdr:to>
      <xdr:col>54</xdr:col>
      <xdr:colOff>189865</xdr:colOff>
      <xdr:row>79</xdr:row>
      <xdr:rowOff>30527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38882"/>
          <a:ext cx="1270" cy="1436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34354</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7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30527</xdr:rowOff>
    </xdr:from>
    <xdr:to>
      <xdr:col>55</xdr:col>
      <xdr:colOff>88900</xdr:colOff>
      <xdr:row>79</xdr:row>
      <xdr:rowOff>30527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75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84059</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1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137382</xdr:rowOff>
    </xdr:from>
    <xdr:to>
      <xdr:col>55</xdr:col>
      <xdr:colOff>88900</xdr:colOff>
      <xdr:row>70</xdr:row>
      <xdr:rowOff>137382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3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99075</xdr:rowOff>
    </xdr:from>
    <xdr:to>
      <xdr:col>55</xdr:col>
      <xdr:colOff>0</xdr:colOff>
      <xdr:row>77</xdr:row>
      <xdr:rowOff>72819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129275"/>
          <a:ext cx="838200" cy="14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154035</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12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131158</xdr:rowOff>
    </xdr:from>
    <xdr:to>
      <xdr:col>55</xdr:col>
      <xdr:colOff>50800</xdr:colOff>
      <xdr:row>77</xdr:row>
      <xdr:rowOff>61308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16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44766</xdr:rowOff>
    </xdr:from>
    <xdr:to>
      <xdr:col>50</xdr:col>
      <xdr:colOff>114300</xdr:colOff>
      <xdr:row>76</xdr:row>
      <xdr:rowOff>99075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074966"/>
          <a:ext cx="889000" cy="5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80834</xdr:rowOff>
    </xdr:from>
    <xdr:to>
      <xdr:col>50</xdr:col>
      <xdr:colOff>165100</xdr:colOff>
      <xdr:row>77</xdr:row>
      <xdr:rowOff>10984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1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2111</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20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44766</xdr:rowOff>
    </xdr:from>
    <xdr:to>
      <xdr:col>45</xdr:col>
      <xdr:colOff>177800</xdr:colOff>
      <xdr:row>76</xdr:row>
      <xdr:rowOff>151391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074966"/>
          <a:ext cx="889000" cy="10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10914</xdr:rowOff>
    </xdr:from>
    <xdr:to>
      <xdr:col>46</xdr:col>
      <xdr:colOff>38100</xdr:colOff>
      <xdr:row>76</xdr:row>
      <xdr:rowOff>112514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103641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13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151391</xdr:rowOff>
    </xdr:from>
    <xdr:to>
      <xdr:col>41</xdr:col>
      <xdr:colOff>50800</xdr:colOff>
      <xdr:row>77</xdr:row>
      <xdr:rowOff>147766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181591"/>
          <a:ext cx="889000" cy="16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89650</xdr:rowOff>
    </xdr:from>
    <xdr:to>
      <xdr:col>41</xdr:col>
      <xdr:colOff>101600</xdr:colOff>
      <xdr:row>77</xdr:row>
      <xdr:rowOff>19800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36328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28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39326</xdr:rowOff>
    </xdr:from>
    <xdr:to>
      <xdr:col>36</xdr:col>
      <xdr:colOff>165100</xdr:colOff>
      <xdr:row>77</xdr:row>
      <xdr:rowOff>140926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24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157453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01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22019</xdr:rowOff>
    </xdr:from>
    <xdr:to>
      <xdr:col>55</xdr:col>
      <xdr:colOff>50800</xdr:colOff>
      <xdr:row>77</xdr:row>
      <xdr:rowOff>123619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2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446</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0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48275</xdr:rowOff>
    </xdr:from>
    <xdr:to>
      <xdr:col>50</xdr:col>
      <xdr:colOff>165100</xdr:colOff>
      <xdr:row>76</xdr:row>
      <xdr:rowOff>149875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07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166402</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285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165416</xdr:rowOff>
    </xdr:from>
    <xdr:to>
      <xdr:col>46</xdr:col>
      <xdr:colOff>38100</xdr:colOff>
      <xdr:row>76</xdr:row>
      <xdr:rowOff>95566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02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112092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279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100591</xdr:rowOff>
    </xdr:from>
    <xdr:to>
      <xdr:col>41</xdr:col>
      <xdr:colOff>101600</xdr:colOff>
      <xdr:row>77</xdr:row>
      <xdr:rowOff>30741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13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21868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22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96966</xdr:rowOff>
    </xdr:from>
    <xdr:to>
      <xdr:col>36</xdr:col>
      <xdr:colOff>165100</xdr:colOff>
      <xdr:row>78</xdr:row>
      <xdr:rowOff>27116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29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18243</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3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9740</xdr:rowOff>
    </xdr:from>
    <xdr:to>
      <xdr:col>54</xdr:col>
      <xdr:colOff>189865</xdr:colOff>
      <xdr:row>98</xdr:row>
      <xdr:rowOff>127375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40240"/>
          <a:ext cx="1270" cy="148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131202</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3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127375</xdr:rowOff>
    </xdr:from>
    <xdr:to>
      <xdr:col>55</xdr:col>
      <xdr:colOff>88900</xdr:colOff>
      <xdr:row>98</xdr:row>
      <xdr:rowOff>127375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127867</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9740</xdr:rowOff>
    </xdr:from>
    <xdr:to>
      <xdr:col>55</xdr:col>
      <xdr:colOff>88900</xdr:colOff>
      <xdr:row>90</xdr:row>
      <xdr:rowOff>9740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164560</xdr:rowOff>
    </xdr:from>
    <xdr:to>
      <xdr:col>55</xdr:col>
      <xdr:colOff>0</xdr:colOff>
      <xdr:row>98</xdr:row>
      <xdr:rowOff>40163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795210"/>
          <a:ext cx="838200" cy="4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55923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43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33046</xdr:rowOff>
    </xdr:from>
    <xdr:to>
      <xdr:col>55</xdr:col>
      <xdr:colOff>50800</xdr:colOff>
      <xdr:row>96</xdr:row>
      <xdr:rowOff>134646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9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126346</xdr:rowOff>
    </xdr:from>
    <xdr:to>
      <xdr:col>50</xdr:col>
      <xdr:colOff>114300</xdr:colOff>
      <xdr:row>97</xdr:row>
      <xdr:rowOff>164560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756996"/>
          <a:ext cx="889000" cy="3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42514</xdr:rowOff>
    </xdr:from>
    <xdr:to>
      <xdr:col>50</xdr:col>
      <xdr:colOff>165100</xdr:colOff>
      <xdr:row>96</xdr:row>
      <xdr:rowOff>144114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5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160641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7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102857</xdr:rowOff>
    </xdr:from>
    <xdr:to>
      <xdr:col>45</xdr:col>
      <xdr:colOff>177800</xdr:colOff>
      <xdr:row>97</xdr:row>
      <xdr:rowOff>126346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733507"/>
          <a:ext cx="889000" cy="2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55753</xdr:rowOff>
    </xdr:from>
    <xdr:to>
      <xdr:col>46</xdr:col>
      <xdr:colOff>38100</xdr:colOff>
      <xdr:row>96</xdr:row>
      <xdr:rowOff>157353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51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2430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9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102857</xdr:rowOff>
    </xdr:from>
    <xdr:to>
      <xdr:col>41</xdr:col>
      <xdr:colOff>50800</xdr:colOff>
      <xdr:row>97</xdr:row>
      <xdr:rowOff>138633</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733507"/>
          <a:ext cx="889000" cy="3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70879</xdr:rowOff>
    </xdr:from>
    <xdr:to>
      <xdr:col>41</xdr:col>
      <xdr:colOff>101600</xdr:colOff>
      <xdr:row>97</xdr:row>
      <xdr:rowOff>1029</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53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17556</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30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94272</xdr:rowOff>
    </xdr:from>
    <xdr:to>
      <xdr:col>36</xdr:col>
      <xdr:colOff>165100</xdr:colOff>
      <xdr:row>95</xdr:row>
      <xdr:rowOff>24422</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2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40949</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598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160813</xdr:rowOff>
    </xdr:from>
    <xdr:to>
      <xdr:col>55</xdr:col>
      <xdr:colOff>50800</xdr:colOff>
      <xdr:row>98</xdr:row>
      <xdr:rowOff>90963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9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75740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0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113760</xdr:rowOff>
    </xdr:from>
    <xdr:to>
      <xdr:col>50</xdr:col>
      <xdr:colOff>165100</xdr:colOff>
      <xdr:row>98</xdr:row>
      <xdr:rowOff>43910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35037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37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75546</xdr:rowOff>
    </xdr:from>
    <xdr:to>
      <xdr:col>46</xdr:col>
      <xdr:colOff>38100</xdr:colOff>
      <xdr:row>98</xdr:row>
      <xdr:rowOff>5696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0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168273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9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52057</xdr:rowOff>
    </xdr:from>
    <xdr:to>
      <xdr:col>41</xdr:col>
      <xdr:colOff>101600</xdr:colOff>
      <xdr:row>97</xdr:row>
      <xdr:rowOff>153657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82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144784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75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87833</xdr:rowOff>
    </xdr:from>
    <xdr:to>
      <xdr:col>36</xdr:col>
      <xdr:colOff>165100</xdr:colOff>
      <xdr:row>98</xdr:row>
      <xdr:rowOff>17983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1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9110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1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85369</xdr:rowOff>
    </xdr:from>
    <xdr:to>
      <xdr:col>85</xdr:col>
      <xdr:colOff>126364</xdr:colOff>
      <xdr:row>38</xdr:row>
      <xdr:rowOff>124231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28869"/>
          <a:ext cx="1269" cy="141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128058</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4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124231</xdr:rowOff>
    </xdr:from>
    <xdr:to>
      <xdr:col>86</xdr:col>
      <xdr:colOff>25400</xdr:colOff>
      <xdr:row>38</xdr:row>
      <xdr:rowOff>124231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3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32046</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4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85369</xdr:rowOff>
    </xdr:from>
    <xdr:to>
      <xdr:col>86</xdr:col>
      <xdr:colOff>25400</xdr:colOff>
      <xdr:row>30</xdr:row>
      <xdr:rowOff>85369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2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67386</xdr:rowOff>
    </xdr:from>
    <xdr:to>
      <xdr:col>85</xdr:col>
      <xdr:colOff>127000</xdr:colOff>
      <xdr:row>37</xdr:row>
      <xdr:rowOff>104724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11036"/>
          <a:ext cx="8382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108500</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09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85623</xdr:rowOff>
    </xdr:from>
    <xdr:to>
      <xdr:col>85</xdr:col>
      <xdr:colOff>177800</xdr:colOff>
      <xdr:row>37</xdr:row>
      <xdr:rowOff>15773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82321</xdr:rowOff>
    </xdr:from>
    <xdr:to>
      <xdr:col>81</xdr:col>
      <xdr:colOff>50800</xdr:colOff>
      <xdr:row>37</xdr:row>
      <xdr:rowOff>104724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425971"/>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145212</xdr:rowOff>
    </xdr:from>
    <xdr:to>
      <xdr:col>81</xdr:col>
      <xdr:colOff>101600</xdr:colOff>
      <xdr:row>37</xdr:row>
      <xdr:rowOff>75362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31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91889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9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67615</xdr:rowOff>
    </xdr:from>
    <xdr:to>
      <xdr:col>76</xdr:col>
      <xdr:colOff>114300</xdr:colOff>
      <xdr:row>37</xdr:row>
      <xdr:rowOff>82321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411265"/>
          <a:ext cx="889000" cy="1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144678</xdr:rowOff>
    </xdr:from>
    <xdr:to>
      <xdr:col>76</xdr:col>
      <xdr:colOff>165100</xdr:colOff>
      <xdr:row>37</xdr:row>
      <xdr:rowOff>74828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91355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09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67615</xdr:rowOff>
    </xdr:from>
    <xdr:to>
      <xdr:col>71</xdr:col>
      <xdr:colOff>177800</xdr:colOff>
      <xdr:row>37</xdr:row>
      <xdr:rowOff>75997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411265"/>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69850</xdr:rowOff>
    </xdr:from>
    <xdr:to>
      <xdr:col>72</xdr:col>
      <xdr:colOff>38100</xdr:colOff>
      <xdr:row>37</xdr:row>
      <xdr:rowOff>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16527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01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98349</xdr:rowOff>
    </xdr:from>
    <xdr:to>
      <xdr:col>67</xdr:col>
      <xdr:colOff>101600</xdr:colOff>
      <xdr:row>37</xdr:row>
      <xdr:rowOff>28499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45026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04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16586</xdr:rowOff>
    </xdr:from>
    <xdr:to>
      <xdr:col>85</xdr:col>
      <xdr:colOff>177800</xdr:colOff>
      <xdr:row>37</xdr:row>
      <xdr:rowOff>118186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6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166463</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38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53924</xdr:rowOff>
    </xdr:from>
    <xdr:to>
      <xdr:col>81</xdr:col>
      <xdr:colOff>101600</xdr:colOff>
      <xdr:row>37</xdr:row>
      <xdr:rowOff>155524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9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146651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9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31521</xdr:rowOff>
    </xdr:from>
    <xdr:to>
      <xdr:col>76</xdr:col>
      <xdr:colOff>165100</xdr:colOff>
      <xdr:row>37</xdr:row>
      <xdr:rowOff>133121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7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124248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6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16815</xdr:rowOff>
    </xdr:from>
    <xdr:to>
      <xdr:col>72</xdr:col>
      <xdr:colOff>38100</xdr:colOff>
      <xdr:row>37</xdr:row>
      <xdr:rowOff>118415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3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109542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45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25197</xdr:rowOff>
    </xdr:from>
    <xdr:to>
      <xdr:col>67</xdr:col>
      <xdr:colOff>101600</xdr:colOff>
      <xdr:row>37</xdr:row>
      <xdr:rowOff>126797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6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117924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6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63005</xdr:rowOff>
    </xdr:from>
    <xdr:to>
      <xdr:col>85</xdr:col>
      <xdr:colOff>126364</xdr:colOff>
      <xdr:row>59</xdr:row>
      <xdr:rowOff>38042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5505"/>
          <a:ext cx="1269" cy="1518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41869</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5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38042</xdr:rowOff>
    </xdr:from>
    <xdr:to>
      <xdr:col>86</xdr:col>
      <xdr:colOff>25400</xdr:colOff>
      <xdr:row>59</xdr:row>
      <xdr:rowOff>38042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5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9682</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1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63005</xdr:rowOff>
    </xdr:from>
    <xdr:to>
      <xdr:col>86</xdr:col>
      <xdr:colOff>25400</xdr:colOff>
      <xdr:row>50</xdr:row>
      <xdr:rowOff>63005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78984</xdr:rowOff>
    </xdr:from>
    <xdr:to>
      <xdr:col>85</xdr:col>
      <xdr:colOff>127000</xdr:colOff>
      <xdr:row>57</xdr:row>
      <xdr:rowOff>162858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851634"/>
          <a:ext cx="838200" cy="8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82814</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12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59937</xdr:rowOff>
    </xdr:from>
    <xdr:to>
      <xdr:col>85</xdr:col>
      <xdr:colOff>177800</xdr:colOff>
      <xdr:row>56</xdr:row>
      <xdr:rowOff>161537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6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17559</xdr:rowOff>
    </xdr:from>
    <xdr:to>
      <xdr:col>81</xdr:col>
      <xdr:colOff>50800</xdr:colOff>
      <xdr:row>57</xdr:row>
      <xdr:rowOff>162858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790209"/>
          <a:ext cx="889000" cy="14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106502</xdr:rowOff>
    </xdr:from>
    <xdr:to>
      <xdr:col>81</xdr:col>
      <xdr:colOff>101600</xdr:colOff>
      <xdr:row>57</xdr:row>
      <xdr:rowOff>36652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53179</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8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129025</xdr:rowOff>
    </xdr:from>
    <xdr:to>
      <xdr:col>76</xdr:col>
      <xdr:colOff>114300</xdr:colOff>
      <xdr:row>57</xdr:row>
      <xdr:rowOff>17559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387325"/>
          <a:ext cx="889000" cy="402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58222</xdr:rowOff>
    </xdr:from>
    <xdr:to>
      <xdr:col>76</xdr:col>
      <xdr:colOff>165100</xdr:colOff>
      <xdr:row>57</xdr:row>
      <xdr:rowOff>159822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30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150949</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92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129025</xdr:rowOff>
    </xdr:from>
    <xdr:to>
      <xdr:col>71</xdr:col>
      <xdr:colOff>177800</xdr:colOff>
      <xdr:row>56</xdr:row>
      <xdr:rowOff>161234</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387325"/>
          <a:ext cx="889000" cy="37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62771</xdr:rowOff>
    </xdr:from>
    <xdr:to>
      <xdr:col>72</xdr:col>
      <xdr:colOff>38100</xdr:colOff>
      <xdr:row>56</xdr:row>
      <xdr:rowOff>164371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6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155498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5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141250</xdr:rowOff>
    </xdr:from>
    <xdr:to>
      <xdr:col>67</xdr:col>
      <xdr:colOff>101600</xdr:colOff>
      <xdr:row>57</xdr:row>
      <xdr:rowOff>71400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62527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83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28184</xdr:rowOff>
    </xdr:from>
    <xdr:to>
      <xdr:col>85</xdr:col>
      <xdr:colOff>177800</xdr:colOff>
      <xdr:row>57</xdr:row>
      <xdr:rowOff>129784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80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6611</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7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112058</xdr:rowOff>
    </xdr:from>
    <xdr:to>
      <xdr:col>81</xdr:col>
      <xdr:colOff>101600</xdr:colOff>
      <xdr:row>58</xdr:row>
      <xdr:rowOff>42208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33335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7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138209</xdr:rowOff>
    </xdr:from>
    <xdr:to>
      <xdr:col>76</xdr:col>
      <xdr:colOff>165100</xdr:colOff>
      <xdr:row>57</xdr:row>
      <xdr:rowOff>68359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73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84886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51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78225</xdr:rowOff>
    </xdr:from>
    <xdr:to>
      <xdr:col>72</xdr:col>
      <xdr:colOff>38100</xdr:colOff>
      <xdr:row>55</xdr:row>
      <xdr:rowOff>8375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33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24902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11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110434</xdr:rowOff>
    </xdr:from>
    <xdr:to>
      <xdr:col>67</xdr:col>
      <xdr:colOff>101600</xdr:colOff>
      <xdr:row>57</xdr:row>
      <xdr:rowOff>40584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71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57111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48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29019</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01969"/>
          <a:ext cx="1269" cy="138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147146</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7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29019</xdr:rowOff>
    </xdr:from>
    <xdr:to>
      <xdr:col>86</xdr:col>
      <xdr:colOff>25400</xdr:colOff>
      <xdr:row>71</xdr:row>
      <xdr:rowOff>29019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0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14351</xdr:rowOff>
    </xdr:from>
    <xdr:to>
      <xdr:col>85</xdr:col>
      <xdr:colOff>127000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558901"/>
          <a:ext cx="8382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50627</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08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27750</xdr:rowOff>
    </xdr:from>
    <xdr:to>
      <xdr:col>85</xdr:col>
      <xdr:colOff>177800</xdr:colOff>
      <xdr:row>77</xdr:row>
      <xdr:rowOff>129350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2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38545</xdr:rowOff>
    </xdr:from>
    <xdr:to>
      <xdr:col>81</xdr:col>
      <xdr:colOff>50800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83095"/>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14796</xdr:rowOff>
    </xdr:from>
    <xdr:to>
      <xdr:col>81</xdr:col>
      <xdr:colOff>101600</xdr:colOff>
      <xdr:row>77</xdr:row>
      <xdr:rowOff>116396</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2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132923</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299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100837</xdr:rowOff>
    </xdr:from>
    <xdr:to>
      <xdr:col>76</xdr:col>
      <xdr:colOff>114300</xdr:colOff>
      <xdr:row>79</xdr:row>
      <xdr:rowOff>38545</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473937"/>
          <a:ext cx="889000" cy="10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28893</xdr:rowOff>
    </xdr:from>
    <xdr:to>
      <xdr:col>76</xdr:col>
      <xdr:colOff>165100</xdr:colOff>
      <xdr:row>78</xdr:row>
      <xdr:rowOff>130493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0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147020</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177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66167</xdr:rowOff>
    </xdr:from>
    <xdr:to>
      <xdr:col>71</xdr:col>
      <xdr:colOff>177800</xdr:colOff>
      <xdr:row>78</xdr:row>
      <xdr:rowOff>100837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439267"/>
          <a:ext cx="889000" cy="34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318</xdr:rowOff>
    </xdr:from>
    <xdr:to>
      <xdr:col>72</xdr:col>
      <xdr:colOff>38100</xdr:colOff>
      <xdr:row>77</xdr:row>
      <xdr:rowOff>101918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20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118445</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297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100140</xdr:rowOff>
    </xdr:from>
    <xdr:to>
      <xdr:col>67</xdr:col>
      <xdr:colOff>101600</xdr:colOff>
      <xdr:row>72</xdr:row>
      <xdr:rowOff>30290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227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70</xdr:row>
      <xdr:rowOff>46817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204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135001</xdr:rowOff>
    </xdr:from>
    <xdr:to>
      <xdr:col>85</xdr:col>
      <xdr:colOff>177800</xdr:colOff>
      <xdr:row>79</xdr:row>
      <xdr:rowOff>65151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0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49928</xdr:rowOff>
    </xdr:from>
    <xdr:ext cx="378565"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23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159195</xdr:rowOff>
    </xdr:from>
    <xdr:to>
      <xdr:col>76</xdr:col>
      <xdr:colOff>165100</xdr:colOff>
      <xdr:row>79</xdr:row>
      <xdr:rowOff>89345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3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80472</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35333" y="13625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50037</xdr:rowOff>
    </xdr:from>
    <xdr:to>
      <xdr:col>72</xdr:col>
      <xdr:colOff>38100</xdr:colOff>
      <xdr:row>78</xdr:row>
      <xdr:rowOff>151637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142764</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4017" y="13515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15367</xdr:rowOff>
    </xdr:from>
    <xdr:to>
      <xdr:col>67</xdr:col>
      <xdr:colOff>101600</xdr:colOff>
      <xdr:row>78</xdr:row>
      <xdr:rowOff>116967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38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108094</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5017" y="13481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131775</xdr:rowOff>
    </xdr:from>
    <xdr:to>
      <xdr:col>85</xdr:col>
      <xdr:colOff>126364</xdr:colOff>
      <xdr:row>98</xdr:row>
      <xdr:rowOff>71958</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733725"/>
          <a:ext cx="1269" cy="114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75785</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7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71958</xdr:rowOff>
    </xdr:from>
    <xdr:to>
      <xdr:col>86</xdr:col>
      <xdr:colOff>25400</xdr:colOff>
      <xdr:row>98</xdr:row>
      <xdr:rowOff>71958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7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78452</xdr:rowOff>
    </xdr:from>
    <xdr:ext cx="534377"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50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67,416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131775</xdr:rowOff>
    </xdr:from>
    <xdr:to>
      <xdr:col>86</xdr:col>
      <xdr:colOff>25400</xdr:colOff>
      <xdr:row>91</xdr:row>
      <xdr:rowOff>131775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733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61309</xdr:rowOff>
    </xdr:from>
    <xdr:to>
      <xdr:col>85</xdr:col>
      <xdr:colOff>127000</xdr:colOff>
      <xdr:row>93</xdr:row>
      <xdr:rowOff>104305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006159"/>
          <a:ext cx="838200" cy="4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91806</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208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113379</xdr:rowOff>
    </xdr:from>
    <xdr:to>
      <xdr:col>85</xdr:col>
      <xdr:colOff>177800</xdr:colOff>
      <xdr:row>95</xdr:row>
      <xdr:rowOff>43529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2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43631</xdr:rowOff>
    </xdr:from>
    <xdr:to>
      <xdr:col>81</xdr:col>
      <xdr:colOff>50800</xdr:colOff>
      <xdr:row>93</xdr:row>
      <xdr:rowOff>61309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5988481"/>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112522</xdr:rowOff>
    </xdr:from>
    <xdr:to>
      <xdr:col>81</xdr:col>
      <xdr:colOff>101600</xdr:colOff>
      <xdr:row>95</xdr:row>
      <xdr:rowOff>42672</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33799</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32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23152</xdr:rowOff>
    </xdr:from>
    <xdr:to>
      <xdr:col>76</xdr:col>
      <xdr:colOff>114300</xdr:colOff>
      <xdr:row>93</xdr:row>
      <xdr:rowOff>43631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5968002"/>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113436</xdr:rowOff>
    </xdr:from>
    <xdr:to>
      <xdr:col>76</xdr:col>
      <xdr:colOff>165100</xdr:colOff>
      <xdr:row>95</xdr:row>
      <xdr:rowOff>43586</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34713</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23152</xdr:rowOff>
    </xdr:from>
    <xdr:to>
      <xdr:col>71</xdr:col>
      <xdr:colOff>177800</xdr:colOff>
      <xdr:row>93</xdr:row>
      <xdr:rowOff>44259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5968002"/>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157327</xdr:rowOff>
    </xdr:from>
    <xdr:to>
      <xdr:col>72</xdr:col>
      <xdr:colOff>38100</xdr:colOff>
      <xdr:row>95</xdr:row>
      <xdr:rowOff>87477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78604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36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168396</xdr:rowOff>
    </xdr:from>
    <xdr:to>
      <xdr:col>67</xdr:col>
      <xdr:colOff>101600</xdr:colOff>
      <xdr:row>95</xdr:row>
      <xdr:rowOff>98546</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28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89673</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37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53505</xdr:rowOff>
    </xdr:from>
    <xdr:to>
      <xdr:col>85</xdr:col>
      <xdr:colOff>177800</xdr:colOff>
      <xdr:row>93</xdr:row>
      <xdr:rowOff>155105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599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76382</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584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10509</xdr:rowOff>
    </xdr:from>
    <xdr:to>
      <xdr:col>81</xdr:col>
      <xdr:colOff>101600</xdr:colOff>
      <xdr:row>93</xdr:row>
      <xdr:rowOff>112109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595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128636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573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164281</xdr:rowOff>
    </xdr:from>
    <xdr:to>
      <xdr:col>76</xdr:col>
      <xdr:colOff>165100</xdr:colOff>
      <xdr:row>93</xdr:row>
      <xdr:rowOff>94431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593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110958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571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143802</xdr:rowOff>
    </xdr:from>
    <xdr:to>
      <xdr:col>72</xdr:col>
      <xdr:colOff>38100</xdr:colOff>
      <xdr:row>93</xdr:row>
      <xdr:rowOff>73952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591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90479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5692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164909</xdr:rowOff>
    </xdr:from>
    <xdr:to>
      <xdr:col>67</xdr:col>
      <xdr:colOff>101600</xdr:colOff>
      <xdr:row>93</xdr:row>
      <xdr:rowOff>95059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593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111586</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571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167132</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482082"/>
          <a:ext cx="1269"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113809</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25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167132</xdr:rowOff>
    </xdr:from>
    <xdr:to>
      <xdr:col>116</xdr:col>
      <xdr:colOff>152400</xdr:colOff>
      <xdr:row>31</xdr:row>
      <xdr:rowOff>167132</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482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58742</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023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35864</xdr:rowOff>
    </xdr:from>
    <xdr:to>
      <xdr:col>116</xdr:col>
      <xdr:colOff>114300</xdr:colOff>
      <xdr:row>38</xdr:row>
      <xdr:rowOff>137464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5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43637</xdr:rowOff>
    </xdr:from>
    <xdr:to>
      <xdr:col>112</xdr:col>
      <xdr:colOff>38100</xdr:colOff>
      <xdr:row>38</xdr:row>
      <xdr:rowOff>145237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5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161764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333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13462</xdr:rowOff>
    </xdr:from>
    <xdr:to>
      <xdr:col>107</xdr:col>
      <xdr:colOff>101600</xdr:colOff>
      <xdr:row>38</xdr:row>
      <xdr:rowOff>115062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131589</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60096</xdr:rowOff>
    </xdr:from>
    <xdr:to>
      <xdr:col>102</xdr:col>
      <xdr:colOff>165100</xdr:colOff>
      <xdr:row>38</xdr:row>
      <xdr:rowOff>161696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6773</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3504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148336</xdr:rowOff>
    </xdr:from>
    <xdr:to>
      <xdr:col>98</xdr:col>
      <xdr:colOff>38100</xdr:colOff>
      <xdr:row>38</xdr:row>
      <xdr:rowOff>78486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95013</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26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14292</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293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176,993</a:t>
          </a:r>
          <a:r>
            <a:rPr kumimoji="1" lang="ja-JP" altLang="en-US" sz="1300">
              <a:latin typeface="ＭＳ Ｐゴシック" panose="020B0600070205080204" pitchFamily="50" charset="-128"/>
              <a:ea typeface="ＭＳ Ｐゴシック" panose="020B0600070205080204" pitchFamily="50" charset="-128"/>
            </a:rPr>
            <a:t>円となった。前年度から</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％増加し、類似団体内平均値を上回っている。住民税非課税世帯等臨時特別給付金、障害者サービス等給付事業等の増による。</a:t>
          </a:r>
        </a:p>
        <a:p>
          <a:r>
            <a:rPr kumimoji="1" lang="ja-JP" altLang="en-US" sz="1300">
              <a:latin typeface="ＭＳ Ｐゴシック" panose="020B0600070205080204" pitchFamily="50" charset="-128"/>
              <a:ea typeface="ＭＳ Ｐゴシック" panose="020B0600070205080204" pitchFamily="50" charset="-128"/>
            </a:rPr>
            <a:t>・農業水産業費は、住民一人当たり</a:t>
          </a:r>
          <a:r>
            <a:rPr kumimoji="1" lang="en-US" altLang="ja-JP" sz="1300">
              <a:latin typeface="ＭＳ Ｐゴシック" panose="020B0600070205080204" pitchFamily="50" charset="-128"/>
              <a:ea typeface="ＭＳ Ｐゴシック" panose="020B0600070205080204" pitchFamily="50" charset="-128"/>
            </a:rPr>
            <a:t>19,910</a:t>
          </a:r>
          <a:r>
            <a:rPr kumimoji="1" lang="ja-JP" altLang="en-US" sz="1300">
              <a:latin typeface="ＭＳ Ｐゴシック" panose="020B0600070205080204" pitchFamily="50" charset="-128"/>
              <a:ea typeface="ＭＳ Ｐゴシック" panose="020B0600070205080204" pitchFamily="50" charset="-128"/>
            </a:rPr>
            <a:t>円となった。国営かんがい排水事業償還金の減等で前年度から</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％減少したが、農業集落排水事業特別会計繰出金、農村整備、農業振興等により、類似団体の２倍以上の額で推移している。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29,225</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％減少した。都市計画道路の整備工事の減等による。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50,156</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％増加した。令和２年度の</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スクール構想に伴う児童生徒のタブレット端末購入による大幅増以降は減少していたが、図書館改修工事やスポーツ施設整備等により増加に転じた。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財政調整基金残高は、運用益のみを積立した一方で９億円を繰入したため、標準財政規模比は前年度から</a:t>
          </a:r>
          <a:r>
            <a:rPr kumimoji="1" lang="en-US" altLang="ja-JP" sz="1200">
              <a:latin typeface="ＭＳ ゴシック" pitchFamily="49" charset="-128"/>
              <a:ea typeface="ＭＳ ゴシック" pitchFamily="49" charset="-128"/>
            </a:rPr>
            <a:t>3.14</a:t>
          </a:r>
          <a:r>
            <a:rPr kumimoji="1" lang="ja-JP" altLang="en-US" sz="1200">
              <a:latin typeface="ＭＳ ゴシック" pitchFamily="49" charset="-128"/>
              <a:ea typeface="ＭＳ ゴシック" pitchFamily="49" charset="-128"/>
            </a:rPr>
            <a:t>ポイント減少した。</a:t>
          </a:r>
        </a:p>
        <a:p>
          <a:r>
            <a:rPr kumimoji="1" lang="ja-JP" altLang="en-US" sz="1200">
              <a:latin typeface="ＭＳ ゴシック" pitchFamily="49" charset="-128"/>
              <a:ea typeface="ＭＳ ゴシック" pitchFamily="49" charset="-128"/>
            </a:rPr>
            <a:t>　実質収支額は、平成</a:t>
          </a:r>
          <a:r>
            <a:rPr kumimoji="1" lang="en-US" altLang="ja-JP" sz="1200">
              <a:latin typeface="ＭＳ ゴシック" pitchFamily="49" charset="-128"/>
              <a:ea typeface="ＭＳ ゴシック" pitchFamily="49" charset="-128"/>
            </a:rPr>
            <a:t>17</a:t>
          </a:r>
          <a:r>
            <a:rPr kumimoji="1" lang="ja-JP" altLang="en-US" sz="1200">
              <a:latin typeface="ＭＳ ゴシック" pitchFamily="49" charset="-128"/>
              <a:ea typeface="ＭＳ ゴシック" pitchFamily="49" charset="-128"/>
            </a:rPr>
            <a:t>年</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月の合併から今日に至るまで、合併の特例による地方交付税や合併特例事業債等の活用により黒字運営を継続しているが、実質単年度収支は４年ぶりに赤字となった。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合併特例事業債の発行期限を見据えた中で、事務事業の見直しを含め、健全な財政運営に努める。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前年度と比較して、介護保険特別会計、国民健康保険（事業勘定）特別会計、その他会計で黒字額減となった以外は増額となり、全体としては黒字額が増加した。</a:t>
          </a:r>
        </a:p>
        <a:p>
          <a:r>
            <a:rPr kumimoji="1" lang="ja-JP" altLang="en-US" sz="1400">
              <a:latin typeface="ＭＳ ゴシック" pitchFamily="49" charset="-128"/>
              <a:ea typeface="ＭＳ ゴシック" pitchFamily="49" charset="-128"/>
            </a:rPr>
            <a:t>　各会計は黒字となっており実質赤字比率・連結実質赤字比率ともに発生していないが、いずれも厳しい財政状況であることに変わりはなく、一般会計からの繰入金に頼った運営となっている。</a:t>
          </a:r>
        </a:p>
        <a:p>
          <a:r>
            <a:rPr kumimoji="1" lang="ja-JP" altLang="en-US" sz="1400">
              <a:latin typeface="ＭＳ ゴシック" pitchFamily="49" charset="-128"/>
              <a:ea typeface="ＭＳ ゴシック" pitchFamily="49" charset="-128"/>
            </a:rPr>
            <a:t>　今後、合併特例期間が終期を迎え、一般会計においても厳しい財政運営が予想されるため、全会計において健全運営を図る。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 zeroHeight="1" x14ac:dyDescent="0.2"/>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53058314</v>
      </c>
      <c r="BO4" s="449"/>
      <c r="BP4" s="449"/>
      <c r="BQ4" s="449"/>
      <c r="BR4" s="449"/>
      <c r="BS4" s="449"/>
      <c r="BT4" s="449"/>
      <c r="BU4" s="450"/>
      <c r="BV4" s="448">
        <v>53629671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4.9000000000000004</v>
      </c>
      <c r="CU4" s="589"/>
      <c r="CV4" s="589"/>
      <c r="CW4" s="589"/>
      <c r="CX4" s="589"/>
      <c r="CY4" s="589"/>
      <c r="CZ4" s="589"/>
      <c r="DA4" s="590"/>
      <c r="DB4" s="588">
        <v>4.7</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51275948</v>
      </c>
      <c r="BO5" s="420"/>
      <c r="BP5" s="420"/>
      <c r="BQ5" s="420"/>
      <c r="BR5" s="420"/>
      <c r="BS5" s="420"/>
      <c r="BT5" s="420"/>
      <c r="BU5" s="421"/>
      <c r="BV5" s="419">
        <v>51949730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88.2</v>
      </c>
      <c r="CU5" s="417"/>
      <c r="CV5" s="417"/>
      <c r="CW5" s="417"/>
      <c r="CX5" s="417"/>
      <c r="CY5" s="417"/>
      <c r="CZ5" s="417"/>
      <c r="DA5" s="418"/>
      <c r="DB5" s="416">
        <v>85.7</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1782366</v>
      </c>
      <c r="BO6" s="420"/>
      <c r="BP6" s="420"/>
      <c r="BQ6" s="420"/>
      <c r="BR6" s="420"/>
      <c r="BS6" s="420"/>
      <c r="BT6" s="420"/>
      <c r="BU6" s="421"/>
      <c r="BV6" s="419">
        <v>1679941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88.9</v>
      </c>
      <c r="CU6" s="563"/>
      <c r="CV6" s="563"/>
      <c r="CW6" s="563"/>
      <c r="CX6" s="563"/>
      <c r="CY6" s="563"/>
      <c r="CZ6" s="563"/>
      <c r="DA6" s="564"/>
      <c r="DB6" s="562">
        <v>87.3</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238909</v>
      </c>
      <c r="BO7" s="420"/>
      <c r="BP7" s="420"/>
      <c r="BQ7" s="420"/>
      <c r="BR7" s="420"/>
      <c r="BS7" s="420"/>
      <c r="BT7" s="420"/>
      <c r="BU7" s="421"/>
      <c r="BV7" s="419">
        <v>208795</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31544854</v>
      </c>
      <c r="CU7" s="420"/>
      <c r="CV7" s="420"/>
      <c r="CW7" s="420"/>
      <c r="CX7" s="420"/>
      <c r="CY7" s="420"/>
      <c r="CZ7" s="420"/>
      <c r="DA7" s="421"/>
      <c r="DB7" s="419">
        <v>31140241</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1543457</v>
      </c>
      <c r="BO8" s="420"/>
      <c r="BP8" s="420"/>
      <c r="BQ8" s="420"/>
      <c r="BR8" s="420"/>
      <c r="BS8" s="420"/>
      <c r="BT8" s="420"/>
      <c r="BU8" s="421"/>
      <c r="BV8" s="419">
        <v>1471146</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v>
      </c>
      <c r="CU8" s="523"/>
      <c r="CV8" s="523"/>
      <c r="CW8" s="523"/>
      <c r="CX8" s="523"/>
      <c r="CY8" s="523"/>
      <c r="CZ8" s="523"/>
      <c r="DA8" s="524"/>
      <c r="DB8" s="522">
        <v>0.6</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112819</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104</v>
      </c>
      <c r="AV9" s="478"/>
      <c r="AW9" s="478"/>
      <c r="AX9" s="478"/>
      <c r="AY9" s="433" t="s">
        <v>111</v>
      </c>
      <c r="AZ9" s="434"/>
      <c r="BA9" s="434"/>
      <c r="BB9" s="434"/>
      <c r="BC9" s="434"/>
      <c r="BD9" s="434"/>
      <c r="BE9" s="434"/>
      <c r="BF9" s="434"/>
      <c r="BG9" s="434"/>
      <c r="BH9" s="434"/>
      <c r="BI9" s="434"/>
      <c r="BJ9" s="434"/>
      <c r="BK9" s="434"/>
      <c r="BL9" s="434"/>
      <c r="BM9" s="435"/>
      <c r="BN9" s="419">
        <v>72311</v>
      </c>
      <c r="BO9" s="420"/>
      <c r="BP9" s="420"/>
      <c r="BQ9" s="420"/>
      <c r="BR9" s="420"/>
      <c r="BS9" s="420"/>
      <c r="BT9" s="420"/>
      <c r="BU9" s="421"/>
      <c r="BV9" s="419">
        <v>-665201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15</v>
      </c>
      <c r="CU9" s="417"/>
      <c r="CV9" s="417"/>
      <c r="CW9" s="417"/>
      <c r="CX9" s="417"/>
      <c r="CY9" s="417"/>
      <c r="CZ9" s="417"/>
      <c r="DA9" s="418"/>
      <c r="DB9" s="416">
        <v>16</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114180</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104</v>
      </c>
      <c r="AV10" s="478"/>
      <c r="AW10" s="478"/>
      <c r="AX10" s="478"/>
      <c r="AY10" s="433" t="s">
        <v>115</v>
      </c>
      <c r="AZ10" s="434"/>
      <c r="BA10" s="434"/>
      <c r="BB10" s="434"/>
      <c r="BC10" s="434"/>
      <c r="BD10" s="434"/>
      <c r="BE10" s="434"/>
      <c r="BF10" s="434"/>
      <c r="BG10" s="434"/>
      <c r="BH10" s="434"/>
      <c r="BI10" s="434"/>
      <c r="BJ10" s="434"/>
      <c r="BK10" s="434"/>
      <c r="BL10" s="434"/>
      <c r="BM10" s="435"/>
      <c r="BN10" s="419">
        <v>9888</v>
      </c>
      <c r="BO10" s="420"/>
      <c r="BP10" s="420"/>
      <c r="BQ10" s="420"/>
      <c r="BR10" s="420"/>
      <c r="BS10" s="420"/>
      <c r="BT10" s="420"/>
      <c r="BU10" s="421"/>
      <c r="BV10" s="419">
        <v>1361129</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104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112064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900000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107310</v>
      </c>
      <c r="S13" s="507"/>
      <c r="T13" s="507"/>
      <c r="U13" s="507"/>
      <c r="V13" s="508"/>
      <c r="W13" s="509" t="s">
        <v>131</v>
      </c>
      <c r="X13" s="405"/>
      <c r="Y13" s="405"/>
      <c r="Z13" s="405"/>
      <c r="AA13" s="405"/>
      <c r="AB13" s="406"/>
      <c r="AC13" s="372">
        <v>2134</v>
      </c>
      <c r="AD13" s="373"/>
      <c r="AE13" s="373"/>
      <c r="AF13" s="373"/>
      <c r="AG13" s="374"/>
      <c r="AH13" s="372">
        <v>2412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-817801</v>
      </c>
      <c r="BO13" s="420"/>
      <c r="BP13" s="420"/>
      <c r="BQ13" s="420"/>
      <c r="BR13" s="420"/>
      <c r="BS13" s="420"/>
      <c r="BT13" s="420"/>
      <c r="BU13" s="421"/>
      <c r="BV13" s="419">
        <v>695928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v>
      </c>
      <c r="CU13" s="417"/>
      <c r="CV13" s="417"/>
      <c r="CW13" s="417"/>
      <c r="CX13" s="417"/>
      <c r="CY13" s="417"/>
      <c r="CZ13" s="417"/>
      <c r="DA13" s="418"/>
      <c r="DB13" s="416">
        <v>7.3</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112586</v>
      </c>
      <c r="S14" s="507"/>
      <c r="T14" s="507"/>
      <c r="U14" s="507"/>
      <c r="V14" s="508"/>
      <c r="W14" s="510"/>
      <c r="X14" s="408"/>
      <c r="Y14" s="408"/>
      <c r="Z14" s="408"/>
      <c r="AA14" s="408"/>
      <c r="AB14" s="409"/>
      <c r="AC14" s="499">
        <v>4</v>
      </c>
      <c r="AD14" s="500"/>
      <c r="AE14" s="500"/>
      <c r="AF14" s="500"/>
      <c r="AG14" s="501"/>
      <c r="AH14" s="499">
        <v>4.3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108162</v>
      </c>
      <c r="S15" s="507"/>
      <c r="T15" s="507"/>
      <c r="U15" s="507"/>
      <c r="V15" s="508"/>
      <c r="W15" s="509" t="s">
        <v>137</v>
      </c>
      <c r="X15" s="405"/>
      <c r="Y15" s="405"/>
      <c r="Z15" s="405"/>
      <c r="AA15" s="405"/>
      <c r="AB15" s="406"/>
      <c r="AC15" s="372">
        <v>21979</v>
      </c>
      <c r="AD15" s="373"/>
      <c r="AE15" s="373"/>
      <c r="AF15" s="373"/>
      <c r="AG15" s="374"/>
      <c r="AH15" s="372">
        <v>22910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16604850</v>
      </c>
      <c r="BO15" s="449"/>
      <c r="BP15" s="449"/>
      <c r="BQ15" s="449"/>
      <c r="BR15" s="449"/>
      <c r="BS15" s="449"/>
      <c r="BT15" s="449"/>
      <c r="BU15" s="450"/>
      <c r="BV15" s="448">
        <v>15814600</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41.1</v>
      </c>
      <c r="AD16" s="500"/>
      <c r="AE16" s="500"/>
      <c r="AF16" s="500"/>
      <c r="AG16" s="501"/>
      <c r="AH16" s="499">
        <v>41.1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26812808</v>
      </c>
      <c r="BO16" s="420"/>
      <c r="BP16" s="420"/>
      <c r="BQ16" s="420"/>
      <c r="BR16" s="420"/>
      <c r="BS16" s="420"/>
      <c r="BT16" s="420"/>
      <c r="BU16" s="421"/>
      <c r="BV16" s="419">
        <v>26334916</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29308</v>
      </c>
      <c r="AD17" s="373"/>
      <c r="AE17" s="373"/>
      <c r="AF17" s="373"/>
      <c r="AG17" s="374"/>
      <c r="AH17" s="372">
        <v>30457</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21080779</v>
      </c>
      <c r="BO17" s="420"/>
      <c r="BP17" s="420"/>
      <c r="BQ17" s="420"/>
      <c r="BR17" s="420"/>
      <c r="BS17" s="420"/>
      <c r="BT17" s="420"/>
      <c r="BU17" s="421"/>
      <c r="BV17" s="419">
        <v>20035139</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388.37</v>
      </c>
      <c r="M18" s="472"/>
      <c r="N18" s="472"/>
      <c r="O18" s="472"/>
      <c r="P18" s="472"/>
      <c r="Q18" s="472"/>
      <c r="R18" s="473"/>
      <c r="S18" s="473"/>
      <c r="T18" s="473"/>
      <c r="U18" s="473"/>
      <c r="V18" s="474"/>
      <c r="W18" s="490"/>
      <c r="X18" s="491"/>
      <c r="Y18" s="491"/>
      <c r="Z18" s="491"/>
      <c r="AA18" s="491"/>
      <c r="AB18" s="515"/>
      <c r="AC18" s="389">
        <v>54.9</v>
      </c>
      <c r="AD18" s="390"/>
      <c r="AE18" s="390"/>
      <c r="AF18" s="390"/>
      <c r="AG18" s="475"/>
      <c r="AH18" s="389">
        <v>54.6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27757259</v>
      </c>
      <c r="BO18" s="420"/>
      <c r="BP18" s="420"/>
      <c r="BQ18" s="420"/>
      <c r="BR18" s="420"/>
      <c r="BS18" s="420"/>
      <c r="BT18" s="420"/>
      <c r="BU18" s="421"/>
      <c r="BV18" s="419">
        <v>27791435</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290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37903541</v>
      </c>
      <c r="BO19" s="420"/>
      <c r="BP19" s="420"/>
      <c r="BQ19" s="420"/>
      <c r="BR19" s="420"/>
      <c r="BS19" s="420"/>
      <c r="BT19" s="420"/>
      <c r="BU19" s="421"/>
      <c r="BV19" s="419">
        <v>37332892</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42899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44103787</v>
      </c>
      <c r="BO22" s="449"/>
      <c r="BP22" s="449"/>
      <c r="BQ22" s="449"/>
      <c r="BR22" s="449"/>
      <c r="BS22" s="449"/>
      <c r="BT22" s="449"/>
      <c r="BU22" s="450"/>
      <c r="BV22" s="448">
        <v>48093628</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19577859</v>
      </c>
      <c r="BO23" s="420"/>
      <c r="BP23" s="420"/>
      <c r="BQ23" s="420"/>
      <c r="BR23" s="420"/>
      <c r="BS23" s="420"/>
      <c r="BT23" s="420"/>
      <c r="BU23" s="421"/>
      <c r="BV23" s="419">
        <v>21494260</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9000</v>
      </c>
      <c r="R24" s="373"/>
      <c r="S24" s="373"/>
      <c r="T24" s="373"/>
      <c r="U24" s="373"/>
      <c r="V24" s="374"/>
      <c r="W24" s="462"/>
      <c r="X24" s="399"/>
      <c r="Y24" s="400"/>
      <c r="Z24" s="375" t="s">
        <v>162</v>
      </c>
      <c r="AA24" s="376"/>
      <c r="AB24" s="376"/>
      <c r="AC24" s="376"/>
      <c r="AD24" s="376"/>
      <c r="AE24" s="376"/>
      <c r="AF24" s="376"/>
      <c r="AG24" s="377"/>
      <c r="AH24" s="372">
        <v>887</v>
      </c>
      <c r="AI24" s="373"/>
      <c r="AJ24" s="373"/>
      <c r="AK24" s="373"/>
      <c r="AL24" s="374"/>
      <c r="AM24" s="372">
        <v>2649469</v>
      </c>
      <c r="AN24" s="373"/>
      <c r="AO24" s="373"/>
      <c r="AP24" s="373"/>
      <c r="AQ24" s="373"/>
      <c r="AR24" s="374"/>
      <c r="AS24" s="372">
        <v>2987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24290635</v>
      </c>
      <c r="BO24" s="420"/>
      <c r="BP24" s="420"/>
      <c r="BQ24" s="420"/>
      <c r="BR24" s="420"/>
      <c r="BS24" s="420"/>
      <c r="BT24" s="420"/>
      <c r="BU24" s="421"/>
      <c r="BV24" s="419">
        <v>26332345</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7500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12429028</v>
      </c>
      <c r="BO25" s="449"/>
      <c r="BP25" s="449"/>
      <c r="BQ25" s="449"/>
      <c r="BR25" s="449"/>
      <c r="BS25" s="449"/>
      <c r="BT25" s="449"/>
      <c r="BU25" s="450"/>
      <c r="BV25" s="448">
        <v>9087604</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7000</v>
      </c>
      <c r="R26" s="373"/>
      <c r="S26" s="373"/>
      <c r="T26" s="373"/>
      <c r="U26" s="373"/>
      <c r="V26" s="374"/>
      <c r="W26" s="462"/>
      <c r="X26" s="399"/>
      <c r="Y26" s="400"/>
      <c r="Z26" s="375" t="s">
        <v>168</v>
      </c>
      <c r="AA26" s="430"/>
      <c r="AB26" s="430"/>
      <c r="AC26" s="430"/>
      <c r="AD26" s="430"/>
      <c r="AE26" s="430"/>
      <c r="AF26" s="430"/>
      <c r="AG26" s="431"/>
      <c r="AH26" s="372">
        <v>23</v>
      </c>
      <c r="AI26" s="373"/>
      <c r="AJ26" s="373"/>
      <c r="AK26" s="373"/>
      <c r="AL26" s="374"/>
      <c r="AM26" s="372">
        <v>61525</v>
      </c>
      <c r="AN26" s="373"/>
      <c r="AO26" s="373"/>
      <c r="AP26" s="373"/>
      <c r="AQ26" s="373"/>
      <c r="AR26" s="374"/>
      <c r="AS26" s="372">
        <v>2675</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4600</v>
      </c>
      <c r="R27" s="373"/>
      <c r="S27" s="373"/>
      <c r="T27" s="373"/>
      <c r="U27" s="373"/>
      <c r="V27" s="374"/>
      <c r="W27" s="462"/>
      <c r="X27" s="399"/>
      <c r="Y27" s="400"/>
      <c r="Z27" s="375" t="s">
        <v>171</v>
      </c>
      <c r="AA27" s="376"/>
      <c r="AB27" s="376"/>
      <c r="AC27" s="376"/>
      <c r="AD27" s="376"/>
      <c r="AE27" s="376"/>
      <c r="AF27" s="376"/>
      <c r="AG27" s="377"/>
      <c r="AH27" s="372">
        <v>40</v>
      </c>
      <c r="AI27" s="373"/>
      <c r="AJ27" s="373"/>
      <c r="AK27" s="373"/>
      <c r="AL27" s="374"/>
      <c r="AM27" s="372">
        <v>137240</v>
      </c>
      <c r="AN27" s="373"/>
      <c r="AO27" s="373"/>
      <c r="AP27" s="373"/>
      <c r="AQ27" s="373"/>
      <c r="AR27" s="374"/>
      <c r="AS27" s="372">
        <v>3431</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1487535</v>
      </c>
      <c r="BO27" s="454"/>
      <c r="BP27" s="454"/>
      <c r="BQ27" s="454"/>
      <c r="BR27" s="454"/>
      <c r="BS27" s="454"/>
      <c r="BT27" s="454"/>
      <c r="BU27" s="455"/>
      <c r="BV27" s="453">
        <v>1481402</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3900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6703931</v>
      </c>
      <c r="BO28" s="449"/>
      <c r="BP28" s="449"/>
      <c r="BQ28" s="449"/>
      <c r="BR28" s="449"/>
      <c r="BS28" s="449"/>
      <c r="BT28" s="449"/>
      <c r="BU28" s="450"/>
      <c r="BV28" s="448">
        <v>7594043</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23</v>
      </c>
      <c r="M29" s="373"/>
      <c r="N29" s="373"/>
      <c r="O29" s="373"/>
      <c r="P29" s="374"/>
      <c r="Q29" s="372">
        <v>3700</v>
      </c>
      <c r="R29" s="373"/>
      <c r="S29" s="373"/>
      <c r="T29" s="373"/>
      <c r="U29" s="373"/>
      <c r="V29" s="374"/>
      <c r="W29" s="463"/>
      <c r="X29" s="464"/>
      <c r="Y29" s="465"/>
      <c r="Z29" s="375" t="s">
        <v>177</v>
      </c>
      <c r="AA29" s="376"/>
      <c r="AB29" s="376"/>
      <c r="AC29" s="376"/>
      <c r="AD29" s="376"/>
      <c r="AE29" s="376"/>
      <c r="AF29" s="376"/>
      <c r="AG29" s="377"/>
      <c r="AH29" s="372">
        <v>927</v>
      </c>
      <c r="AI29" s="373"/>
      <c r="AJ29" s="373"/>
      <c r="AK29" s="373"/>
      <c r="AL29" s="374"/>
      <c r="AM29" s="372">
        <v>2786709</v>
      </c>
      <c r="AN29" s="373"/>
      <c r="AO29" s="373"/>
      <c r="AP29" s="373"/>
      <c r="AQ29" s="373"/>
      <c r="AR29" s="374"/>
      <c r="AS29" s="372">
        <v>3006</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6196812</v>
      </c>
      <c r="BO29" s="420"/>
      <c r="BP29" s="420"/>
      <c r="BQ29" s="420"/>
      <c r="BR29" s="420"/>
      <c r="BS29" s="420"/>
      <c r="BT29" s="420"/>
      <c r="BU29" s="421"/>
      <c r="BV29" s="419">
        <v>6388494</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13557057</v>
      </c>
      <c r="BO30" s="454"/>
      <c r="BP30" s="454"/>
      <c r="BQ30" s="454"/>
      <c r="BR30" s="454"/>
      <c r="BS30" s="454"/>
      <c r="BT30" s="454"/>
      <c r="BU30" s="455"/>
      <c r="BV30" s="453">
        <v>13064728</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国民健康保険（事業勘定）特別会計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81"/>
      <c r="BE34" s="367">
        <f>IF(BG34="","",MAX(C34:D43,U34:V43,AM34:AN43)+1)</f>
        <v>9</v>
      </c>
      <c r="BF34" s="367"/>
      <c r="BG34" s="368" t="str">
        <f>IF('各会計、関係団体の財政状況及び健全化判断比率'!B35="","",'各会計、関係団体の財政状況及び健全化判断比率'!B35)</f>
        <v>農業集落排水事業特別会計</v>
      </c>
      <c r="BH34" s="368"/>
      <c r="BI34" s="368"/>
      <c r="BJ34" s="368"/>
      <c r="BK34" s="368"/>
      <c r="BL34" s="368"/>
      <c r="BM34" s="368"/>
      <c r="BN34" s="368"/>
      <c r="BO34" s="368"/>
      <c r="BP34" s="368"/>
      <c r="BQ34" s="368"/>
      <c r="BR34" s="368"/>
      <c r="BS34" s="368"/>
      <c r="BT34" s="368"/>
      <c r="BU34" s="368"/>
      <c r="BV34" s="181"/>
      <c r="BW34" s="367">
        <f>IF(BY34="","",MAX(C34:D43,U34:V43,AM34:AN43,BE34:BF43)+1)</f>
        <v>11</v>
      </c>
      <c r="BX34" s="367"/>
      <c r="BY34" s="368" t="str">
        <f>IF('各会計、関係団体の財政状況及び健全化判断比率'!B68="","",'各会計、関係団体の財政状況及び健全化判断比率'!B68)</f>
        <v>東近江行政組合（一般会計）</v>
      </c>
      <c r="BZ34" s="368"/>
      <c r="CA34" s="368"/>
      <c r="CB34" s="368"/>
      <c r="CC34" s="368"/>
      <c r="CD34" s="368"/>
      <c r="CE34" s="368"/>
      <c r="CF34" s="368"/>
      <c r="CG34" s="368"/>
      <c r="CH34" s="368"/>
      <c r="CI34" s="368"/>
      <c r="CJ34" s="368"/>
      <c r="CK34" s="368"/>
      <c r="CL34" s="368"/>
      <c r="CM34" s="368"/>
      <c r="CN34" s="181"/>
      <c r="CO34" s="367">
        <f>IF(CQ34="","",MAX(C34:D43,U34:V43,AM34:AN43,BE34:BF43,BW34:BX43)+1)</f>
        <v>20</v>
      </c>
      <c r="CP34" s="367"/>
      <c r="CQ34" s="368" t="str">
        <f>IF('各会計、関係団体の財政状況及び健全化判断比率'!BS7="","",'各会計、関係団体の財政状況及び健全化判断比率'!BS7)</f>
        <v>愛の田園振興公社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国民健康保険（施設勘定）特別会計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IF('各会計、関係団体の財政状況及び健全化判断比率'!B33="","",'各会計、関係団体の財政状況及び健全化判断比率'!B33)</f>
        <v>病院事業会計</v>
      </c>
      <c r="AP35" s="368"/>
      <c r="AQ35" s="368"/>
      <c r="AR35" s="368"/>
      <c r="AS35" s="368"/>
      <c r="AT35" s="368"/>
      <c r="AU35" s="368"/>
      <c r="AV35" s="368"/>
      <c r="AW35" s="368"/>
      <c r="AX35" s="368"/>
      <c r="AY35" s="368"/>
      <c r="AZ35" s="368"/>
      <c r="BA35" s="368"/>
      <c r="BB35" s="368"/>
      <c r="BC35" s="368"/>
      <c r="BD35" s="181"/>
      <c r="BE35" s="367">
        <f t="shared" ref="BE35:BE43" si="1">IF(BG35="","",BE34+1)</f>
        <v>10</v>
      </c>
      <c r="BF35" s="367"/>
      <c r="BG35" s="368" t="str">
        <f>IF('各会計、関係団体の財政状況及び健全化判断比率'!B36="","",'各会計、関係団体の財政状況及び健全化判断比率'!B36)</f>
        <v>公設地方卸売市場特別会計</v>
      </c>
      <c r="BH35" s="368"/>
      <c r="BI35" s="368"/>
      <c r="BJ35" s="368"/>
      <c r="BK35" s="368"/>
      <c r="BL35" s="368"/>
      <c r="BM35" s="368"/>
      <c r="BN35" s="368"/>
      <c r="BO35" s="368"/>
      <c r="BP35" s="368"/>
      <c r="BQ35" s="368"/>
      <c r="BR35" s="368"/>
      <c r="BS35" s="368"/>
      <c r="BT35" s="368"/>
      <c r="BU35" s="368"/>
      <c r="BV35" s="181"/>
      <c r="BW35" s="367">
        <f t="shared" ref="BW35:BW43" si="2">IF(BY35="","",BW34+1)</f>
        <v>12</v>
      </c>
      <c r="BX35" s="367"/>
      <c r="BY35" s="368" t="str">
        <f>IF('各会計、関係団体の財政状況及び健全化判断比率'!B69="","",'各会計、関係団体の財政状況及び健全化判断比率'!B69)</f>
        <v>東近江行政組合（救急医療特別会計）</v>
      </c>
      <c r="BZ35" s="368"/>
      <c r="CA35" s="368"/>
      <c r="CB35" s="368"/>
      <c r="CC35" s="368"/>
      <c r="CD35" s="368"/>
      <c r="CE35" s="368"/>
      <c r="CF35" s="368"/>
      <c r="CG35" s="368"/>
      <c r="CH35" s="368"/>
      <c r="CI35" s="368"/>
      <c r="CJ35" s="368"/>
      <c r="CK35" s="368"/>
      <c r="CL35" s="368"/>
      <c r="CM35" s="368"/>
      <c r="CN35" s="181"/>
      <c r="CO35" s="367">
        <f t="shared" ref="CO35:CO43" si="3">IF(CQ35="","",CO34+1)</f>
        <v>21</v>
      </c>
      <c r="CP35" s="367"/>
      <c r="CQ35" s="368" t="str">
        <f>IF('各会計、関係団体の財政状況及び健全化判断比率'!BS8="","",'各会計、関係団体の財政状況及び健全化判断比率'!BS8)</f>
        <v>東近江市土地開発公社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介護保険特別会計</v>
      </c>
      <c r="X36" s="368"/>
      <c r="Y36" s="368"/>
      <c r="Z36" s="368"/>
      <c r="AA36" s="368"/>
      <c r="AB36" s="368"/>
      <c r="AC36" s="368"/>
      <c r="AD36" s="368"/>
      <c r="AE36" s="368"/>
      <c r="AF36" s="368"/>
      <c r="AG36" s="368"/>
      <c r="AH36" s="368"/>
      <c r="AI36" s="368"/>
      <c r="AJ36" s="368"/>
      <c r="AK36" s="368"/>
      <c r="AL36" s="181"/>
      <c r="AM36" s="367">
        <f t="shared" si="0"/>
        <v>8</v>
      </c>
      <c r="AN36" s="367"/>
      <c r="AO36" s="368" t="str">
        <f>IF('各会計、関係団体の財政状況及び健全化判断比率'!B34="","",'各会計、関係団体の財政状況及び健全化判断比率'!B34)</f>
        <v>下水道事業会計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13</v>
      </c>
      <c r="BX36" s="367"/>
      <c r="BY36" s="368" t="str">
        <f>IF('各会計、関係団体の財政状況及び健全化判断比率'!B70="","",'各会計、関係団体の財政状況及び健全化判断比率'!B70)</f>
        <v>八日市布引ライフ組合</v>
      </c>
      <c r="BZ36" s="368"/>
      <c r="CA36" s="368"/>
      <c r="CB36" s="368"/>
      <c r="CC36" s="368"/>
      <c r="CD36" s="368"/>
      <c r="CE36" s="368"/>
      <c r="CF36" s="368"/>
      <c r="CG36" s="368"/>
      <c r="CH36" s="368"/>
      <c r="CI36" s="368"/>
      <c r="CJ36" s="368"/>
      <c r="CK36" s="368"/>
      <c r="CL36" s="368"/>
      <c r="CM36" s="368"/>
      <c r="CN36" s="181"/>
      <c r="CO36" s="367">
        <f t="shared" si="3"/>
        <v>22</v>
      </c>
      <c r="CP36" s="367"/>
      <c r="CQ36" s="368" t="str">
        <f>IF('各会計、関係団体の財政状況及び健全化判断比率'!BS9="","",'各会計、関係団体の財政状況及び健全化判断比率'!BS9)</f>
        <v>東近江市地域振興事業団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5</v>
      </c>
      <c r="V37" s="367"/>
      <c r="W37" s="368" t="str">
        <f>IF('各会計、関係団体の財政状況及び健全化判断比率'!B31="","",'各会計、関係団体の財政状況及び健全化判断比率'!B31)</f>
        <v>後期高齢者医療特別会計</v>
      </c>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14</v>
      </c>
      <c r="BX37" s="367"/>
      <c r="BY37" s="368" t="str">
        <f>IF('各会計、関係団体の財政状況及び健全化判断比率'!B71="","",'各会計、関係団体の財政状況及び健全化判断比率'!B71)</f>
        <v>中部清掃組合</v>
      </c>
      <c r="BZ37" s="368"/>
      <c r="CA37" s="368"/>
      <c r="CB37" s="368"/>
      <c r="CC37" s="368"/>
      <c r="CD37" s="368"/>
      <c r="CE37" s="368"/>
      <c r="CF37" s="368"/>
      <c r="CG37" s="368"/>
      <c r="CH37" s="368"/>
      <c r="CI37" s="368"/>
      <c r="CJ37" s="368"/>
      <c r="CK37" s="368"/>
      <c r="CL37" s="368"/>
      <c r="CM37" s="368"/>
      <c r="CN37" s="181"/>
      <c r="CO37" s="367">
        <f t="shared" si="3"/>
        <v>23</v>
      </c>
      <c r="CP37" s="367"/>
      <c r="CQ37" s="368" t="str">
        <f>IF('各会計、関係団体の財政状況及び健全化判断比率'!BS10="","",'各会計、関係団体の財政状況及び健全化判断比率'!BS10)</f>
        <v>東近江ケーブルネットワーク</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15</v>
      </c>
      <c r="BX38" s="367"/>
      <c r="BY38" s="368" t="str">
        <f>IF('各会計、関係団体の財政状況及び健全化判断比率'!B72="","",'各会計、関係団体の財政状況及び健全化判断比率'!B72)</f>
        <v>愛知郡広域行政組合（一般会計）</v>
      </c>
      <c r="BZ38" s="368"/>
      <c r="CA38" s="368"/>
      <c r="CB38" s="368"/>
      <c r="CC38" s="368"/>
      <c r="CD38" s="368"/>
      <c r="CE38" s="368"/>
      <c r="CF38" s="368"/>
      <c r="CG38" s="368"/>
      <c r="CH38" s="368"/>
      <c r="CI38" s="368"/>
      <c r="CJ38" s="368"/>
      <c r="CK38" s="368"/>
      <c r="CL38" s="368"/>
      <c r="CM38" s="368"/>
      <c r="CN38" s="181"/>
      <c r="CO38" s="367">
        <f t="shared" si="3"/>
        <v>24</v>
      </c>
      <c r="CP38" s="367"/>
      <c r="CQ38" s="368" t="str">
        <f>IF('各会計、関係団体の財政状況及び健全化判断比率'!BS11="","",'各会計、関係団体の財政状況及び健全化判断比率'!BS11)</f>
        <v>東近江あぐりステーション</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16</v>
      </c>
      <c r="BX39" s="367"/>
      <c r="BY39" s="368" t="str">
        <f>IF('各会計、関係団体の財政状況及び健全化判断比率'!B73="","",'各会計、関係団体の財政状況及び健全化判断比率'!B73)</f>
        <v>愛知郡広域行政組合（水道事業会計）</v>
      </c>
      <c r="BZ39" s="368"/>
      <c r="CA39" s="368"/>
      <c r="CB39" s="368"/>
      <c r="CC39" s="368"/>
      <c r="CD39" s="368"/>
      <c r="CE39" s="368"/>
      <c r="CF39" s="368"/>
      <c r="CG39" s="368"/>
      <c r="CH39" s="368"/>
      <c r="CI39" s="368"/>
      <c r="CJ39" s="368"/>
      <c r="CK39" s="368"/>
      <c r="CL39" s="368"/>
      <c r="CM39" s="368"/>
      <c r="CN39" s="181"/>
      <c r="CO39" s="367">
        <f t="shared" si="3"/>
        <v>25</v>
      </c>
      <c r="CP39" s="367"/>
      <c r="CQ39" s="368" t="str">
        <f>IF('各会計、関係団体の財政状況及び健全化判断比率'!BS12="","",'各会計、関係団体の財政状況及び健全化判断比率'!BS12)</f>
        <v>いろは</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17</v>
      </c>
      <c r="BX40" s="367"/>
      <c r="BY40" s="368" t="str">
        <f>IF('各会計、関係団体の財政状況及び健全化判断比率'!B74="","",'各会計、関係団体の財政状況及び健全化判断比率'!B74)</f>
        <v>滋賀県市町村職員研修センター</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18</v>
      </c>
      <c r="BX41" s="367"/>
      <c r="BY41" s="368" t="str">
        <f>IF('各会計、関係団体の財政状況及び健全化判断比率'!B75="","",'各会計、関係団体の財政状況及び健全化判断比率'!B75)</f>
        <v>滋賀県後期高齢者医療広域連合（一般会計）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19</v>
      </c>
      <c r="BX42" s="367"/>
      <c r="BY42" s="368" t="str">
        <f>IF('各会計、関係団体の財政状況及び健全化判断比率'!B76="","",'各会計、関係団体の財政状況及び健全化判断比率'!B76)</f>
        <v>滋賀県後期高齢者医療広域連合（後期高齢者医療特別会計）</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rGuZNBqkmkqZ7sH397pPkpmE9O66zBy3TTvz9es0g6WTUghI0I7VIK2QxARjqFo6nzV8XTVu1ZBl6TAViiQa1A==" saltValue="vhkMXNLbDR6DWHzaPzjDF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51" t="s">
        <v>536</v>
      </c>
      <c r="D34" s="1151"/>
      <c r="E34" s="1152"/>
      <c r="F34" s="32">
        <v>11.15</v>
      </c>
      <c r="G34" s="33">
        <v>11.97</v>
      </c>
      <c r="H34" s="33">
        <v>12.69</v>
      </c>
      <c r="I34" s="33">
        <v>13.58</v>
      </c>
      <c r="J34" s="34">
        <v>13.61</v>
      </c>
      <c r="K34" s="22"/>
      <c r="L34" s="22"/>
      <c r="M34" s="22"/>
      <c r="N34" s="22"/>
      <c r="O34" s="22"/>
      <c r="P34" s="22"/>
    </row>
    <row r="35" spans="1:16" ht="39" customHeight="1" x14ac:dyDescent="0.2">
      <c r="A35" s="22"/>
      <c r="B35" s="35"/>
      <c r="C35" s="1145" t="s">
        <v>537</v>
      </c>
      <c r="D35" s="1146"/>
      <c r="E35" s="1147"/>
      <c r="F35" s="36">
        <v>4.8899999999999997</v>
      </c>
      <c r="G35" s="37">
        <v>5.47</v>
      </c>
      <c r="H35" s="37">
        <v>6.72</v>
      </c>
      <c r="I35" s="37">
        <v>4.72</v>
      </c>
      <c r="J35" s="38">
        <v>4.8899999999999997</v>
      </c>
      <c r="K35" s="22"/>
      <c r="L35" s="22"/>
      <c r="M35" s="22"/>
      <c r="N35" s="22"/>
      <c r="O35" s="22"/>
      <c r="P35" s="22"/>
    </row>
    <row r="36" spans="1:16" ht="39" customHeight="1" x14ac:dyDescent="0.2">
      <c r="A36" s="22"/>
      <c r="B36" s="35"/>
      <c r="C36" s="1145" t="s">
        <v>538</v>
      </c>
      <c r="D36" s="1146"/>
      <c r="E36" s="1147"/>
      <c r="F36" s="36">
        <v>0.99</v>
      </c>
      <c r="G36" s="37">
        <v>1.07</v>
      </c>
      <c r="H36" s="37">
        <v>1.17</v>
      </c>
      <c r="I36" s="37">
        <v>1.3</v>
      </c>
      <c r="J36" s="38">
        <v>1.46</v>
      </c>
      <c r="K36" s="22"/>
      <c r="L36" s="22"/>
      <c r="M36" s="22"/>
      <c r="N36" s="22"/>
      <c r="O36" s="22"/>
      <c r="P36" s="22"/>
    </row>
    <row r="37" spans="1:16" ht="39" customHeight="1" x14ac:dyDescent="0.2">
      <c r="A37" s="22"/>
      <c r="B37" s="35"/>
      <c r="C37" s="1145" t="s">
        <v>539</v>
      </c>
      <c r="D37" s="1146"/>
      <c r="E37" s="1147"/>
      <c r="F37" s="36">
        <v>0.24</v>
      </c>
      <c r="G37" s="37">
        <v>0.09</v>
      </c>
      <c r="H37" s="37">
        <v>0.41</v>
      </c>
      <c r="I37" s="37">
        <v>0.66</v>
      </c>
      <c r="J37" s="38">
        <v>0.59</v>
      </c>
      <c r="K37" s="22"/>
      <c r="L37" s="22"/>
      <c r="M37" s="22"/>
      <c r="N37" s="22"/>
      <c r="O37" s="22"/>
      <c r="P37" s="22"/>
    </row>
    <row r="38" spans="1:16" ht="39" customHeight="1" x14ac:dyDescent="0.2">
      <c r="A38" s="22"/>
      <c r="B38" s="35"/>
      <c r="C38" s="1145" t="s">
        <v>540</v>
      </c>
      <c r="D38" s="1146"/>
      <c r="E38" s="1147"/>
      <c r="F38" s="36">
        <v>0.4</v>
      </c>
      <c r="G38" s="37">
        <v>0.28000000000000003</v>
      </c>
      <c r="H38" s="37">
        <v>0.2</v>
      </c>
      <c r="I38" s="37">
        <v>0.22</v>
      </c>
      <c r="J38" s="38">
        <v>0.23</v>
      </c>
      <c r="K38" s="22"/>
      <c r="L38" s="22"/>
      <c r="M38" s="22"/>
      <c r="N38" s="22"/>
      <c r="O38" s="22"/>
      <c r="P38" s="22"/>
    </row>
    <row r="39" spans="1:16" ht="39" customHeight="1" x14ac:dyDescent="0.2">
      <c r="A39" s="22"/>
      <c r="B39" s="35"/>
      <c r="C39" s="1145" t="s">
        <v>541</v>
      </c>
      <c r="D39" s="1146"/>
      <c r="E39" s="1147"/>
      <c r="F39" s="36">
        <v>0</v>
      </c>
      <c r="G39" s="37">
        <v>0</v>
      </c>
      <c r="H39" s="37">
        <v>0</v>
      </c>
      <c r="I39" s="37">
        <v>0</v>
      </c>
      <c r="J39" s="38">
        <v>0.14000000000000001</v>
      </c>
      <c r="K39" s="22"/>
      <c r="L39" s="22"/>
      <c r="M39" s="22"/>
      <c r="N39" s="22"/>
      <c r="O39" s="22"/>
      <c r="P39" s="22"/>
    </row>
    <row r="40" spans="1:16" ht="39" customHeight="1" x14ac:dyDescent="0.2">
      <c r="A40" s="22"/>
      <c r="B40" s="35"/>
      <c r="C40" s="1145" t="s">
        <v>542</v>
      </c>
      <c r="D40" s="1146"/>
      <c r="E40" s="1147"/>
      <c r="F40" s="36">
        <v>0.09</v>
      </c>
      <c r="G40" s="37">
        <v>0.09</v>
      </c>
      <c r="H40" s="37">
        <v>0.1</v>
      </c>
      <c r="I40" s="37">
        <v>0.1</v>
      </c>
      <c r="J40" s="38">
        <v>0.12</v>
      </c>
      <c r="K40" s="22"/>
      <c r="L40" s="22"/>
      <c r="M40" s="22"/>
      <c r="N40" s="22"/>
      <c r="O40" s="22"/>
      <c r="P40" s="22"/>
    </row>
    <row r="41" spans="1:16" ht="39" customHeight="1" x14ac:dyDescent="0.2">
      <c r="A41" s="22"/>
      <c r="B41" s="35"/>
      <c r="C41" s="1145" t="s">
        <v>543</v>
      </c>
      <c r="D41" s="1146"/>
      <c r="E41" s="1147"/>
      <c r="F41" s="36">
        <v>0.54</v>
      </c>
      <c r="G41" s="37">
        <v>0.91</v>
      </c>
      <c r="H41" s="37">
        <v>0.61</v>
      </c>
      <c r="I41" s="37">
        <v>0.16</v>
      </c>
      <c r="J41" s="38">
        <v>0.11</v>
      </c>
      <c r="K41" s="22"/>
      <c r="L41" s="22"/>
      <c r="M41" s="22"/>
      <c r="N41" s="22"/>
      <c r="O41" s="22"/>
      <c r="P41" s="22"/>
    </row>
    <row r="42" spans="1:16" ht="39" customHeight="1" x14ac:dyDescent="0.2">
      <c r="A42" s="22"/>
      <c r="B42" s="39"/>
      <c r="C42" s="1145" t="s">
        <v>544</v>
      </c>
      <c r="D42" s="1146"/>
      <c r="E42" s="1147"/>
      <c r="F42" s="36" t="s">
        <v>490</v>
      </c>
      <c r="G42" s="37" t="s">
        <v>490</v>
      </c>
      <c r="H42" s="37" t="s">
        <v>490</v>
      </c>
      <c r="I42" s="37" t="s">
        <v>490</v>
      </c>
      <c r="J42" s="38" t="s">
        <v>490</v>
      </c>
      <c r="K42" s="22"/>
      <c r="L42" s="22"/>
      <c r="M42" s="22"/>
      <c r="N42" s="22"/>
      <c r="O42" s="22"/>
      <c r="P42" s="22"/>
    </row>
    <row r="43" spans="1:16" ht="39" customHeight="1" thickBot="1" x14ac:dyDescent="0.25">
      <c r="A43" s="22"/>
      <c r="B43" s="40"/>
      <c r="C43" s="1148" t="s">
        <v>545</v>
      </c>
      <c r="D43" s="1149"/>
      <c r="E43" s="1150"/>
      <c r="F43" s="41">
        <v>0.31</v>
      </c>
      <c r="G43" s="42">
        <v>0.33</v>
      </c>
      <c r="H43" s="42">
        <v>0.19</v>
      </c>
      <c r="I43" s="42">
        <v>0.09</v>
      </c>
      <c r="J43" s="43">
        <v>0.03</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pDeUwBhBdwK5gdgBdQVML7QAasgqp15JMvtliOg+KJUjcyN70qY2ABNj7sFDpNI/113AhYn83B3cB+I6Mjv/WA==" saltValue="ObaFbayqMxTkQOGc4xpv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6174</v>
      </c>
      <c r="L45" s="60">
        <v>6264</v>
      </c>
      <c r="M45" s="60">
        <v>6107</v>
      </c>
      <c r="N45" s="60">
        <v>5980</v>
      </c>
      <c r="O45" s="61">
        <v>5699</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490</v>
      </c>
      <c r="L46" s="64" t="s">
        <v>490</v>
      </c>
      <c r="M46" s="64" t="s">
        <v>490</v>
      </c>
      <c r="N46" s="64" t="s">
        <v>490</v>
      </c>
      <c r="O46" s="65" t="s">
        <v>490</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490</v>
      </c>
      <c r="L47" s="64" t="s">
        <v>490</v>
      </c>
      <c r="M47" s="64" t="s">
        <v>490</v>
      </c>
      <c r="N47" s="64" t="s">
        <v>490</v>
      </c>
      <c r="O47" s="65" t="s">
        <v>490</v>
      </c>
      <c r="P47" s="48"/>
      <c r="Q47" s="48"/>
      <c r="R47" s="48"/>
      <c r="S47" s="48"/>
      <c r="T47" s="48"/>
      <c r="U47" s="48"/>
    </row>
    <row r="48" spans="1:21" ht="30.75" customHeight="1" x14ac:dyDescent="0.2">
      <c r="A48" s="48"/>
      <c r="B48" s="1178"/>
      <c r="C48" s="1179"/>
      <c r="D48" s="62"/>
      <c r="E48" s="1155" t="s">
        <v>13</v>
      </c>
      <c r="F48" s="1155"/>
      <c r="G48" s="1155"/>
      <c r="H48" s="1155"/>
      <c r="I48" s="1155"/>
      <c r="J48" s="1156"/>
      <c r="K48" s="63">
        <v>1660</v>
      </c>
      <c r="L48" s="64">
        <v>1642</v>
      </c>
      <c r="M48" s="64">
        <v>1613</v>
      </c>
      <c r="N48" s="64">
        <v>1114</v>
      </c>
      <c r="O48" s="65">
        <v>1115</v>
      </c>
      <c r="P48" s="48"/>
      <c r="Q48" s="48"/>
      <c r="R48" s="48"/>
      <c r="S48" s="48"/>
      <c r="T48" s="48"/>
      <c r="U48" s="48"/>
    </row>
    <row r="49" spans="1:21" ht="30.75" customHeight="1" x14ac:dyDescent="0.2">
      <c r="A49" s="48"/>
      <c r="B49" s="1178"/>
      <c r="C49" s="1179"/>
      <c r="D49" s="62"/>
      <c r="E49" s="1155" t="s">
        <v>14</v>
      </c>
      <c r="F49" s="1155"/>
      <c r="G49" s="1155"/>
      <c r="H49" s="1155"/>
      <c r="I49" s="1155"/>
      <c r="J49" s="1156"/>
      <c r="K49" s="63">
        <v>541</v>
      </c>
      <c r="L49" s="64">
        <v>527</v>
      </c>
      <c r="M49" s="64">
        <v>356</v>
      </c>
      <c r="N49" s="64">
        <v>109</v>
      </c>
      <c r="O49" s="65">
        <v>111</v>
      </c>
      <c r="P49" s="48"/>
      <c r="Q49" s="48"/>
      <c r="R49" s="48"/>
      <c r="S49" s="48"/>
      <c r="T49" s="48"/>
      <c r="U49" s="48"/>
    </row>
    <row r="50" spans="1:21" ht="30.75" customHeight="1" x14ac:dyDescent="0.2">
      <c r="A50" s="48"/>
      <c r="B50" s="1178"/>
      <c r="C50" s="1179"/>
      <c r="D50" s="62"/>
      <c r="E50" s="1155" t="s">
        <v>15</v>
      </c>
      <c r="F50" s="1155"/>
      <c r="G50" s="1155"/>
      <c r="H50" s="1155"/>
      <c r="I50" s="1155"/>
      <c r="J50" s="1156"/>
      <c r="K50" s="63">
        <v>20</v>
      </c>
      <c r="L50" s="64">
        <v>14</v>
      </c>
      <c r="M50" s="64">
        <v>8</v>
      </c>
      <c r="N50" s="64">
        <v>7</v>
      </c>
      <c r="O50" s="65">
        <v>3</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490</v>
      </c>
      <c r="L51" s="64" t="s">
        <v>490</v>
      </c>
      <c r="M51" s="64" t="s">
        <v>490</v>
      </c>
      <c r="N51" s="64" t="s">
        <v>490</v>
      </c>
      <c r="O51" s="65" t="s">
        <v>490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6204</v>
      </c>
      <c r="L52" s="64">
        <v>6272</v>
      </c>
      <c r="M52" s="64">
        <v>5964</v>
      </c>
      <c r="N52" s="64">
        <v>5909</v>
      </c>
      <c r="O52" s="65">
        <v>5667</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2191</v>
      </c>
      <c r="L53" s="69">
        <v>2175</v>
      </c>
      <c r="M53" s="69">
        <v>2120</v>
      </c>
      <c r="N53" s="69">
        <v>1301</v>
      </c>
      <c r="O53" s="70">
        <v>1261</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161" t="s">
        <v>24</v>
      </c>
      <c r="C58" s="1162"/>
      <c r="D58" s="1167" t="s">
        <v>25</v>
      </c>
      <c r="E58" s="1168"/>
      <c r="F58" s="1168"/>
      <c r="G58" s="1168"/>
      <c r="H58" s="1168"/>
      <c r="I58" s="1168"/>
      <c r="J58" s="1169"/>
      <c r="K58" s="83" t="s">
        <v>551</v>
      </c>
      <c r="L58" s="84" t="s">
        <v>551</v>
      </c>
      <c r="M58" s="84" t="s">
        <v>551</v>
      </c>
      <c r="N58" s="84" t="s">
        <v>551</v>
      </c>
      <c r="O58" s="85" t="s">
        <v>551</v>
      </c>
    </row>
    <row r="59" spans="1:21" ht="31.5" customHeight="1" x14ac:dyDescent="0.2">
      <c r="B59" s="1163"/>
      <c r="C59" s="1164"/>
      <c r="D59" s="1170" t="s">
        <v>26</v>
      </c>
      <c r="E59" s="1171"/>
      <c r="F59" s="1171"/>
      <c r="G59" s="1171"/>
      <c r="H59" s="1171"/>
      <c r="I59" s="1171"/>
      <c r="J59" s="1172"/>
      <c r="K59" s="86" t="s">
        <v>551</v>
      </c>
      <c r="L59" s="87" t="s">
        <v>551</v>
      </c>
      <c r="M59" s="87" t="s">
        <v>490</v>
      </c>
      <c r="N59" s="87" t="s">
        <v>490</v>
      </c>
      <c r="O59" s="88" t="s">
        <v>551</v>
      </c>
    </row>
    <row r="60" spans="1:21" ht="31.5" customHeight="1" thickBot="1" x14ac:dyDescent="0.25">
      <c r="B60" s="1165"/>
      <c r="C60" s="1166"/>
      <c r="D60" s="1173" t="s">
        <v>27</v>
      </c>
      <c r="E60" s="1174"/>
      <c r="F60" s="1174"/>
      <c r="G60" s="1174"/>
      <c r="H60" s="1174"/>
      <c r="I60" s="1174"/>
      <c r="J60" s="1175"/>
      <c r="K60" s="89" t="s">
        <v>551</v>
      </c>
      <c r="L60" s="90" t="s">
        <v>551</v>
      </c>
      <c r="M60" s="90" t="s">
        <v>551</v>
      </c>
      <c r="N60" s="90" t="s">
        <v>551</v>
      </c>
      <c r="O60" s="91" t="s">
        <v>551</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6k/mWYLE6Ol//jNsXoypyrJL0TyOWKcMCp3dx5QF0JPZvd07GsJj2ZF5BvDvYa9Hmb155HLgcBfDIAWuW0dpVw==" saltValue="t3lBAZdTrYxbnSA6/QjEd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96" t="s">
        <v>30</v>
      </c>
      <c r="C41" s="1197"/>
      <c r="D41" s="105"/>
      <c r="E41" s="1198" t="s">
        <v>31</v>
      </c>
      <c r="F41" s="1198"/>
      <c r="G41" s="1198"/>
      <c r="H41" s="1199"/>
      <c r="I41" s="355">
        <v>55666</v>
      </c>
      <c r="J41" s="356">
        <v>54280</v>
      </c>
      <c r="K41" s="356">
        <v>52116</v>
      </c>
      <c r="L41" s="356">
        <v>48094</v>
      </c>
      <c r="M41" s="357">
        <v>44104</v>
      </c>
    </row>
    <row r="42" spans="2:13" ht="27.75" customHeight="1" x14ac:dyDescent="0.2">
      <c r="B42" s="1186"/>
      <c r="C42" s="1187"/>
      <c r="D42" s="106"/>
      <c r="E42" s="1190" t="s">
        <v>32</v>
      </c>
      <c r="F42" s="1190"/>
      <c r="G42" s="1190"/>
      <c r="H42" s="1191"/>
      <c r="I42" s="358">
        <v>1515</v>
      </c>
      <c r="J42" s="359">
        <v>1405</v>
      </c>
      <c r="K42" s="359">
        <v>1398</v>
      </c>
      <c r="L42" s="359">
        <v>1283</v>
      </c>
      <c r="M42" s="360">
        <v>1338</v>
      </c>
    </row>
    <row r="43" spans="2:13" ht="27.75" customHeight="1" x14ac:dyDescent="0.2">
      <c r="B43" s="1186"/>
      <c r="C43" s="1187"/>
      <c r="D43" s="106"/>
      <c r="E43" s="1190" t="s">
        <v>33</v>
      </c>
      <c r="F43" s="1190"/>
      <c r="G43" s="1190"/>
      <c r="H43" s="1191"/>
      <c r="I43" s="358">
        <v>14697</v>
      </c>
      <c r="J43" s="359">
        <v>13950</v>
      </c>
      <c r="K43" s="359">
        <v>12956</v>
      </c>
      <c r="L43" s="359">
        <v>10855</v>
      </c>
      <c r="M43" s="360">
        <v>8889</v>
      </c>
    </row>
    <row r="44" spans="2:13" ht="27.75" customHeight="1" x14ac:dyDescent="0.2">
      <c r="B44" s="1186"/>
      <c r="C44" s="1187"/>
      <c r="D44" s="106"/>
      <c r="E44" s="1190" t="s">
        <v>34</v>
      </c>
      <c r="F44" s="1190"/>
      <c r="G44" s="1190"/>
      <c r="H44" s="1191"/>
      <c r="I44" s="358">
        <v>1484</v>
      </c>
      <c r="J44" s="359">
        <v>992</v>
      </c>
      <c r="K44" s="359">
        <v>696</v>
      </c>
      <c r="L44" s="359">
        <v>588</v>
      </c>
      <c r="M44" s="360">
        <v>576</v>
      </c>
    </row>
    <row r="45" spans="2:13" ht="27.75" customHeight="1" x14ac:dyDescent="0.2">
      <c r="B45" s="1186"/>
      <c r="C45" s="1187"/>
      <c r="D45" s="106"/>
      <c r="E45" s="1190" t="s">
        <v>35</v>
      </c>
      <c r="F45" s="1190"/>
      <c r="G45" s="1190"/>
      <c r="H45" s="1191"/>
      <c r="I45" s="358">
        <v>5994</v>
      </c>
      <c r="J45" s="359">
        <v>6018</v>
      </c>
      <c r="K45" s="359">
        <v>5936</v>
      </c>
      <c r="L45" s="359">
        <v>5791</v>
      </c>
      <c r="M45" s="360">
        <v>5933</v>
      </c>
    </row>
    <row r="46" spans="2:13" ht="27.75" customHeight="1" x14ac:dyDescent="0.2">
      <c r="B46" s="1186"/>
      <c r="C46" s="1187"/>
      <c r="D46" s="107"/>
      <c r="E46" s="1190" t="s">
        <v>36</v>
      </c>
      <c r="F46" s="1190"/>
      <c r="G46" s="1190"/>
      <c r="H46" s="1191"/>
      <c r="I46" s="358" t="s">
        <v>490</v>
      </c>
      <c r="J46" s="359">
        <v>155</v>
      </c>
      <c r="K46" s="359">
        <v>155</v>
      </c>
      <c r="L46" s="359">
        <v>155</v>
      </c>
      <c r="M46" s="360">
        <v>156</v>
      </c>
    </row>
    <row r="47" spans="2:13" ht="27.75" customHeight="1" x14ac:dyDescent="0.2">
      <c r="B47" s="1186"/>
      <c r="C47" s="1187"/>
      <c r="D47" s="108"/>
      <c r="E47" s="1200" t="s">
        <v>37</v>
      </c>
      <c r="F47" s="1201"/>
      <c r="G47" s="1201"/>
      <c r="H47" s="1202"/>
      <c r="I47" s="358" t="s">
        <v>490</v>
      </c>
      <c r="J47" s="359" t="s">
        <v>490</v>
      </c>
      <c r="K47" s="359" t="s">
        <v>490</v>
      </c>
      <c r="L47" s="359" t="s">
        <v>490</v>
      </c>
      <c r="M47" s="360" t="s">
        <v>490</v>
      </c>
    </row>
    <row r="48" spans="2:13" ht="27.75" customHeight="1" x14ac:dyDescent="0.2">
      <c r="B48" s="1186"/>
      <c r="C48" s="1187"/>
      <c r="D48" s="106"/>
      <c r="E48" s="1190" t="s">
        <v>38</v>
      </c>
      <c r="F48" s="1190"/>
      <c r="G48" s="1190"/>
      <c r="H48" s="1191"/>
      <c r="I48" s="358" t="s">
        <v>490</v>
      </c>
      <c r="J48" s="359" t="s">
        <v>490</v>
      </c>
      <c r="K48" s="359" t="s">
        <v>490</v>
      </c>
      <c r="L48" s="359" t="s">
        <v>490</v>
      </c>
      <c r="M48" s="360" t="s">
        <v>490</v>
      </c>
    </row>
    <row r="49" spans="2:13" ht="27.75" customHeight="1" x14ac:dyDescent="0.2">
      <c r="B49" s="1188"/>
      <c r="C49" s="1189"/>
      <c r="D49" s="106"/>
      <c r="E49" s="1190" t="s">
        <v>39</v>
      </c>
      <c r="F49" s="1190"/>
      <c r="G49" s="1190"/>
      <c r="H49" s="1191"/>
      <c r="I49" s="358" t="s">
        <v>490</v>
      </c>
      <c r="J49" s="359" t="s">
        <v>490</v>
      </c>
      <c r="K49" s="359" t="s">
        <v>490</v>
      </c>
      <c r="L49" s="359" t="s">
        <v>490</v>
      </c>
      <c r="M49" s="360" t="s">
        <v>490</v>
      </c>
    </row>
    <row r="50" spans="2:13" ht="27.75" customHeight="1" x14ac:dyDescent="0.2">
      <c r="B50" s="1184" t="s">
        <v>40</v>
      </c>
      <c r="C50" s="1185"/>
      <c r="D50" s="109"/>
      <c r="E50" s="1190" t="s">
        <v>41</v>
      </c>
      <c r="F50" s="1190"/>
      <c r="G50" s="1190"/>
      <c r="H50" s="1191"/>
      <c r="I50" s="358">
        <v>22395</v>
      </c>
      <c r="J50" s="359">
        <v>22355</v>
      </c>
      <c r="K50" s="359">
        <v>23826</v>
      </c>
      <c r="L50" s="359">
        <v>25421</v>
      </c>
      <c r="M50" s="360">
        <v>24617</v>
      </c>
    </row>
    <row r="51" spans="2:13" ht="27.75" customHeight="1" x14ac:dyDescent="0.2">
      <c r="B51" s="1186"/>
      <c r="C51" s="1187"/>
      <c r="D51" s="106"/>
      <c r="E51" s="1190" t="s">
        <v>42</v>
      </c>
      <c r="F51" s="1190"/>
      <c r="G51" s="1190"/>
      <c r="H51" s="1191"/>
      <c r="I51" s="358">
        <v>1831</v>
      </c>
      <c r="J51" s="359">
        <v>1918</v>
      </c>
      <c r="K51" s="359">
        <v>1993</v>
      </c>
      <c r="L51" s="359">
        <v>2015</v>
      </c>
      <c r="M51" s="360">
        <v>1825</v>
      </c>
    </row>
    <row r="52" spans="2:13" ht="27.75" customHeight="1" x14ac:dyDescent="0.2">
      <c r="B52" s="1188"/>
      <c r="C52" s="1189"/>
      <c r="D52" s="106"/>
      <c r="E52" s="1190" t="s">
        <v>43</v>
      </c>
      <c r="F52" s="1190"/>
      <c r="G52" s="1190"/>
      <c r="H52" s="1191"/>
      <c r="I52" s="358">
        <v>62549</v>
      </c>
      <c r="J52" s="359">
        <v>60921</v>
      </c>
      <c r="K52" s="359">
        <v>58222</v>
      </c>
      <c r="L52" s="359">
        <v>54237</v>
      </c>
      <c r="M52" s="360">
        <v>50517</v>
      </c>
    </row>
    <row r="53" spans="2:13" ht="27.75" customHeight="1" thickBot="1" x14ac:dyDescent="0.25">
      <c r="B53" s="1192" t="s">
        <v>19</v>
      </c>
      <c r="C53" s="1193"/>
      <c r="D53" s="110"/>
      <c r="E53" s="1194" t="s">
        <v>44</v>
      </c>
      <c r="F53" s="1194"/>
      <c r="G53" s="1194"/>
      <c r="H53" s="1195"/>
      <c r="I53" s="361">
        <v>-7419</v>
      </c>
      <c r="J53" s="362">
        <v>-8395</v>
      </c>
      <c r="K53" s="362">
        <v>-10783</v>
      </c>
      <c r="L53" s="362">
        <v>-14908</v>
      </c>
      <c r="M53" s="363">
        <v>-15963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XjheShmhD4hp1ZXkzNOFAfgCDD0/88jGY5Vn6hkCZq3ikHLAusmADZMcVCF1sgvzigpn8Oh9W3E4P2briBtauw==" saltValue="sG+MkMMI4XGgnTAhAHDeu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531</v>
      </c>
      <c r="G54" s="119" t="s">
        <v>532</v>
      </c>
      <c r="H54" s="120" t="s">
        <v>533</v>
      </c>
    </row>
    <row r="55" spans="2:8" ht="52.5" customHeight="1" x14ac:dyDescent="0.2">
      <c r="B55" s="121"/>
      <c r="C55" s="1211" t="s">
        <v>46</v>
      </c>
      <c r="D55" s="1211"/>
      <c r="E55" s="1212"/>
      <c r="F55" s="122">
        <v>6233</v>
      </c>
      <c r="G55" s="122">
        <v>7594</v>
      </c>
      <c r="H55" s="123">
        <v>6704</v>
      </c>
    </row>
    <row r="56" spans="2:8" ht="52.5" customHeight="1" x14ac:dyDescent="0.2">
      <c r="B56" s="124"/>
      <c r="C56" s="1213" t="s">
        <v>47</v>
      </c>
      <c r="D56" s="1213"/>
      <c r="E56" s="1214"/>
      <c r="F56" s="125">
        <v>6377</v>
      </c>
      <c r="G56" s="125">
        <v>6388</v>
      </c>
      <c r="H56" s="126">
        <v>6197</v>
      </c>
    </row>
    <row r="57" spans="2:8" ht="53.25" customHeight="1" x14ac:dyDescent="0.2">
      <c r="B57" s="124"/>
      <c r="C57" s="1215" t="s">
        <v>48</v>
      </c>
      <c r="D57" s="1215"/>
      <c r="E57" s="1216"/>
      <c r="F57" s="127">
        <v>13143</v>
      </c>
      <c r="G57" s="127">
        <v>13065</v>
      </c>
      <c r="H57" s="128">
        <v>13557</v>
      </c>
    </row>
    <row r="58" spans="2:8" ht="45.75" customHeight="1" x14ac:dyDescent="0.2">
      <c r="B58" s="129"/>
      <c r="C58" s="1203" t="s">
        <v>566</v>
      </c>
      <c r="D58" s="1204"/>
      <c r="E58" s="1205"/>
      <c r="F58" s="130">
        <v>4203</v>
      </c>
      <c r="G58" s="130">
        <v>4210</v>
      </c>
      <c r="H58" s="131">
        <v>4216</v>
      </c>
    </row>
    <row r="59" spans="2:8" ht="45.75" customHeight="1" x14ac:dyDescent="0.2">
      <c r="B59" s="129"/>
      <c r="C59" s="1203" t="s">
        <v>567</v>
      </c>
      <c r="D59" s="1204"/>
      <c r="E59" s="1205"/>
      <c r="F59" s="130">
        <v>3405</v>
      </c>
      <c r="G59" s="130">
        <v>3441</v>
      </c>
      <c r="H59" s="131">
        <v>3464</v>
      </c>
    </row>
    <row r="60" spans="2:8" ht="45.75" customHeight="1" x14ac:dyDescent="0.2">
      <c r="B60" s="129"/>
      <c r="C60" s="1203" t="s">
        <v>568</v>
      </c>
      <c r="D60" s="1204"/>
      <c r="E60" s="1205"/>
      <c r="F60" s="130">
        <v>3065</v>
      </c>
      <c r="G60" s="130">
        <v>3082</v>
      </c>
      <c r="H60" s="131">
        <v>3086</v>
      </c>
    </row>
    <row r="61" spans="2:8" ht="45.75" customHeight="1" x14ac:dyDescent="0.2">
      <c r="B61" s="129"/>
      <c r="C61" s="1203" t="s">
        <v>570</v>
      </c>
      <c r="D61" s="1204"/>
      <c r="E61" s="1205"/>
      <c r="F61" s="130">
        <v>573</v>
      </c>
      <c r="G61" s="130">
        <v>619</v>
      </c>
      <c r="H61" s="131">
        <v>1070</v>
      </c>
    </row>
    <row r="62" spans="2:8" ht="45.75" customHeight="1" thickBot="1" x14ac:dyDescent="0.25">
      <c r="B62" s="132"/>
      <c r="C62" s="1206" t="s">
        <v>569</v>
      </c>
      <c r="D62" s="1207"/>
      <c r="E62" s="1208"/>
      <c r="F62" s="133">
        <v>800</v>
      </c>
      <c r="G62" s="133">
        <v>802</v>
      </c>
      <c r="H62" s="134">
        <v>803</v>
      </c>
    </row>
    <row r="63" spans="2:8" ht="52.5" customHeight="1" thickBot="1" x14ac:dyDescent="0.25">
      <c r="B63" s="135"/>
      <c r="C63" s="1209" t="s">
        <v>49</v>
      </c>
      <c r="D63" s="1209"/>
      <c r="E63" s="1210"/>
      <c r="F63" s="136">
        <v>25753</v>
      </c>
      <c r="G63" s="136">
        <v>27047</v>
      </c>
      <c r="H63" s="137">
        <v>26458</v>
      </c>
    </row>
    <row r="64" spans="2:8" ht="13" x14ac:dyDescent="0.2"/>
  </sheetData>
  <sheetProtection algorithmName="SHA-512" hashValue="vIlUQ7DYKuKiAC38i6XE2IQebt30dl0LcL6hXeiasBV1poNnEZFWdcw9wndog4rPUj4qpaduHK37CSboALWR4A==" saltValue="mowdTh61rGxzs7d/Y1v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9927C-25B8-4EDC-8145-27874BF6F673}">
  <sheetPr>
    <pageSetUpPr fitToPage="1"/>
  </sheetPr>
  <dimension ref="A1:DE85"/>
  <sheetViews>
    <sheetView showGridLines="0" tabSelected="1" zoomScale="90" zoomScaleNormal="90" zoomScaleSheetLayoutView="55" workbookViewId="0">
      <selection activeCell="BK63" sqref="BK63"/>
    </sheetView>
  </sheetViews>
  <sheetFormatPr defaultColWidth="0" defaultRowHeight="0" customHeight="1" zeroHeight="1" x14ac:dyDescent="0.2"/>
  <cols>
    <col min="1" max="1" width="6.36328125" style="1217" customWidth="1"/>
    <col min="2" max="107" width="2.453125" style="1217" customWidth="1"/>
    <col min="108" max="108" width="6.08984375" style="1219" customWidth="1"/>
    <col min="109" max="109" width="5.90625" style="1218" customWidth="1"/>
    <col min="110" max="16384" width="8.6328125" style="1217" hidden="1"/>
  </cols>
  <sheetData>
    <row r="1" spans="1:109" ht="42.75" customHeight="1" x14ac:dyDescent="0.2">
      <c r="A1" s="1275"/>
      <c r="B1" s="1274"/>
      <c r="DD1" s="1217"/>
      <c r="DE1" s="1217"/>
    </row>
    <row r="2" spans="1:109" ht="25.5" customHeight="1" x14ac:dyDescent="0.2">
      <c r="A2" s="1273"/>
      <c r="C2" s="1273"/>
      <c r="O2" s="1273"/>
      <c r="P2" s="1273"/>
      <c r="Q2" s="1273"/>
      <c r="R2" s="1273"/>
      <c r="S2" s="1273"/>
      <c r="T2" s="1273"/>
      <c r="U2" s="1273"/>
      <c r="V2" s="1273"/>
      <c r="W2" s="1273"/>
      <c r="X2" s="1273"/>
      <c r="Y2" s="1273"/>
      <c r="Z2" s="1273"/>
      <c r="AA2" s="1273"/>
      <c r="AB2" s="1273"/>
      <c r="AC2" s="1273"/>
      <c r="AD2" s="1273"/>
      <c r="AE2" s="1273"/>
      <c r="AF2" s="1273"/>
      <c r="AG2" s="1273"/>
      <c r="AH2" s="1273"/>
      <c r="AI2" s="1273"/>
      <c r="AU2" s="1273"/>
      <c r="BG2" s="1273"/>
      <c r="BS2" s="1273"/>
      <c r="CE2" s="1273"/>
      <c r="CQ2" s="1273"/>
      <c r="DD2" s="1217"/>
      <c r="DE2" s="1217"/>
    </row>
    <row r="3" spans="1:109" ht="25.5" customHeight="1" x14ac:dyDescent="0.2">
      <c r="A3" s="1273"/>
      <c r="C3" s="1273"/>
      <c r="O3" s="1273"/>
      <c r="P3" s="1273"/>
      <c r="Q3" s="1273"/>
      <c r="R3" s="1273"/>
      <c r="S3" s="1273"/>
      <c r="T3" s="1273"/>
      <c r="U3" s="1273"/>
      <c r="V3" s="1273"/>
      <c r="W3" s="1273"/>
      <c r="X3" s="1273"/>
      <c r="Y3" s="1273"/>
      <c r="Z3" s="1273"/>
      <c r="AA3" s="1273"/>
      <c r="AB3" s="1273"/>
      <c r="AC3" s="1273"/>
      <c r="AD3" s="1273"/>
      <c r="AE3" s="1273"/>
      <c r="AF3" s="1273"/>
      <c r="AG3" s="1273"/>
      <c r="AH3" s="1273"/>
      <c r="AI3" s="1273"/>
      <c r="AU3" s="1273"/>
      <c r="BG3" s="1273"/>
      <c r="BS3" s="1273"/>
      <c r="CE3" s="1273"/>
      <c r="CQ3" s="1273"/>
      <c r="DD3" s="1217"/>
      <c r="DE3" s="1217"/>
    </row>
    <row r="4" spans="1:109" s="259" customFormat="1" ht="13" x14ac:dyDescent="0.2">
      <c r="A4" s="1273"/>
      <c r="B4" s="1273"/>
      <c r="C4" s="1273"/>
      <c r="D4" s="1273"/>
      <c r="E4" s="1273"/>
      <c r="F4" s="1273"/>
      <c r="G4" s="1273"/>
      <c r="H4" s="1273"/>
      <c r="I4" s="1273"/>
      <c r="J4" s="1273"/>
      <c r="K4" s="1273"/>
      <c r="L4" s="1273"/>
      <c r="M4" s="1273"/>
      <c r="N4" s="1273"/>
      <c r="O4" s="1273"/>
      <c r="P4" s="1273"/>
      <c r="Q4" s="1273"/>
      <c r="R4" s="1273"/>
      <c r="S4" s="1273"/>
      <c r="T4" s="1273"/>
      <c r="U4" s="1273"/>
      <c r="V4" s="1273"/>
      <c r="W4" s="1273"/>
      <c r="X4" s="1273"/>
      <c r="Y4" s="1273"/>
      <c r="Z4" s="1273"/>
      <c r="AA4" s="1273"/>
      <c r="AB4" s="1273"/>
      <c r="AC4" s="1273"/>
      <c r="AD4" s="1273"/>
      <c r="AE4" s="1273"/>
      <c r="AF4" s="1273"/>
      <c r="AG4" s="1273"/>
      <c r="AH4" s="1273"/>
      <c r="AI4" s="1273"/>
      <c r="AJ4" s="1273"/>
      <c r="AK4" s="1273"/>
      <c r="AL4" s="1273"/>
      <c r="AM4" s="1273"/>
      <c r="AN4" s="1273"/>
      <c r="AO4" s="1273"/>
      <c r="AP4" s="1273"/>
      <c r="AQ4" s="1273"/>
      <c r="AR4" s="1273"/>
      <c r="AS4" s="1273"/>
      <c r="AT4" s="1273"/>
      <c r="AU4" s="1273"/>
      <c r="AV4" s="1273"/>
      <c r="AW4" s="1273"/>
      <c r="AX4" s="1273"/>
      <c r="AY4" s="1273"/>
      <c r="AZ4" s="1273"/>
      <c r="BA4" s="1273"/>
      <c r="BB4" s="1273"/>
      <c r="BC4" s="1273"/>
      <c r="BD4" s="1273"/>
      <c r="BE4" s="1273"/>
      <c r="BF4" s="1273"/>
      <c r="BG4" s="1273"/>
      <c r="BH4" s="1273"/>
      <c r="BI4" s="1273"/>
      <c r="BJ4" s="1273"/>
      <c r="BK4" s="1273"/>
      <c r="BL4" s="1273"/>
      <c r="BM4" s="1273"/>
      <c r="BN4" s="1273"/>
      <c r="BO4" s="1273"/>
      <c r="BP4" s="1273"/>
      <c r="BQ4" s="1273"/>
      <c r="BR4" s="1273"/>
      <c r="BS4" s="1273"/>
      <c r="BT4" s="1273"/>
      <c r="BU4" s="1273"/>
      <c r="BV4" s="1273"/>
      <c r="BW4" s="1273"/>
      <c r="BX4" s="1273"/>
      <c r="BY4" s="1273"/>
      <c r="BZ4" s="1273"/>
      <c r="CA4" s="1273"/>
      <c r="CB4" s="1273"/>
      <c r="CC4" s="1273"/>
      <c r="CD4" s="1273"/>
      <c r="CE4" s="1273"/>
      <c r="CF4" s="1273"/>
      <c r="CG4" s="1273"/>
      <c r="CH4" s="1273"/>
      <c r="CI4" s="1273"/>
      <c r="CJ4" s="1273"/>
      <c r="CK4" s="1273"/>
      <c r="CL4" s="1273"/>
      <c r="CM4" s="1273"/>
      <c r="CN4" s="1273"/>
      <c r="CO4" s="1273"/>
      <c r="CP4" s="1273"/>
      <c r="CQ4" s="1273"/>
      <c r="CR4" s="1273"/>
      <c r="CS4" s="1273"/>
      <c r="CT4" s="1273"/>
      <c r="CU4" s="1273"/>
      <c r="CV4" s="1273"/>
      <c r="CW4" s="1273"/>
      <c r="CX4" s="1273"/>
      <c r="CY4" s="1273"/>
      <c r="CZ4" s="1273"/>
      <c r="DA4" s="1273"/>
      <c r="DB4" s="1273"/>
      <c r="DC4" s="1273"/>
      <c r="DD4" s="1273"/>
      <c r="DE4" s="1273"/>
    </row>
    <row r="5" spans="1:109" s="259" customFormat="1" ht="13" x14ac:dyDescent="0.2">
      <c r="A5" s="1273"/>
      <c r="B5" s="1273"/>
      <c r="C5" s="1273"/>
      <c r="D5" s="1273"/>
      <c r="E5" s="1273"/>
      <c r="F5" s="1273"/>
      <c r="G5" s="1273"/>
      <c r="H5" s="1273"/>
      <c r="I5" s="1273"/>
      <c r="J5" s="1273"/>
      <c r="K5" s="1273"/>
      <c r="L5" s="1273"/>
      <c r="M5" s="1273"/>
      <c r="N5" s="1273"/>
      <c r="O5" s="1273"/>
      <c r="P5" s="1273"/>
      <c r="Q5" s="1273"/>
      <c r="R5" s="1273"/>
      <c r="S5" s="1273"/>
      <c r="T5" s="1273"/>
      <c r="U5" s="1273"/>
      <c r="V5" s="1273"/>
      <c r="W5" s="1273"/>
      <c r="X5" s="1273"/>
      <c r="Y5" s="1273"/>
      <c r="Z5" s="1273"/>
      <c r="AA5" s="1273"/>
      <c r="AB5" s="1273"/>
      <c r="AC5" s="1273"/>
      <c r="AD5" s="1273"/>
      <c r="AE5" s="1273"/>
      <c r="AF5" s="1273"/>
      <c r="AG5" s="1273"/>
      <c r="AH5" s="1273"/>
      <c r="AI5" s="1273"/>
      <c r="AJ5" s="1273"/>
      <c r="AK5" s="1273"/>
      <c r="AL5" s="1273"/>
      <c r="AM5" s="1273"/>
      <c r="AN5" s="1273"/>
      <c r="AO5" s="1273"/>
      <c r="AP5" s="1273"/>
      <c r="AQ5" s="1273"/>
      <c r="AR5" s="1273"/>
      <c r="AS5" s="1273"/>
      <c r="AT5" s="1273"/>
      <c r="AU5" s="1273"/>
      <c r="AV5" s="1273"/>
      <c r="AW5" s="1273"/>
      <c r="AX5" s="1273"/>
      <c r="AY5" s="1273"/>
      <c r="AZ5" s="1273"/>
      <c r="BA5" s="1273"/>
      <c r="BB5" s="1273"/>
      <c r="BC5" s="1273"/>
      <c r="BD5" s="1273"/>
      <c r="BE5" s="1273"/>
      <c r="BF5" s="1273"/>
      <c r="BG5" s="1273"/>
      <c r="BH5" s="1273"/>
      <c r="BI5" s="1273"/>
      <c r="BJ5" s="1273"/>
      <c r="BK5" s="1273"/>
      <c r="BL5" s="1273"/>
      <c r="BM5" s="1273"/>
      <c r="BN5" s="1273"/>
      <c r="BO5" s="1273"/>
      <c r="BP5" s="1273"/>
      <c r="BQ5" s="1273"/>
      <c r="BR5" s="1273"/>
      <c r="BS5" s="1273"/>
      <c r="BT5" s="1273"/>
      <c r="BU5" s="1273"/>
      <c r="BV5" s="1273"/>
      <c r="BW5" s="1273"/>
      <c r="BX5" s="1273"/>
      <c r="BY5" s="1273"/>
      <c r="BZ5" s="1273"/>
      <c r="CA5" s="1273"/>
      <c r="CB5" s="1273"/>
      <c r="CC5" s="1273"/>
      <c r="CD5" s="1273"/>
      <c r="CE5" s="1273"/>
      <c r="CF5" s="1273"/>
      <c r="CG5" s="1273"/>
      <c r="CH5" s="1273"/>
      <c r="CI5" s="1273"/>
      <c r="CJ5" s="1273"/>
      <c r="CK5" s="1273"/>
      <c r="CL5" s="1273"/>
      <c r="CM5" s="1273"/>
      <c r="CN5" s="1273"/>
      <c r="CO5" s="1273"/>
      <c r="CP5" s="1273"/>
      <c r="CQ5" s="1273"/>
      <c r="CR5" s="1273"/>
      <c r="CS5" s="1273"/>
      <c r="CT5" s="1273"/>
      <c r="CU5" s="1273"/>
      <c r="CV5" s="1273"/>
      <c r="CW5" s="1273"/>
      <c r="CX5" s="1273"/>
      <c r="CY5" s="1273"/>
      <c r="CZ5" s="1273"/>
      <c r="DA5" s="1273"/>
      <c r="DB5" s="1273"/>
      <c r="DC5" s="1273"/>
      <c r="DD5" s="1273"/>
      <c r="DE5" s="1273"/>
    </row>
    <row r="6" spans="1:109" s="259" customFormat="1" ht="13" x14ac:dyDescent="0.2">
      <c r="A6" s="1273"/>
      <c r="B6" s="1273"/>
      <c r="C6" s="1273"/>
      <c r="D6" s="1273"/>
      <c r="E6" s="1273"/>
      <c r="F6" s="1273"/>
      <c r="G6" s="1273"/>
      <c r="H6" s="1273"/>
      <c r="I6" s="1273"/>
      <c r="J6" s="1273"/>
      <c r="K6" s="1273"/>
      <c r="L6" s="1273"/>
      <c r="M6" s="1273"/>
      <c r="N6" s="1273"/>
      <c r="O6" s="1273"/>
      <c r="P6" s="1273"/>
      <c r="Q6" s="1273"/>
      <c r="R6" s="1273"/>
      <c r="S6" s="1273"/>
      <c r="T6" s="1273"/>
      <c r="U6" s="1273"/>
      <c r="V6" s="1273"/>
      <c r="W6" s="1273"/>
      <c r="X6" s="1273"/>
      <c r="Y6" s="1273"/>
      <c r="Z6" s="1273"/>
      <c r="AA6" s="1273"/>
      <c r="AB6" s="1273"/>
      <c r="AC6" s="1273"/>
      <c r="AD6" s="1273"/>
      <c r="AE6" s="1273"/>
      <c r="AF6" s="1273"/>
      <c r="AG6" s="1273"/>
      <c r="AH6" s="1273"/>
      <c r="AI6" s="1273"/>
      <c r="AJ6" s="1273"/>
      <c r="AK6" s="1273"/>
      <c r="AL6" s="1273"/>
      <c r="AM6" s="1273"/>
      <c r="AN6" s="1273"/>
      <c r="AO6" s="1273"/>
      <c r="AP6" s="1273"/>
      <c r="AQ6" s="1273"/>
      <c r="AR6" s="1273"/>
      <c r="AS6" s="1273"/>
      <c r="AT6" s="1273"/>
      <c r="AU6" s="1273"/>
      <c r="AV6" s="1273"/>
      <c r="AW6" s="1273"/>
      <c r="AX6" s="1273"/>
      <c r="AY6" s="1273"/>
      <c r="AZ6" s="1273"/>
      <c r="BA6" s="1273"/>
      <c r="BB6" s="1273"/>
      <c r="BC6" s="1273"/>
      <c r="BD6" s="1273"/>
      <c r="BE6" s="1273"/>
      <c r="BF6" s="1273"/>
      <c r="BG6" s="1273"/>
      <c r="BH6" s="1273"/>
      <c r="BI6" s="1273"/>
      <c r="BJ6" s="1273"/>
      <c r="BK6" s="1273"/>
      <c r="BL6" s="1273"/>
      <c r="BM6" s="1273"/>
      <c r="BN6" s="1273"/>
      <c r="BO6" s="1273"/>
      <c r="BP6" s="1273"/>
      <c r="BQ6" s="1273"/>
      <c r="BR6" s="1273"/>
      <c r="BS6" s="1273"/>
      <c r="BT6" s="1273"/>
      <c r="BU6" s="1273"/>
      <c r="BV6" s="1273"/>
      <c r="BW6" s="1273"/>
      <c r="BX6" s="1273"/>
      <c r="BY6" s="1273"/>
      <c r="BZ6" s="1273"/>
      <c r="CA6" s="1273"/>
      <c r="CB6" s="1273"/>
      <c r="CC6" s="1273"/>
      <c r="CD6" s="1273"/>
      <c r="CE6" s="1273"/>
      <c r="CF6" s="1273"/>
      <c r="CG6" s="1273"/>
      <c r="CH6" s="1273"/>
      <c r="CI6" s="1273"/>
      <c r="CJ6" s="1273"/>
      <c r="CK6" s="1273"/>
      <c r="CL6" s="1273"/>
      <c r="CM6" s="1273"/>
      <c r="CN6" s="1273"/>
      <c r="CO6" s="1273"/>
      <c r="CP6" s="1273"/>
      <c r="CQ6" s="1273"/>
      <c r="CR6" s="1273"/>
      <c r="CS6" s="1273"/>
      <c r="CT6" s="1273"/>
      <c r="CU6" s="1273"/>
      <c r="CV6" s="1273"/>
      <c r="CW6" s="1273"/>
      <c r="CX6" s="1273"/>
      <c r="CY6" s="1273"/>
      <c r="CZ6" s="1273"/>
      <c r="DA6" s="1273"/>
      <c r="DB6" s="1273"/>
      <c r="DC6" s="1273"/>
      <c r="DD6" s="1273"/>
      <c r="DE6" s="1273"/>
    </row>
    <row r="7" spans="1:109" s="259" customFormat="1" ht="13" x14ac:dyDescent="0.2">
      <c r="A7" s="1273"/>
      <c r="B7" s="1273"/>
      <c r="C7" s="1273"/>
      <c r="D7" s="1273"/>
      <c r="E7" s="1273"/>
      <c r="F7" s="1273"/>
      <c r="G7" s="1273"/>
      <c r="H7" s="1273"/>
      <c r="I7" s="1273"/>
      <c r="J7" s="1273"/>
      <c r="K7" s="1273"/>
      <c r="L7" s="1273"/>
      <c r="M7" s="1273"/>
      <c r="N7" s="1273"/>
      <c r="O7" s="1273"/>
      <c r="P7" s="1273"/>
      <c r="Q7" s="1273"/>
      <c r="R7" s="1273"/>
      <c r="S7" s="1273"/>
      <c r="T7" s="1273"/>
      <c r="U7" s="1273"/>
      <c r="V7" s="1273"/>
      <c r="W7" s="1273"/>
      <c r="X7" s="1273"/>
      <c r="Y7" s="1273"/>
      <c r="Z7" s="1273"/>
      <c r="AA7" s="1273"/>
      <c r="AB7" s="1273"/>
      <c r="AC7" s="1273"/>
      <c r="AD7" s="1273"/>
      <c r="AE7" s="1273"/>
      <c r="AF7" s="1273"/>
      <c r="AG7" s="1273"/>
      <c r="AH7" s="1273"/>
      <c r="AI7" s="1273"/>
      <c r="AJ7" s="1273"/>
      <c r="AK7" s="1273"/>
      <c r="AL7" s="1273"/>
      <c r="AM7" s="1273"/>
      <c r="AN7" s="1273"/>
      <c r="AO7" s="1273"/>
      <c r="AP7" s="1273"/>
      <c r="AQ7" s="1273"/>
      <c r="AR7" s="1273"/>
      <c r="AS7" s="1273"/>
      <c r="AT7" s="1273"/>
      <c r="AU7" s="1273"/>
      <c r="AV7" s="1273"/>
      <c r="AW7" s="1273"/>
      <c r="AX7" s="1273"/>
      <c r="AY7" s="1273"/>
      <c r="AZ7" s="1273"/>
      <c r="BA7" s="1273"/>
      <c r="BB7" s="1273"/>
      <c r="BC7" s="1273"/>
      <c r="BD7" s="1273"/>
      <c r="BE7" s="1273"/>
      <c r="BF7" s="1273"/>
      <c r="BG7" s="1273"/>
      <c r="BH7" s="1273"/>
      <c r="BI7" s="1273"/>
      <c r="BJ7" s="1273"/>
      <c r="BK7" s="1273"/>
      <c r="BL7" s="1273"/>
      <c r="BM7" s="1273"/>
      <c r="BN7" s="1273"/>
      <c r="BO7" s="1273"/>
      <c r="BP7" s="1273"/>
      <c r="BQ7" s="1273"/>
      <c r="BR7" s="1273"/>
      <c r="BS7" s="1273"/>
      <c r="BT7" s="1273"/>
      <c r="BU7" s="1273"/>
      <c r="BV7" s="1273"/>
      <c r="BW7" s="1273"/>
      <c r="BX7" s="1273"/>
      <c r="BY7" s="1273"/>
      <c r="BZ7" s="1273"/>
      <c r="CA7" s="1273"/>
      <c r="CB7" s="1273"/>
      <c r="CC7" s="1273"/>
      <c r="CD7" s="1273"/>
      <c r="CE7" s="1273"/>
      <c r="CF7" s="1273"/>
      <c r="CG7" s="1273"/>
      <c r="CH7" s="1273"/>
      <c r="CI7" s="1273"/>
      <c r="CJ7" s="1273"/>
      <c r="CK7" s="1273"/>
      <c r="CL7" s="1273"/>
      <c r="CM7" s="1273"/>
      <c r="CN7" s="1273"/>
      <c r="CO7" s="1273"/>
      <c r="CP7" s="1273"/>
      <c r="CQ7" s="1273"/>
      <c r="CR7" s="1273"/>
      <c r="CS7" s="1273"/>
      <c r="CT7" s="1273"/>
      <c r="CU7" s="1273"/>
      <c r="CV7" s="1273"/>
      <c r="CW7" s="1273"/>
      <c r="CX7" s="1273"/>
      <c r="CY7" s="1273"/>
      <c r="CZ7" s="1273"/>
      <c r="DA7" s="1273"/>
      <c r="DB7" s="1273"/>
      <c r="DC7" s="1273"/>
      <c r="DD7" s="1273"/>
      <c r="DE7" s="1273"/>
    </row>
    <row r="8" spans="1:109" s="259" customFormat="1" ht="13" x14ac:dyDescent="0.2">
      <c r="A8" s="1273"/>
      <c r="B8" s="1273"/>
      <c r="C8" s="1273"/>
      <c r="D8" s="1273"/>
      <c r="E8" s="1273"/>
      <c r="F8" s="1273"/>
      <c r="G8" s="1273"/>
      <c r="H8" s="1273"/>
      <c r="I8" s="1273"/>
      <c r="J8" s="1273"/>
      <c r="K8" s="1273"/>
      <c r="L8" s="1273"/>
      <c r="M8" s="1273"/>
      <c r="N8" s="1273"/>
      <c r="O8" s="1273"/>
      <c r="P8" s="1273"/>
      <c r="Q8" s="1273"/>
      <c r="R8" s="1273"/>
      <c r="S8" s="1273"/>
      <c r="T8" s="1273"/>
      <c r="U8" s="1273"/>
      <c r="V8" s="1273"/>
      <c r="W8" s="1273"/>
      <c r="X8" s="1273"/>
      <c r="Y8" s="1273"/>
      <c r="Z8" s="1273"/>
      <c r="AA8" s="1273"/>
      <c r="AB8" s="1273"/>
      <c r="AC8" s="1273"/>
      <c r="AD8" s="1273"/>
      <c r="AE8" s="1273"/>
      <c r="AF8" s="1273"/>
      <c r="AG8" s="1273"/>
      <c r="AH8" s="1273"/>
      <c r="AI8" s="1273"/>
      <c r="AJ8" s="1273"/>
      <c r="AK8" s="1273"/>
      <c r="AL8" s="1273"/>
      <c r="AM8" s="1273"/>
      <c r="AN8" s="1273"/>
      <c r="AO8" s="1273"/>
      <c r="AP8" s="1273"/>
      <c r="AQ8" s="1273"/>
      <c r="AR8" s="1273"/>
      <c r="AS8" s="1273"/>
      <c r="AT8" s="1273"/>
      <c r="AU8" s="1273"/>
      <c r="AV8" s="1273"/>
      <c r="AW8" s="1273"/>
      <c r="AX8" s="1273"/>
      <c r="AY8" s="1273"/>
      <c r="AZ8" s="1273"/>
      <c r="BA8" s="1273"/>
      <c r="BB8" s="1273"/>
      <c r="BC8" s="1273"/>
      <c r="BD8" s="1273"/>
      <c r="BE8" s="1273"/>
      <c r="BF8" s="1273"/>
      <c r="BG8" s="1273"/>
      <c r="BH8" s="1273"/>
      <c r="BI8" s="1273"/>
      <c r="BJ8" s="1273"/>
      <c r="BK8" s="1273"/>
      <c r="BL8" s="1273"/>
      <c r="BM8" s="1273"/>
      <c r="BN8" s="1273"/>
      <c r="BO8" s="1273"/>
      <c r="BP8" s="1273"/>
      <c r="BQ8" s="1273"/>
      <c r="BR8" s="1273"/>
      <c r="BS8" s="1273"/>
      <c r="BT8" s="1273"/>
      <c r="BU8" s="1273"/>
      <c r="BV8" s="1273"/>
      <c r="BW8" s="1273"/>
      <c r="BX8" s="1273"/>
      <c r="BY8" s="1273"/>
      <c r="BZ8" s="1273"/>
      <c r="CA8" s="1273"/>
      <c r="CB8" s="1273"/>
      <c r="CC8" s="1273"/>
      <c r="CD8" s="1273"/>
      <c r="CE8" s="1273"/>
      <c r="CF8" s="1273"/>
      <c r="CG8" s="1273"/>
      <c r="CH8" s="1273"/>
      <c r="CI8" s="1273"/>
      <c r="CJ8" s="1273"/>
      <c r="CK8" s="1273"/>
      <c r="CL8" s="1273"/>
      <c r="CM8" s="1273"/>
      <c r="CN8" s="1273"/>
      <c r="CO8" s="1273"/>
      <c r="CP8" s="1273"/>
      <c r="CQ8" s="1273"/>
      <c r="CR8" s="1273"/>
      <c r="CS8" s="1273"/>
      <c r="CT8" s="1273"/>
      <c r="CU8" s="1273"/>
      <c r="CV8" s="1273"/>
      <c r="CW8" s="1273"/>
      <c r="CX8" s="1273"/>
      <c r="CY8" s="1273"/>
      <c r="CZ8" s="1273"/>
      <c r="DA8" s="1273"/>
      <c r="DB8" s="1273"/>
      <c r="DC8" s="1273"/>
      <c r="DD8" s="1273"/>
      <c r="DE8" s="1273"/>
    </row>
    <row r="9" spans="1:109" s="259" customFormat="1" ht="13" x14ac:dyDescent="0.2">
      <c r="A9" s="1273"/>
      <c r="B9" s="1273"/>
      <c r="C9" s="1273"/>
      <c r="D9" s="1273"/>
      <c r="E9" s="1273"/>
      <c r="F9" s="1273"/>
      <c r="G9" s="1273"/>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273"/>
      <c r="AK9" s="1273"/>
      <c r="AL9" s="1273"/>
      <c r="AM9" s="1273"/>
      <c r="AN9" s="1273"/>
      <c r="AO9" s="1273"/>
      <c r="AP9" s="1273"/>
      <c r="AQ9" s="1273"/>
      <c r="AR9" s="1273"/>
      <c r="AS9" s="1273"/>
      <c r="AT9" s="1273"/>
      <c r="AU9" s="1273"/>
      <c r="AV9" s="1273"/>
      <c r="AW9" s="1273"/>
      <c r="AX9" s="1273"/>
      <c r="AY9" s="1273"/>
      <c r="AZ9" s="1273"/>
      <c r="BA9" s="1273"/>
      <c r="BB9" s="1273"/>
      <c r="BC9" s="1273"/>
      <c r="BD9" s="1273"/>
      <c r="BE9" s="1273"/>
      <c r="BF9" s="1273"/>
      <c r="BG9" s="1273"/>
      <c r="BH9" s="1273"/>
      <c r="BI9" s="1273"/>
      <c r="BJ9" s="1273"/>
      <c r="BK9" s="1273"/>
      <c r="BL9" s="1273"/>
      <c r="BM9" s="1273"/>
      <c r="BN9" s="1273"/>
      <c r="BO9" s="1273"/>
      <c r="BP9" s="1273"/>
      <c r="BQ9" s="1273"/>
      <c r="BR9" s="1273"/>
      <c r="BS9" s="1273"/>
      <c r="BT9" s="1273"/>
      <c r="BU9" s="1273"/>
      <c r="BV9" s="1273"/>
      <c r="BW9" s="1273"/>
      <c r="BX9" s="1273"/>
      <c r="BY9" s="1273"/>
      <c r="BZ9" s="1273"/>
      <c r="CA9" s="1273"/>
      <c r="CB9" s="1273"/>
      <c r="CC9" s="1273"/>
      <c r="CD9" s="1273"/>
      <c r="CE9" s="1273"/>
      <c r="CF9" s="1273"/>
      <c r="CG9" s="1273"/>
      <c r="CH9" s="1273"/>
      <c r="CI9" s="1273"/>
      <c r="CJ9" s="1273"/>
      <c r="CK9" s="1273"/>
      <c r="CL9" s="1273"/>
      <c r="CM9" s="1273"/>
      <c r="CN9" s="1273"/>
      <c r="CO9" s="1273"/>
      <c r="CP9" s="1273"/>
      <c r="CQ9" s="1273"/>
      <c r="CR9" s="1273"/>
      <c r="CS9" s="1273"/>
      <c r="CT9" s="1273"/>
      <c r="CU9" s="1273"/>
      <c r="CV9" s="1273"/>
      <c r="CW9" s="1273"/>
      <c r="CX9" s="1273"/>
      <c r="CY9" s="1273"/>
      <c r="CZ9" s="1273"/>
      <c r="DA9" s="1273"/>
      <c r="DB9" s="1273"/>
      <c r="DC9" s="1273"/>
      <c r="DD9" s="1273"/>
      <c r="DE9" s="1273"/>
    </row>
    <row r="10" spans="1:109" s="259" customFormat="1" ht="13" x14ac:dyDescent="0.2">
      <c r="A10" s="1273"/>
      <c r="B10" s="1273"/>
      <c r="C10" s="1273"/>
      <c r="D10" s="1273"/>
      <c r="E10" s="1273"/>
      <c r="F10" s="1273"/>
      <c r="G10" s="1273"/>
      <c r="H10" s="1273"/>
      <c r="I10" s="1273"/>
      <c r="J10" s="1273"/>
      <c r="K10" s="1273"/>
      <c r="L10" s="1273"/>
      <c r="M10" s="1273"/>
      <c r="N10" s="1273"/>
      <c r="O10" s="1273"/>
      <c r="P10" s="1273"/>
      <c r="Q10" s="1273"/>
      <c r="R10" s="1273"/>
      <c r="S10" s="1273"/>
      <c r="T10" s="1273"/>
      <c r="U10" s="1273"/>
      <c r="V10" s="1273"/>
      <c r="W10" s="1273"/>
      <c r="X10" s="1273"/>
      <c r="Y10" s="1273"/>
      <c r="Z10" s="1273"/>
      <c r="AA10" s="1273"/>
      <c r="AB10" s="1273"/>
      <c r="AC10" s="1273"/>
      <c r="AD10" s="1273"/>
      <c r="AE10" s="1273"/>
      <c r="AF10" s="1273"/>
      <c r="AG10" s="1273"/>
      <c r="AH10" s="1273"/>
      <c r="AI10" s="1273"/>
      <c r="AJ10" s="1273"/>
      <c r="AK10" s="1273"/>
      <c r="AL10" s="1273"/>
      <c r="AM10" s="1273"/>
      <c r="AN10" s="1273"/>
      <c r="AO10" s="1273"/>
      <c r="AP10" s="1273"/>
      <c r="AQ10" s="1273"/>
      <c r="AR10" s="1273"/>
      <c r="AS10" s="1273"/>
      <c r="AT10" s="1273"/>
      <c r="AU10" s="1273"/>
      <c r="AV10" s="1273"/>
      <c r="AW10" s="1273"/>
      <c r="AX10" s="1273"/>
      <c r="AY10" s="1273"/>
      <c r="AZ10" s="1273"/>
      <c r="BA10" s="1273"/>
      <c r="BB10" s="1273"/>
      <c r="BC10" s="1273"/>
      <c r="BD10" s="1273"/>
      <c r="BE10" s="1273"/>
      <c r="BF10" s="1273"/>
      <c r="BG10" s="1273"/>
      <c r="BH10" s="1273"/>
      <c r="BI10" s="1273"/>
      <c r="BJ10" s="1273"/>
      <c r="BK10" s="1273"/>
      <c r="BL10" s="1273"/>
      <c r="BM10" s="1273"/>
      <c r="BN10" s="1273"/>
      <c r="BO10" s="1273"/>
      <c r="BP10" s="1273"/>
      <c r="BQ10" s="1273"/>
      <c r="BR10" s="1273"/>
      <c r="BS10" s="1273"/>
      <c r="BT10" s="1273"/>
      <c r="BU10" s="1273"/>
      <c r="BV10" s="1273"/>
      <c r="BW10" s="1273"/>
      <c r="BX10" s="1273"/>
      <c r="BY10" s="1273"/>
      <c r="BZ10" s="1273"/>
      <c r="CA10" s="1273"/>
      <c r="CB10" s="1273"/>
      <c r="CC10" s="1273"/>
      <c r="CD10" s="1273"/>
      <c r="CE10" s="1273"/>
      <c r="CF10" s="1273"/>
      <c r="CG10" s="1273"/>
      <c r="CH10" s="1273"/>
      <c r="CI10" s="1273"/>
      <c r="CJ10" s="1273"/>
      <c r="CK10" s="1273"/>
      <c r="CL10" s="1273"/>
      <c r="CM10" s="1273"/>
      <c r="CN10" s="1273"/>
      <c r="CO10" s="1273"/>
      <c r="CP10" s="1273"/>
      <c r="CQ10" s="1273"/>
      <c r="CR10" s="1273"/>
      <c r="CS10" s="1273"/>
      <c r="CT10" s="1273"/>
      <c r="CU10" s="1273"/>
      <c r="CV10" s="1273"/>
      <c r="CW10" s="1273"/>
      <c r="CX10" s="1273"/>
      <c r="CY10" s="1273"/>
      <c r="CZ10" s="1273"/>
      <c r="DA10" s="1273"/>
      <c r="DB10" s="1273"/>
      <c r="DC10" s="1273"/>
      <c r="DD10" s="1273"/>
      <c r="DE10" s="1273"/>
    </row>
    <row r="11" spans="1:109" s="259" customFormat="1" ht="13" x14ac:dyDescent="0.2">
      <c r="A11" s="1273"/>
      <c r="B11" s="1273"/>
      <c r="C11" s="1273"/>
      <c r="D11" s="1273"/>
      <c r="E11" s="1273"/>
      <c r="F11" s="1273"/>
      <c r="G11" s="1273"/>
      <c r="H11" s="1273"/>
      <c r="I11" s="1273"/>
      <c r="J11" s="1273"/>
      <c r="K11" s="1273"/>
      <c r="L11" s="1273"/>
      <c r="M11" s="1273"/>
      <c r="N11" s="1273"/>
      <c r="O11" s="1273"/>
      <c r="P11" s="1273"/>
      <c r="Q11" s="1273"/>
      <c r="R11" s="1273"/>
      <c r="S11" s="1273"/>
      <c r="T11" s="1273"/>
      <c r="U11" s="1273"/>
      <c r="V11" s="1273"/>
      <c r="W11" s="1273"/>
      <c r="X11" s="1273"/>
      <c r="Y11" s="1273"/>
      <c r="Z11" s="1273"/>
      <c r="AA11" s="1273"/>
      <c r="AB11" s="1273"/>
      <c r="AC11" s="1273"/>
      <c r="AD11" s="1273"/>
      <c r="AE11" s="1273"/>
      <c r="AF11" s="1273"/>
      <c r="AG11" s="1273"/>
      <c r="AH11" s="1273"/>
      <c r="AI11" s="1273"/>
      <c r="AJ11" s="1273"/>
      <c r="AK11" s="1273"/>
      <c r="AL11" s="1273"/>
      <c r="AM11" s="1273"/>
      <c r="AN11" s="1273"/>
      <c r="AO11" s="1273"/>
      <c r="AP11" s="1273"/>
      <c r="AQ11" s="1273"/>
      <c r="AR11" s="1273"/>
      <c r="AS11" s="1273"/>
      <c r="AT11" s="1273"/>
      <c r="AU11" s="1273"/>
      <c r="AV11" s="1273"/>
      <c r="AW11" s="1273"/>
      <c r="AX11" s="1273"/>
      <c r="AY11" s="1273"/>
      <c r="AZ11" s="1273"/>
      <c r="BA11" s="1273"/>
      <c r="BB11" s="1273"/>
      <c r="BC11" s="1273"/>
      <c r="BD11" s="1273"/>
      <c r="BE11" s="1273"/>
      <c r="BF11" s="1273"/>
      <c r="BG11" s="1273"/>
      <c r="BH11" s="1273"/>
      <c r="BI11" s="1273"/>
      <c r="BJ11" s="1273"/>
      <c r="BK11" s="1273"/>
      <c r="BL11" s="1273"/>
      <c r="BM11" s="1273"/>
      <c r="BN11" s="1273"/>
      <c r="BO11" s="1273"/>
      <c r="BP11" s="1273"/>
      <c r="BQ11" s="1273"/>
      <c r="BR11" s="1273"/>
      <c r="BS11" s="1273"/>
      <c r="BT11" s="1273"/>
      <c r="BU11" s="1273"/>
      <c r="BV11" s="1273"/>
      <c r="BW11" s="1273"/>
      <c r="BX11" s="1273"/>
      <c r="BY11" s="1273"/>
      <c r="BZ11" s="1273"/>
      <c r="CA11" s="1273"/>
      <c r="CB11" s="1273"/>
      <c r="CC11" s="1273"/>
      <c r="CD11" s="1273"/>
      <c r="CE11" s="1273"/>
      <c r="CF11" s="1273"/>
      <c r="CG11" s="1273"/>
      <c r="CH11" s="1273"/>
      <c r="CI11" s="1273"/>
      <c r="CJ11" s="1273"/>
      <c r="CK11" s="1273"/>
      <c r="CL11" s="1273"/>
      <c r="CM11" s="1273"/>
      <c r="CN11" s="1273"/>
      <c r="CO11" s="1273"/>
      <c r="CP11" s="1273"/>
      <c r="CQ11" s="1273"/>
      <c r="CR11" s="1273"/>
      <c r="CS11" s="1273"/>
      <c r="CT11" s="1273"/>
      <c r="CU11" s="1273"/>
      <c r="CV11" s="1273"/>
      <c r="CW11" s="1273"/>
      <c r="CX11" s="1273"/>
      <c r="CY11" s="1273"/>
      <c r="CZ11" s="1273"/>
      <c r="DA11" s="1273"/>
      <c r="DB11" s="1273"/>
      <c r="DC11" s="1273"/>
      <c r="DD11" s="1273"/>
      <c r="DE11" s="1273"/>
    </row>
    <row r="12" spans="1:109" s="259" customFormat="1" ht="13" x14ac:dyDescent="0.2">
      <c r="A12" s="1273"/>
      <c r="B12" s="1273"/>
      <c r="C12" s="1273"/>
      <c r="D12" s="1273"/>
      <c r="E12" s="1273"/>
      <c r="F12" s="1273"/>
      <c r="G12" s="1273"/>
      <c r="H12" s="1273"/>
      <c r="I12" s="1273"/>
      <c r="J12" s="1273"/>
      <c r="K12" s="1273"/>
      <c r="L12" s="1273"/>
      <c r="M12" s="1273"/>
      <c r="N12" s="1273"/>
      <c r="O12" s="1273"/>
      <c r="P12" s="1273"/>
      <c r="Q12" s="1273"/>
      <c r="R12" s="1273"/>
      <c r="S12" s="1273"/>
      <c r="T12" s="1273"/>
      <c r="U12" s="1273"/>
      <c r="V12" s="1273"/>
      <c r="W12" s="1273"/>
      <c r="X12" s="1273"/>
      <c r="Y12" s="1273"/>
      <c r="Z12" s="1273"/>
      <c r="AA12" s="1273"/>
      <c r="AB12" s="1273"/>
      <c r="AC12" s="1273"/>
      <c r="AD12" s="1273"/>
      <c r="AE12" s="1273"/>
      <c r="AF12" s="1273"/>
      <c r="AG12" s="1273"/>
      <c r="AH12" s="1273"/>
      <c r="AI12" s="1273"/>
      <c r="AJ12" s="1273"/>
      <c r="AK12" s="1273"/>
      <c r="AL12" s="1273"/>
      <c r="AM12" s="1273"/>
      <c r="AN12" s="1273"/>
      <c r="AO12" s="1273"/>
      <c r="AP12" s="1273"/>
      <c r="AQ12" s="1273"/>
      <c r="AR12" s="1273"/>
      <c r="AS12" s="1273"/>
      <c r="AT12" s="1273"/>
      <c r="AU12" s="1273"/>
      <c r="AV12" s="1273"/>
      <c r="AW12" s="1273"/>
      <c r="AX12" s="1273"/>
      <c r="AY12" s="1273"/>
      <c r="AZ12" s="1273"/>
      <c r="BA12" s="1273"/>
      <c r="BB12" s="1273"/>
      <c r="BC12" s="1273"/>
      <c r="BD12" s="1273"/>
      <c r="BE12" s="1273"/>
      <c r="BF12" s="1273"/>
      <c r="BG12" s="1273"/>
      <c r="BH12" s="1273"/>
      <c r="BI12" s="1273"/>
      <c r="BJ12" s="1273"/>
      <c r="BK12" s="1273"/>
      <c r="BL12" s="1273"/>
      <c r="BM12" s="1273"/>
      <c r="BN12" s="1273"/>
      <c r="BO12" s="1273"/>
      <c r="BP12" s="1273"/>
      <c r="BQ12" s="1273"/>
      <c r="BR12" s="1273"/>
      <c r="BS12" s="1273"/>
      <c r="BT12" s="1273"/>
      <c r="BU12" s="1273"/>
      <c r="BV12" s="1273"/>
      <c r="BW12" s="1273"/>
      <c r="BX12" s="1273"/>
      <c r="BY12" s="1273"/>
      <c r="BZ12" s="1273"/>
      <c r="CA12" s="1273"/>
      <c r="CB12" s="1273"/>
      <c r="CC12" s="1273"/>
      <c r="CD12" s="1273"/>
      <c r="CE12" s="1273"/>
      <c r="CF12" s="1273"/>
      <c r="CG12" s="1273"/>
      <c r="CH12" s="1273"/>
      <c r="CI12" s="1273"/>
      <c r="CJ12" s="1273"/>
      <c r="CK12" s="1273"/>
      <c r="CL12" s="1273"/>
      <c r="CM12" s="1273"/>
      <c r="CN12" s="1273"/>
      <c r="CO12" s="1273"/>
      <c r="CP12" s="1273"/>
      <c r="CQ12" s="1273"/>
      <c r="CR12" s="1273"/>
      <c r="CS12" s="1273"/>
      <c r="CT12" s="1273"/>
      <c r="CU12" s="1273"/>
      <c r="CV12" s="1273"/>
      <c r="CW12" s="1273"/>
      <c r="CX12" s="1273"/>
      <c r="CY12" s="1273"/>
      <c r="CZ12" s="1273"/>
      <c r="DA12" s="1273"/>
      <c r="DB12" s="1273"/>
      <c r="DC12" s="1273"/>
      <c r="DD12" s="1273"/>
      <c r="DE12" s="1273"/>
    </row>
    <row r="13" spans="1:109" s="259" customFormat="1" ht="13" x14ac:dyDescent="0.2">
      <c r="A13" s="1273"/>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1273"/>
      <c r="AV13" s="1273"/>
      <c r="AW13" s="1273"/>
      <c r="AX13" s="1273"/>
      <c r="AY13" s="1273"/>
      <c r="AZ13" s="1273"/>
      <c r="BA13" s="1273"/>
      <c r="BB13" s="1273"/>
      <c r="BC13" s="1273"/>
      <c r="BD13" s="1273"/>
      <c r="BE13" s="1273"/>
      <c r="BF13" s="1273"/>
      <c r="BG13" s="1273"/>
      <c r="BH13" s="1273"/>
      <c r="BI13" s="1273"/>
      <c r="BJ13" s="1273"/>
      <c r="BK13" s="1273"/>
      <c r="BL13" s="1273"/>
      <c r="BM13" s="1273"/>
      <c r="BN13" s="1273"/>
      <c r="BO13" s="1273"/>
      <c r="BP13" s="1273"/>
      <c r="BQ13" s="1273"/>
      <c r="BR13" s="1273"/>
      <c r="BS13" s="1273"/>
      <c r="BT13" s="1273"/>
      <c r="BU13" s="1273"/>
      <c r="BV13" s="1273"/>
      <c r="BW13" s="1273"/>
      <c r="BX13" s="1273"/>
      <c r="BY13" s="1273"/>
      <c r="BZ13" s="1273"/>
      <c r="CA13" s="1273"/>
      <c r="CB13" s="1273"/>
      <c r="CC13" s="1273"/>
      <c r="CD13" s="1273"/>
      <c r="CE13" s="1273"/>
      <c r="CF13" s="1273"/>
      <c r="CG13" s="1273"/>
      <c r="CH13" s="1273"/>
      <c r="CI13" s="1273"/>
      <c r="CJ13" s="1273"/>
      <c r="CK13" s="1273"/>
      <c r="CL13" s="1273"/>
      <c r="CM13" s="1273"/>
      <c r="CN13" s="1273"/>
      <c r="CO13" s="1273"/>
      <c r="CP13" s="1273"/>
      <c r="CQ13" s="1273"/>
      <c r="CR13" s="1273"/>
      <c r="CS13" s="1273"/>
      <c r="CT13" s="1273"/>
      <c r="CU13" s="1273"/>
      <c r="CV13" s="1273"/>
      <c r="CW13" s="1273"/>
      <c r="CX13" s="1273"/>
      <c r="CY13" s="1273"/>
      <c r="CZ13" s="1273"/>
      <c r="DA13" s="1273"/>
      <c r="DB13" s="1273"/>
      <c r="DC13" s="1273"/>
      <c r="DD13" s="1273"/>
      <c r="DE13" s="1273"/>
    </row>
    <row r="14" spans="1:109" s="259" customFormat="1" ht="13" x14ac:dyDescent="0.2">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1273"/>
      <c r="AV14" s="1273"/>
      <c r="AW14" s="1273"/>
      <c r="AX14" s="1273"/>
      <c r="AY14" s="1273"/>
      <c r="AZ14" s="1273"/>
      <c r="BA14" s="1273"/>
      <c r="BB14" s="1273"/>
      <c r="BC14" s="1273"/>
      <c r="BD14" s="1273"/>
      <c r="BE14" s="1273"/>
      <c r="BF14" s="1273"/>
      <c r="BG14" s="1273"/>
      <c r="BH14" s="1273"/>
      <c r="BI14" s="1273"/>
      <c r="BJ14" s="1273"/>
      <c r="BK14" s="1273"/>
      <c r="BL14" s="1273"/>
      <c r="BM14" s="1273"/>
      <c r="BN14" s="1273"/>
      <c r="BO14" s="1273"/>
      <c r="BP14" s="1273"/>
      <c r="BQ14" s="1273"/>
      <c r="BR14" s="1273"/>
      <c r="BS14" s="1273"/>
      <c r="BT14" s="1273"/>
      <c r="BU14" s="1273"/>
      <c r="BV14" s="1273"/>
      <c r="BW14" s="1273"/>
      <c r="BX14" s="1273"/>
      <c r="BY14" s="1273"/>
      <c r="BZ14" s="1273"/>
      <c r="CA14" s="1273"/>
      <c r="CB14" s="1273"/>
      <c r="CC14" s="1273"/>
      <c r="CD14" s="1273"/>
      <c r="CE14" s="1273"/>
      <c r="CF14" s="1273"/>
      <c r="CG14" s="1273"/>
      <c r="CH14" s="1273"/>
      <c r="CI14" s="1273"/>
      <c r="CJ14" s="1273"/>
      <c r="CK14" s="1273"/>
      <c r="CL14" s="1273"/>
      <c r="CM14" s="1273"/>
      <c r="CN14" s="1273"/>
      <c r="CO14" s="1273"/>
      <c r="CP14" s="1273"/>
      <c r="CQ14" s="1273"/>
      <c r="CR14" s="1273"/>
      <c r="CS14" s="1273"/>
      <c r="CT14" s="1273"/>
      <c r="CU14" s="1273"/>
      <c r="CV14" s="1273"/>
      <c r="CW14" s="1273"/>
      <c r="CX14" s="1273"/>
      <c r="CY14" s="1273"/>
      <c r="CZ14" s="1273"/>
      <c r="DA14" s="1273"/>
      <c r="DB14" s="1273"/>
      <c r="DC14" s="1273"/>
      <c r="DD14" s="1273"/>
      <c r="DE14" s="1273"/>
    </row>
    <row r="15" spans="1:109" s="259" customFormat="1" ht="13" x14ac:dyDescent="0.2">
      <c r="A15" s="1217"/>
      <c r="B15" s="1273"/>
      <c r="C15" s="1273"/>
      <c r="D15" s="1273"/>
      <c r="E15" s="1273"/>
      <c r="F15" s="1273"/>
      <c r="G15" s="1273"/>
      <c r="H15" s="1273"/>
      <c r="I15" s="1273"/>
      <c r="J15" s="1273"/>
      <c r="K15" s="1273"/>
      <c r="L15" s="1273"/>
      <c r="M15" s="1273"/>
      <c r="N15" s="1273"/>
      <c r="O15" s="1273"/>
      <c r="P15" s="1273"/>
      <c r="Q15" s="1273"/>
      <c r="R15" s="1273"/>
      <c r="S15" s="1273"/>
      <c r="T15" s="1273"/>
      <c r="U15" s="1273"/>
      <c r="V15" s="1273"/>
      <c r="W15" s="1273"/>
      <c r="X15" s="1273"/>
      <c r="Y15" s="1273"/>
      <c r="Z15" s="1273"/>
      <c r="AA15" s="1273"/>
      <c r="AB15" s="1273"/>
      <c r="AC15" s="1273"/>
      <c r="AD15" s="1273"/>
      <c r="AE15" s="1273"/>
      <c r="AF15" s="1273"/>
      <c r="AG15" s="1273"/>
      <c r="AH15" s="1273"/>
      <c r="AI15" s="1273"/>
      <c r="AJ15" s="1273"/>
      <c r="AK15" s="1273"/>
      <c r="AL15" s="1273"/>
      <c r="AM15" s="1273"/>
      <c r="AN15" s="1273"/>
      <c r="AO15" s="1273"/>
      <c r="AP15" s="1273"/>
      <c r="AQ15" s="1273"/>
      <c r="AR15" s="1273"/>
      <c r="AS15" s="1273"/>
      <c r="AT15" s="1273"/>
      <c r="AU15" s="1273"/>
      <c r="AV15" s="1273"/>
      <c r="AW15" s="1273"/>
      <c r="AX15" s="1273"/>
      <c r="AY15" s="1273"/>
      <c r="AZ15" s="1273"/>
      <c r="BA15" s="1273"/>
      <c r="BB15" s="1273"/>
      <c r="BC15" s="1273"/>
      <c r="BD15" s="1273"/>
      <c r="BE15" s="1273"/>
      <c r="BF15" s="1273"/>
      <c r="BG15" s="1273"/>
      <c r="BH15" s="1273"/>
      <c r="BI15" s="1273"/>
      <c r="BJ15" s="1273"/>
      <c r="BK15" s="1273"/>
      <c r="BL15" s="1273"/>
      <c r="BM15" s="1273"/>
      <c r="BN15" s="1273"/>
      <c r="BO15" s="1273"/>
      <c r="BP15" s="1273"/>
      <c r="BQ15" s="1273"/>
      <c r="BR15" s="1273"/>
      <c r="BS15" s="1273"/>
      <c r="BT15" s="1273"/>
      <c r="BU15" s="1273"/>
      <c r="BV15" s="1273"/>
      <c r="BW15" s="1273"/>
      <c r="BX15" s="1273"/>
      <c r="BY15" s="1273"/>
      <c r="BZ15" s="1273"/>
      <c r="CA15" s="1273"/>
      <c r="CB15" s="1273"/>
      <c r="CC15" s="1273"/>
      <c r="CD15" s="1273"/>
      <c r="CE15" s="1273"/>
      <c r="CF15" s="1273"/>
      <c r="CG15" s="1273"/>
      <c r="CH15" s="1273"/>
      <c r="CI15" s="1273"/>
      <c r="CJ15" s="1273"/>
      <c r="CK15" s="1273"/>
      <c r="CL15" s="1273"/>
      <c r="CM15" s="1273"/>
      <c r="CN15" s="1273"/>
      <c r="CO15" s="1273"/>
      <c r="CP15" s="1273"/>
      <c r="CQ15" s="1273"/>
      <c r="CR15" s="1273"/>
      <c r="CS15" s="1273"/>
      <c r="CT15" s="1273"/>
      <c r="CU15" s="1273"/>
      <c r="CV15" s="1273"/>
      <c r="CW15" s="1273"/>
      <c r="CX15" s="1273"/>
      <c r="CY15" s="1273"/>
      <c r="CZ15" s="1273"/>
      <c r="DA15" s="1273"/>
      <c r="DB15" s="1273"/>
      <c r="DC15" s="1273"/>
      <c r="DD15" s="1273"/>
      <c r="DE15" s="1273"/>
    </row>
    <row r="16" spans="1:109" s="259" customFormat="1" ht="13" x14ac:dyDescent="0.2">
      <c r="A16" s="1217"/>
      <c r="B16" s="1273"/>
      <c r="C16" s="1273"/>
      <c r="D16" s="1273"/>
      <c r="E16" s="1273"/>
      <c r="F16" s="1273"/>
      <c r="G16" s="1273"/>
      <c r="H16" s="1273"/>
      <c r="I16" s="1273"/>
      <c r="J16" s="1273"/>
      <c r="K16" s="1273"/>
      <c r="L16" s="1273"/>
      <c r="M16" s="1273"/>
      <c r="N16" s="1273"/>
      <c r="O16" s="1273"/>
      <c r="P16" s="1273"/>
      <c r="Q16" s="1273"/>
      <c r="R16" s="1273"/>
      <c r="S16" s="1273"/>
      <c r="T16" s="1273"/>
      <c r="U16" s="1273"/>
      <c r="V16" s="1273"/>
      <c r="W16" s="1273"/>
      <c r="X16" s="1273"/>
      <c r="Y16" s="1273"/>
      <c r="Z16" s="1273"/>
      <c r="AA16" s="1273"/>
      <c r="AB16" s="1273"/>
      <c r="AC16" s="1273"/>
      <c r="AD16" s="1273"/>
      <c r="AE16" s="1273"/>
      <c r="AF16" s="1273"/>
      <c r="AG16" s="1273"/>
      <c r="AH16" s="1273"/>
      <c r="AI16" s="1273"/>
      <c r="AJ16" s="1273"/>
      <c r="AK16" s="1273"/>
      <c r="AL16" s="1273"/>
      <c r="AM16" s="1273"/>
      <c r="AN16" s="1273"/>
      <c r="AO16" s="1273"/>
      <c r="AP16" s="1273"/>
      <c r="AQ16" s="1273"/>
      <c r="AR16" s="1273"/>
      <c r="AS16" s="1273"/>
      <c r="AT16" s="1273"/>
      <c r="AU16" s="1273"/>
      <c r="AV16" s="1273"/>
      <c r="AW16" s="1273"/>
      <c r="AX16" s="1273"/>
      <c r="AY16" s="1273"/>
      <c r="AZ16" s="1273"/>
      <c r="BA16" s="1273"/>
      <c r="BB16" s="1273"/>
      <c r="BC16" s="1273"/>
      <c r="BD16" s="1273"/>
      <c r="BE16" s="1273"/>
      <c r="BF16" s="1273"/>
      <c r="BG16" s="1273"/>
      <c r="BH16" s="1273"/>
      <c r="BI16" s="1273"/>
      <c r="BJ16" s="1273"/>
      <c r="BK16" s="1273"/>
      <c r="BL16" s="1273"/>
      <c r="BM16" s="1273"/>
      <c r="BN16" s="1273"/>
      <c r="BO16" s="1273"/>
      <c r="BP16" s="1273"/>
      <c r="BQ16" s="1273"/>
      <c r="BR16" s="1273"/>
      <c r="BS16" s="1273"/>
      <c r="BT16" s="1273"/>
      <c r="BU16" s="1273"/>
      <c r="BV16" s="1273"/>
      <c r="BW16" s="1273"/>
      <c r="BX16" s="1273"/>
      <c r="BY16" s="1273"/>
      <c r="BZ16" s="1273"/>
      <c r="CA16" s="1273"/>
      <c r="CB16" s="1273"/>
      <c r="CC16" s="1273"/>
      <c r="CD16" s="1273"/>
      <c r="CE16" s="1273"/>
      <c r="CF16" s="1273"/>
      <c r="CG16" s="1273"/>
      <c r="CH16" s="1273"/>
      <c r="CI16" s="1273"/>
      <c r="CJ16" s="1273"/>
      <c r="CK16" s="1273"/>
      <c r="CL16" s="1273"/>
      <c r="CM16" s="1273"/>
      <c r="CN16" s="1273"/>
      <c r="CO16" s="1273"/>
      <c r="CP16" s="1273"/>
      <c r="CQ16" s="1273"/>
      <c r="CR16" s="1273"/>
      <c r="CS16" s="1273"/>
      <c r="CT16" s="1273"/>
      <c r="CU16" s="1273"/>
      <c r="CV16" s="1273"/>
      <c r="CW16" s="1273"/>
      <c r="CX16" s="1273"/>
      <c r="CY16" s="1273"/>
      <c r="CZ16" s="1273"/>
      <c r="DA16" s="1273"/>
      <c r="DB16" s="1273"/>
      <c r="DC16" s="1273"/>
      <c r="DD16" s="1273"/>
      <c r="DE16" s="1273"/>
    </row>
    <row r="17" spans="1:109" s="259" customFormat="1" ht="13" x14ac:dyDescent="0.2">
      <c r="A17" s="1217"/>
      <c r="B17" s="1273"/>
      <c r="C17" s="1273"/>
      <c r="D17" s="1273"/>
      <c r="E17" s="1273"/>
      <c r="F17" s="1273"/>
      <c r="G17" s="1273"/>
      <c r="H17" s="1273"/>
      <c r="I17" s="1273"/>
      <c r="J17" s="1273"/>
      <c r="K17" s="1273"/>
      <c r="L17" s="1273"/>
      <c r="M17" s="1273"/>
      <c r="N17" s="1273"/>
      <c r="O17" s="1273"/>
      <c r="P17" s="1273"/>
      <c r="Q17" s="1273"/>
      <c r="R17" s="1273"/>
      <c r="S17" s="1273"/>
      <c r="T17" s="1273"/>
      <c r="U17" s="1273"/>
      <c r="V17" s="1273"/>
      <c r="W17" s="1273"/>
      <c r="X17" s="1273"/>
      <c r="Y17" s="1273"/>
      <c r="Z17" s="1273"/>
      <c r="AA17" s="1273"/>
      <c r="AB17" s="1273"/>
      <c r="AC17" s="1273"/>
      <c r="AD17" s="1273"/>
      <c r="AE17" s="1273"/>
      <c r="AF17" s="1273"/>
      <c r="AG17" s="1273"/>
      <c r="AH17" s="1273"/>
      <c r="AI17" s="1273"/>
      <c r="AJ17" s="1273"/>
      <c r="AK17" s="1273"/>
      <c r="AL17" s="1273"/>
      <c r="AM17" s="1273"/>
      <c r="AN17" s="1273"/>
      <c r="AO17" s="1273"/>
      <c r="AP17" s="1273"/>
      <c r="AQ17" s="1273"/>
      <c r="AR17" s="1273"/>
      <c r="AS17" s="1273"/>
      <c r="AT17" s="1273"/>
      <c r="AU17" s="1273"/>
      <c r="AV17" s="1273"/>
      <c r="AW17" s="1273"/>
      <c r="AX17" s="1273"/>
      <c r="AY17" s="1273"/>
      <c r="AZ17" s="1273"/>
      <c r="BA17" s="1273"/>
      <c r="BB17" s="1273"/>
      <c r="BC17" s="1273"/>
      <c r="BD17" s="1273"/>
      <c r="BE17" s="1273"/>
      <c r="BF17" s="1273"/>
      <c r="BG17" s="1273"/>
      <c r="BH17" s="1273"/>
      <c r="BI17" s="1273"/>
      <c r="BJ17" s="1273"/>
      <c r="BK17" s="1273"/>
      <c r="BL17" s="1273"/>
      <c r="BM17" s="1273"/>
      <c r="BN17" s="1273"/>
      <c r="BO17" s="1273"/>
      <c r="BP17" s="1273"/>
      <c r="BQ17" s="1273"/>
      <c r="BR17" s="1273"/>
      <c r="BS17" s="1273"/>
      <c r="BT17" s="1273"/>
      <c r="BU17" s="1273"/>
      <c r="BV17" s="1273"/>
      <c r="BW17" s="1273"/>
      <c r="BX17" s="1273"/>
      <c r="BY17" s="1273"/>
      <c r="BZ17" s="1273"/>
      <c r="CA17" s="1273"/>
      <c r="CB17" s="1273"/>
      <c r="CC17" s="1273"/>
      <c r="CD17" s="1273"/>
      <c r="CE17" s="1273"/>
      <c r="CF17" s="1273"/>
      <c r="CG17" s="1273"/>
      <c r="CH17" s="1273"/>
      <c r="CI17" s="1273"/>
      <c r="CJ17" s="1273"/>
      <c r="CK17" s="1273"/>
      <c r="CL17" s="1273"/>
      <c r="CM17" s="1273"/>
      <c r="CN17" s="1273"/>
      <c r="CO17" s="1273"/>
      <c r="CP17" s="1273"/>
      <c r="CQ17" s="1273"/>
      <c r="CR17" s="1273"/>
      <c r="CS17" s="1273"/>
      <c r="CT17" s="1273"/>
      <c r="CU17" s="1273"/>
      <c r="CV17" s="1273"/>
      <c r="CW17" s="1273"/>
      <c r="CX17" s="1273"/>
      <c r="CY17" s="1273"/>
      <c r="CZ17" s="1273"/>
      <c r="DA17" s="1273"/>
      <c r="DB17" s="1273"/>
      <c r="DC17" s="1273"/>
      <c r="DD17" s="1273"/>
      <c r="DE17" s="1273"/>
    </row>
    <row r="18" spans="1:109" s="259" customFormat="1" ht="13" x14ac:dyDescent="0.2">
      <c r="A18" s="1217"/>
      <c r="B18" s="1273"/>
      <c r="C18" s="1273"/>
      <c r="D18" s="1273"/>
      <c r="E18" s="1273"/>
      <c r="F18" s="1273"/>
      <c r="G18" s="1273"/>
      <c r="H18" s="1273"/>
      <c r="I18" s="1273"/>
      <c r="J18" s="1273"/>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C18" s="1273"/>
      <c r="BD18" s="1273"/>
      <c r="BE18" s="1273"/>
      <c r="BF18" s="1273"/>
      <c r="BG18" s="1273"/>
      <c r="BH18" s="1273"/>
      <c r="BI18" s="1273"/>
      <c r="BJ18" s="1273"/>
      <c r="BK18" s="1273"/>
      <c r="BL18" s="1273"/>
      <c r="BM18" s="1273"/>
      <c r="BN18" s="1273"/>
      <c r="BO18" s="1273"/>
      <c r="BP18" s="1273"/>
      <c r="BQ18" s="1273"/>
      <c r="BR18" s="1273"/>
      <c r="BS18" s="1273"/>
      <c r="BT18" s="1273"/>
      <c r="BU18" s="1273"/>
      <c r="BV18" s="1273"/>
      <c r="BW18" s="1273"/>
      <c r="BX18" s="1273"/>
      <c r="BY18" s="1273"/>
      <c r="BZ18" s="1273"/>
      <c r="CA18" s="1273"/>
      <c r="CB18" s="1273"/>
      <c r="CC18" s="1273"/>
      <c r="CD18" s="1273"/>
      <c r="CE18" s="1273"/>
      <c r="CF18" s="1273"/>
      <c r="CG18" s="1273"/>
      <c r="CH18" s="1273"/>
      <c r="CI18" s="1273"/>
      <c r="CJ18" s="1273"/>
      <c r="CK18" s="1273"/>
      <c r="CL18" s="1273"/>
      <c r="CM18" s="1273"/>
      <c r="CN18" s="1273"/>
      <c r="CO18" s="1273"/>
      <c r="CP18" s="1273"/>
      <c r="CQ18" s="1273"/>
      <c r="CR18" s="1273"/>
      <c r="CS18" s="1273"/>
      <c r="CT18" s="1273"/>
      <c r="CU18" s="1273"/>
      <c r="CV18" s="1273"/>
      <c r="CW18" s="1273"/>
      <c r="CX18" s="1273"/>
      <c r="CY18" s="1273"/>
      <c r="CZ18" s="1273"/>
      <c r="DA18" s="1273"/>
      <c r="DB18" s="1273"/>
      <c r="DC18" s="1273"/>
      <c r="DD18" s="1273"/>
      <c r="DE18" s="1273"/>
    </row>
    <row r="19" spans="1:109" ht="13" x14ac:dyDescent="0.2">
      <c r="DD19" s="1217"/>
      <c r="DE19" s="1217"/>
    </row>
    <row r="20" spans="1:109" ht="13" x14ac:dyDescent="0.2">
      <c r="DD20" s="1217"/>
      <c r="DE20" s="1217"/>
    </row>
    <row r="21" spans="1:109" ht="17.25" customHeight="1" x14ac:dyDescent="0.2">
      <c r="B21" s="1272"/>
      <c r="C21" s="1269"/>
      <c r="D21" s="1269"/>
      <c r="E21" s="1269"/>
      <c r="F21" s="1269"/>
      <c r="G21" s="1269"/>
      <c r="H21" s="1269"/>
      <c r="I21" s="1269"/>
      <c r="J21" s="1269"/>
      <c r="K21" s="1269"/>
      <c r="L21" s="1269"/>
      <c r="M21" s="1269"/>
      <c r="N21" s="1271"/>
      <c r="O21" s="1269"/>
      <c r="P21" s="1269"/>
      <c r="Q21" s="1269"/>
      <c r="R21" s="1269"/>
      <c r="S21" s="1269"/>
      <c r="T21" s="1269"/>
      <c r="U21" s="1269"/>
      <c r="V21" s="1269"/>
      <c r="W21" s="1269"/>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69"/>
      <c r="AS21" s="1269"/>
      <c r="AT21" s="1271"/>
      <c r="AU21" s="1269"/>
      <c r="AV21" s="1269"/>
      <c r="AW21" s="1269"/>
      <c r="AX21" s="1269"/>
      <c r="AY21" s="1269"/>
      <c r="AZ21" s="1269"/>
      <c r="BA21" s="1269"/>
      <c r="BB21" s="1269"/>
      <c r="BC21" s="1269"/>
      <c r="BD21" s="1269"/>
      <c r="BE21" s="1269"/>
      <c r="BF21" s="1271"/>
      <c r="BG21" s="1269"/>
      <c r="BH21" s="1269"/>
      <c r="BI21" s="1269"/>
      <c r="BJ21" s="1269"/>
      <c r="BK21" s="1269"/>
      <c r="BL21" s="1269"/>
      <c r="BM21" s="1269"/>
      <c r="BN21" s="1269"/>
      <c r="BO21" s="1269"/>
      <c r="BP21" s="1269"/>
      <c r="BQ21" s="1269"/>
      <c r="BR21" s="1271"/>
      <c r="BS21" s="1269"/>
      <c r="BT21" s="1269"/>
      <c r="BU21" s="1269"/>
      <c r="BV21" s="1269"/>
      <c r="BW21" s="1269"/>
      <c r="BX21" s="1269"/>
      <c r="BY21" s="1269"/>
      <c r="BZ21" s="1269"/>
      <c r="CA21" s="1269"/>
      <c r="CB21" s="1269"/>
      <c r="CC21" s="1269"/>
      <c r="CD21" s="1271"/>
      <c r="CE21" s="1269"/>
      <c r="CF21" s="1269"/>
      <c r="CG21" s="1269"/>
      <c r="CH21" s="1269"/>
      <c r="CI21" s="1269"/>
      <c r="CJ21" s="1269"/>
      <c r="CK21" s="1269"/>
      <c r="CL21" s="1269"/>
      <c r="CM21" s="1269"/>
      <c r="CN21" s="1269"/>
      <c r="CO21" s="1269"/>
      <c r="CP21" s="1271"/>
      <c r="CQ21" s="1269"/>
      <c r="CR21" s="1269"/>
      <c r="CS21" s="1269"/>
      <c r="CT21" s="1269"/>
      <c r="CU21" s="1269"/>
      <c r="CV21" s="1269"/>
      <c r="CW21" s="1269"/>
      <c r="CX21" s="1269"/>
      <c r="CY21" s="1269"/>
      <c r="CZ21" s="1269"/>
      <c r="DA21" s="1269"/>
      <c r="DB21" s="1271"/>
      <c r="DC21" s="1269"/>
      <c r="DD21" s="1268"/>
      <c r="DE21" s="1217"/>
    </row>
    <row r="22" spans="1:109" ht="17.25" customHeight="1" x14ac:dyDescent="0.2">
      <c r="B22" s="1218"/>
    </row>
    <row r="23" spans="1:109" ht="13" x14ac:dyDescent="0.2">
      <c r="B23" s="1218"/>
    </row>
    <row r="24" spans="1:109" ht="13" x14ac:dyDescent="0.2">
      <c r="B24" s="1218"/>
    </row>
    <row r="25" spans="1:109" ht="13" x14ac:dyDescent="0.2">
      <c r="B25" s="1218"/>
    </row>
    <row r="26" spans="1:109" ht="13" x14ac:dyDescent="0.2">
      <c r="B26" s="1218"/>
    </row>
    <row r="27" spans="1:109" ht="13" x14ac:dyDescent="0.2">
      <c r="B27" s="1218"/>
    </row>
    <row r="28" spans="1:109" ht="13" x14ac:dyDescent="0.2">
      <c r="B28" s="1218"/>
    </row>
    <row r="29" spans="1:109" ht="13" x14ac:dyDescent="0.2">
      <c r="B29" s="1218"/>
    </row>
    <row r="30" spans="1:109" ht="13" x14ac:dyDescent="0.2">
      <c r="B30" s="1218"/>
    </row>
    <row r="31" spans="1:109" ht="13" x14ac:dyDescent="0.2">
      <c r="B31" s="1218"/>
    </row>
    <row r="32" spans="1:109" ht="13" x14ac:dyDescent="0.2">
      <c r="B32" s="1218"/>
    </row>
    <row r="33" spans="2:109" ht="13" x14ac:dyDescent="0.2">
      <c r="B33" s="1218"/>
    </row>
    <row r="34" spans="2:109" ht="13" x14ac:dyDescent="0.2">
      <c r="B34" s="1218"/>
    </row>
    <row r="35" spans="2:109" ht="13" x14ac:dyDescent="0.2">
      <c r="B35" s="1218"/>
    </row>
    <row r="36" spans="2:109" ht="13" x14ac:dyDescent="0.2">
      <c r="B36" s="1218"/>
    </row>
    <row r="37" spans="2:109" ht="13" x14ac:dyDescent="0.2">
      <c r="B37" s="1218"/>
    </row>
    <row r="38" spans="2:109" ht="13" x14ac:dyDescent="0.2">
      <c r="B38" s="1218"/>
    </row>
    <row r="39" spans="2:109" ht="13" x14ac:dyDescent="0.2">
      <c r="B39" s="1222"/>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21"/>
      <c r="CD39" s="1221"/>
      <c r="CE39" s="1221"/>
      <c r="CF39" s="1221"/>
      <c r="CG39" s="1221"/>
      <c r="CH39" s="1221"/>
      <c r="CI39" s="1221"/>
      <c r="CJ39" s="1221"/>
      <c r="CK39" s="1221"/>
      <c r="CL39" s="1221"/>
      <c r="CM39" s="1221"/>
      <c r="CN39" s="1221"/>
      <c r="CO39" s="1221"/>
      <c r="CP39" s="1221"/>
      <c r="CQ39" s="1221"/>
      <c r="CR39" s="1221"/>
      <c r="CS39" s="1221"/>
      <c r="CT39" s="1221"/>
      <c r="CU39" s="1221"/>
      <c r="CV39" s="1221"/>
      <c r="CW39" s="1221"/>
      <c r="CX39" s="1221"/>
      <c r="CY39" s="1221"/>
      <c r="CZ39" s="1221"/>
      <c r="DA39" s="1221"/>
      <c r="DB39" s="1221"/>
      <c r="DC39" s="1221"/>
      <c r="DD39" s="1220"/>
    </row>
    <row r="40" spans="2:109" ht="13" x14ac:dyDescent="0.2">
      <c r="B40" s="1258"/>
      <c r="DD40" s="1258"/>
      <c r="DE40" s="1217"/>
    </row>
    <row r="41" spans="2:109" ht="16.5" x14ac:dyDescent="0.2">
      <c r="B41" s="1270" t="s">
        <v>583</v>
      </c>
      <c r="C41" s="1269"/>
      <c r="D41" s="1269"/>
      <c r="E41" s="1269"/>
      <c r="F41" s="1269"/>
      <c r="G41" s="1269"/>
      <c r="H41" s="1269"/>
      <c r="I41" s="1269"/>
      <c r="J41" s="1269"/>
      <c r="K41" s="1269"/>
      <c r="L41" s="1269"/>
      <c r="M41" s="1269"/>
      <c r="N41" s="1269"/>
      <c r="O41" s="1269"/>
      <c r="P41" s="1269"/>
      <c r="Q41" s="1269"/>
      <c r="R41" s="1269"/>
      <c r="S41" s="1269"/>
      <c r="T41" s="1269"/>
      <c r="U41" s="1269"/>
      <c r="V41" s="1269"/>
      <c r="W41" s="1269"/>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69"/>
      <c r="AS41" s="1269"/>
      <c r="AT41" s="1269"/>
      <c r="AU41" s="1269"/>
      <c r="AV41" s="1269"/>
      <c r="AW41" s="1269"/>
      <c r="AX41" s="1269"/>
      <c r="AY41" s="1269"/>
      <c r="AZ41" s="1269"/>
      <c r="BA41" s="1269"/>
      <c r="BB41" s="1269"/>
      <c r="BC41" s="1269"/>
      <c r="BD41" s="1269"/>
      <c r="BE41" s="1269"/>
      <c r="BF41" s="1269"/>
      <c r="BG41" s="1269"/>
      <c r="BH41" s="1269"/>
      <c r="BI41" s="1269"/>
      <c r="BJ41" s="1269"/>
      <c r="BK41" s="1269"/>
      <c r="BL41" s="1269"/>
      <c r="BM41" s="1269"/>
      <c r="BN41" s="1269"/>
      <c r="BO41" s="1269"/>
      <c r="BP41" s="1269"/>
      <c r="BQ41" s="1269"/>
      <c r="BR41" s="1269"/>
      <c r="BS41" s="1269"/>
      <c r="BT41" s="1269"/>
      <c r="BU41" s="1269"/>
      <c r="BV41" s="1269"/>
      <c r="BW41" s="1269"/>
      <c r="BX41" s="1269"/>
      <c r="BY41" s="1269"/>
      <c r="BZ41" s="1269"/>
      <c r="CA41" s="1269"/>
      <c r="CB41" s="1269"/>
      <c r="CC41" s="1269"/>
      <c r="CD41" s="1269"/>
      <c r="CE41" s="1269"/>
      <c r="CF41" s="1269"/>
      <c r="CG41" s="1269"/>
      <c r="CH41" s="1269"/>
      <c r="CI41" s="1269"/>
      <c r="CJ41" s="1269"/>
      <c r="CK41" s="1269"/>
      <c r="CL41" s="1269"/>
      <c r="CM41" s="1269"/>
      <c r="CN41" s="1269"/>
      <c r="CO41" s="1269"/>
      <c r="CP41" s="1269"/>
      <c r="CQ41" s="1269"/>
      <c r="CR41" s="1269"/>
      <c r="CS41" s="1269"/>
      <c r="CT41" s="1269"/>
      <c r="CU41" s="1269"/>
      <c r="CV41" s="1269"/>
      <c r="CW41" s="1269"/>
      <c r="CX41" s="1269"/>
      <c r="CY41" s="1269"/>
      <c r="CZ41" s="1269"/>
      <c r="DA41" s="1269"/>
      <c r="DB41" s="1269"/>
      <c r="DC41" s="1269"/>
      <c r="DD41" s="1268"/>
    </row>
    <row r="42" spans="2:109" ht="13" x14ac:dyDescent="0.2">
      <c r="B42" s="1218"/>
      <c r="G42" s="1254"/>
      <c r="I42" s="1253"/>
      <c r="J42" s="1253"/>
      <c r="K42" s="1253"/>
      <c r="AM42" s="1254"/>
      <c r="AN42" s="1254" t="s">
        <v>580</v>
      </c>
      <c r="AP42" s="1253"/>
      <c r="AQ42" s="1253"/>
      <c r="AR42" s="1253"/>
      <c r="AY42" s="1254"/>
      <c r="BA42" s="1253"/>
      <c r="BB42" s="1253"/>
      <c r="BC42" s="1253"/>
      <c r="BK42" s="1254"/>
      <c r="BM42" s="1253"/>
      <c r="BN42" s="1253"/>
      <c r="BO42" s="1253"/>
      <c r="BW42" s="1254"/>
      <c r="BY42" s="1253"/>
      <c r="BZ42" s="1253"/>
      <c r="CA42" s="1253"/>
      <c r="CI42" s="1254"/>
      <c r="CK42" s="1253"/>
      <c r="CL42" s="1253"/>
      <c r="CM42" s="1253"/>
      <c r="CU42" s="1254"/>
      <c r="CW42" s="1253"/>
      <c r="CX42" s="1253"/>
      <c r="CY42" s="1253"/>
    </row>
    <row r="43" spans="2:109" ht="13.5" customHeight="1" x14ac:dyDescent="0.2">
      <c r="B43" s="1218"/>
      <c r="AN43" s="1252" t="s">
        <v>584</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0"/>
    </row>
    <row r="44" spans="2:109" ht="13" x14ac:dyDescent="0.2">
      <c r="B44" s="1218"/>
      <c r="AN44" s="1249"/>
      <c r="AO44" s="1248"/>
      <c r="AP44" s="1248"/>
      <c r="AQ44" s="1248"/>
      <c r="AR44" s="1248"/>
      <c r="AS44" s="1248"/>
      <c r="AT44" s="1248"/>
      <c r="AU44" s="1248"/>
      <c r="AV44" s="1248"/>
      <c r="AW44" s="1248"/>
      <c r="AX44" s="1248"/>
      <c r="AY44" s="1248"/>
      <c r="AZ44" s="1248"/>
      <c r="BA44" s="1248"/>
      <c r="BB44" s="1248"/>
      <c r="BC44" s="1248"/>
      <c r="BD44" s="1248"/>
      <c r="BE44" s="1248"/>
      <c r="BF44" s="1248"/>
      <c r="BG44" s="1248"/>
      <c r="BH44" s="1248"/>
      <c r="BI44" s="1248"/>
      <c r="BJ44" s="1248"/>
      <c r="BK44" s="1248"/>
      <c r="BL44" s="1248"/>
      <c r="BM44" s="1248"/>
      <c r="BN44" s="1248"/>
      <c r="BO44" s="1248"/>
      <c r="BP44" s="1248"/>
      <c r="BQ44" s="1248"/>
      <c r="BR44" s="1248"/>
      <c r="BS44" s="1248"/>
      <c r="BT44" s="1248"/>
      <c r="BU44" s="1248"/>
      <c r="BV44" s="1248"/>
      <c r="BW44" s="1248"/>
      <c r="BX44" s="1248"/>
      <c r="BY44" s="1248"/>
      <c r="BZ44" s="1248"/>
      <c r="CA44" s="1248"/>
      <c r="CB44" s="1248"/>
      <c r="CC44" s="1248"/>
      <c r="CD44" s="1248"/>
      <c r="CE44" s="1248"/>
      <c r="CF44" s="1248"/>
      <c r="CG44" s="1248"/>
      <c r="CH44" s="1248"/>
      <c r="CI44" s="1248"/>
      <c r="CJ44" s="1248"/>
      <c r="CK44" s="1248"/>
      <c r="CL44" s="1248"/>
      <c r="CM44" s="1248"/>
      <c r="CN44" s="1248"/>
      <c r="CO44" s="1248"/>
      <c r="CP44" s="1248"/>
      <c r="CQ44" s="1248"/>
      <c r="CR44" s="1248"/>
      <c r="CS44" s="1248"/>
      <c r="CT44" s="1248"/>
      <c r="CU44" s="1248"/>
      <c r="CV44" s="1248"/>
      <c r="CW44" s="1248"/>
      <c r="CX44" s="1248"/>
      <c r="CY44" s="1248"/>
      <c r="CZ44" s="1248"/>
      <c r="DA44" s="1248"/>
      <c r="DB44" s="1248"/>
      <c r="DC44" s="1247"/>
    </row>
    <row r="45" spans="2:109" ht="13" x14ac:dyDescent="0.2">
      <c r="B45" s="1218"/>
      <c r="AN45" s="1249"/>
      <c r="AO45" s="1248"/>
      <c r="AP45" s="1248"/>
      <c r="AQ45" s="1248"/>
      <c r="AR45" s="1248"/>
      <c r="AS45" s="1248"/>
      <c r="AT45" s="1248"/>
      <c r="AU45" s="1248"/>
      <c r="AV45" s="1248"/>
      <c r="AW45" s="1248"/>
      <c r="AX45" s="1248"/>
      <c r="AY45" s="1248"/>
      <c r="AZ45" s="1248"/>
      <c r="BA45" s="1248"/>
      <c r="BB45" s="1248"/>
      <c r="BC45" s="1248"/>
      <c r="BD45" s="1248"/>
      <c r="BE45" s="1248"/>
      <c r="BF45" s="1248"/>
      <c r="BG45" s="1248"/>
      <c r="BH45" s="1248"/>
      <c r="BI45" s="1248"/>
      <c r="BJ45" s="1248"/>
      <c r="BK45" s="1248"/>
      <c r="BL45" s="1248"/>
      <c r="BM45" s="1248"/>
      <c r="BN45" s="1248"/>
      <c r="BO45" s="1248"/>
      <c r="BP45" s="1248"/>
      <c r="BQ45" s="1248"/>
      <c r="BR45" s="1248"/>
      <c r="BS45" s="1248"/>
      <c r="BT45" s="1248"/>
      <c r="BU45" s="1248"/>
      <c r="BV45" s="1248"/>
      <c r="BW45" s="1248"/>
      <c r="BX45" s="1248"/>
      <c r="BY45" s="1248"/>
      <c r="BZ45" s="1248"/>
      <c r="CA45" s="1248"/>
      <c r="CB45" s="1248"/>
      <c r="CC45" s="1248"/>
      <c r="CD45" s="1248"/>
      <c r="CE45" s="1248"/>
      <c r="CF45" s="1248"/>
      <c r="CG45" s="1248"/>
      <c r="CH45" s="1248"/>
      <c r="CI45" s="1248"/>
      <c r="CJ45" s="1248"/>
      <c r="CK45" s="1248"/>
      <c r="CL45" s="1248"/>
      <c r="CM45" s="1248"/>
      <c r="CN45" s="1248"/>
      <c r="CO45" s="1248"/>
      <c r="CP45" s="1248"/>
      <c r="CQ45" s="1248"/>
      <c r="CR45" s="1248"/>
      <c r="CS45" s="1248"/>
      <c r="CT45" s="1248"/>
      <c r="CU45" s="1248"/>
      <c r="CV45" s="1248"/>
      <c r="CW45" s="1248"/>
      <c r="CX45" s="1248"/>
      <c r="CY45" s="1248"/>
      <c r="CZ45" s="1248"/>
      <c r="DA45" s="1248"/>
      <c r="DB45" s="1248"/>
      <c r="DC45" s="1247"/>
    </row>
    <row r="46" spans="2:109" ht="13" x14ac:dyDescent="0.2">
      <c r="B46" s="1218"/>
      <c r="AN46" s="1249"/>
      <c r="AO46" s="1248"/>
      <c r="AP46" s="1248"/>
      <c r="AQ46" s="1248"/>
      <c r="AR46" s="1248"/>
      <c r="AS46" s="1248"/>
      <c r="AT46" s="1248"/>
      <c r="AU46" s="1248"/>
      <c r="AV46" s="1248"/>
      <c r="AW46" s="1248"/>
      <c r="AX46" s="1248"/>
      <c r="AY46" s="1248"/>
      <c r="AZ46" s="1248"/>
      <c r="BA46" s="1248"/>
      <c r="BB46" s="1248"/>
      <c r="BC46" s="1248"/>
      <c r="BD46" s="1248"/>
      <c r="BE46" s="1248"/>
      <c r="BF46" s="1248"/>
      <c r="BG46" s="1248"/>
      <c r="BH46" s="1248"/>
      <c r="BI46" s="1248"/>
      <c r="BJ46" s="1248"/>
      <c r="BK46" s="1248"/>
      <c r="BL46" s="1248"/>
      <c r="BM46" s="1248"/>
      <c r="BN46" s="1248"/>
      <c r="BO46" s="1248"/>
      <c r="BP46" s="1248"/>
      <c r="BQ46" s="1248"/>
      <c r="BR46" s="1248"/>
      <c r="BS46" s="1248"/>
      <c r="BT46" s="1248"/>
      <c r="BU46" s="1248"/>
      <c r="BV46" s="1248"/>
      <c r="BW46" s="1248"/>
      <c r="BX46" s="1248"/>
      <c r="BY46" s="1248"/>
      <c r="BZ46" s="1248"/>
      <c r="CA46" s="1248"/>
      <c r="CB46" s="1248"/>
      <c r="CC46" s="1248"/>
      <c r="CD46" s="1248"/>
      <c r="CE46" s="1248"/>
      <c r="CF46" s="1248"/>
      <c r="CG46" s="1248"/>
      <c r="CH46" s="1248"/>
      <c r="CI46" s="1248"/>
      <c r="CJ46" s="1248"/>
      <c r="CK46" s="1248"/>
      <c r="CL46" s="1248"/>
      <c r="CM46" s="1248"/>
      <c r="CN46" s="1248"/>
      <c r="CO46" s="1248"/>
      <c r="CP46" s="1248"/>
      <c r="CQ46" s="1248"/>
      <c r="CR46" s="1248"/>
      <c r="CS46" s="1248"/>
      <c r="CT46" s="1248"/>
      <c r="CU46" s="1248"/>
      <c r="CV46" s="1248"/>
      <c r="CW46" s="1248"/>
      <c r="CX46" s="1248"/>
      <c r="CY46" s="1248"/>
      <c r="CZ46" s="1248"/>
      <c r="DA46" s="1248"/>
      <c r="DB46" s="1248"/>
      <c r="DC46" s="1247"/>
    </row>
    <row r="47" spans="2:109" ht="13" x14ac:dyDescent="0.2">
      <c r="B47" s="1218"/>
      <c r="AN47" s="1246"/>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4"/>
    </row>
    <row r="48" spans="2:109" ht="13" x14ac:dyDescent="0.2">
      <c r="B48" s="1218"/>
      <c r="H48" s="1231"/>
      <c r="I48" s="1231"/>
      <c r="J48" s="1231"/>
      <c r="AN48" s="1231"/>
      <c r="AO48" s="1231"/>
      <c r="AP48" s="1231"/>
      <c r="AZ48" s="1231"/>
      <c r="BA48" s="1231"/>
      <c r="BB48" s="1231"/>
      <c r="BL48" s="1231"/>
      <c r="BM48" s="1231"/>
      <c r="BN48" s="1231"/>
      <c r="BX48" s="1231"/>
      <c r="BY48" s="1231"/>
      <c r="BZ48" s="1231"/>
      <c r="CJ48" s="1231"/>
      <c r="CK48" s="1231"/>
      <c r="CL48" s="1231"/>
      <c r="CV48" s="1231"/>
      <c r="CW48" s="1231"/>
      <c r="CX48" s="1231"/>
    </row>
    <row r="49" spans="1:109" ht="13" x14ac:dyDescent="0.2">
      <c r="B49" s="1218"/>
      <c r="AN49" s="1217" t="s">
        <v>579</v>
      </c>
    </row>
    <row r="50" spans="1:109" ht="13" x14ac:dyDescent="0.2">
      <c r="B50" s="1218"/>
      <c r="G50" s="1229"/>
      <c r="H50" s="1229"/>
      <c r="I50" s="1229"/>
      <c r="J50" s="1229"/>
      <c r="K50" s="1238"/>
      <c r="L50" s="1238"/>
      <c r="M50" s="1237"/>
      <c r="N50" s="1237"/>
      <c r="AN50" s="1236"/>
      <c r="AO50" s="1235"/>
      <c r="AP50" s="1235"/>
      <c r="AQ50" s="1235"/>
      <c r="AR50" s="1235"/>
      <c r="AS50" s="1235"/>
      <c r="AT50" s="1235"/>
      <c r="AU50" s="1235"/>
      <c r="AV50" s="1235"/>
      <c r="AW50" s="1235"/>
      <c r="AX50" s="1235"/>
      <c r="AY50" s="1235"/>
      <c r="AZ50" s="1235"/>
      <c r="BA50" s="1235"/>
      <c r="BB50" s="1235"/>
      <c r="BC50" s="1235"/>
      <c r="BD50" s="1235"/>
      <c r="BE50" s="1235"/>
      <c r="BF50" s="1235"/>
      <c r="BG50" s="1235"/>
      <c r="BH50" s="1235"/>
      <c r="BI50" s="1235"/>
      <c r="BJ50" s="1235"/>
      <c r="BK50" s="1235"/>
      <c r="BL50" s="1235"/>
      <c r="BM50" s="1235"/>
      <c r="BN50" s="1235"/>
      <c r="BO50" s="1234"/>
      <c r="BP50" s="1226" t="s">
        <v>529</v>
      </c>
      <c r="BQ50" s="1226"/>
      <c r="BR50" s="1226"/>
      <c r="BS50" s="1226"/>
      <c r="BT50" s="1226"/>
      <c r="BU50" s="1226"/>
      <c r="BV50" s="1226"/>
      <c r="BW50" s="1226"/>
      <c r="BX50" s="1226" t="s">
        <v>530</v>
      </c>
      <c r="BY50" s="1226"/>
      <c r="BZ50" s="1226"/>
      <c r="CA50" s="1226"/>
      <c r="CB50" s="1226"/>
      <c r="CC50" s="1226"/>
      <c r="CD50" s="1226"/>
      <c r="CE50" s="1226"/>
      <c r="CF50" s="1226" t="s">
        <v>531</v>
      </c>
      <c r="CG50" s="1226"/>
      <c r="CH50" s="1226"/>
      <c r="CI50" s="1226"/>
      <c r="CJ50" s="1226"/>
      <c r="CK50" s="1226"/>
      <c r="CL50" s="1226"/>
      <c r="CM50" s="1226"/>
      <c r="CN50" s="1226" t="s">
        <v>532</v>
      </c>
      <c r="CO50" s="1226"/>
      <c r="CP50" s="1226"/>
      <c r="CQ50" s="1226"/>
      <c r="CR50" s="1226"/>
      <c r="CS50" s="1226"/>
      <c r="CT50" s="1226"/>
      <c r="CU50" s="1226"/>
      <c r="CV50" s="1226" t="s">
        <v>533</v>
      </c>
      <c r="CW50" s="1226"/>
      <c r="CX50" s="1226"/>
      <c r="CY50" s="1226"/>
      <c r="CZ50" s="1226"/>
      <c r="DA50" s="1226"/>
      <c r="DB50" s="1226"/>
      <c r="DC50" s="1226"/>
    </row>
    <row r="51" spans="1:109" ht="13.5" customHeight="1" x14ac:dyDescent="0.2">
      <c r="B51" s="1218"/>
      <c r="G51" s="1233"/>
      <c r="H51" s="1233"/>
      <c r="I51" s="1267"/>
      <c r="J51" s="1267"/>
      <c r="K51" s="1232"/>
      <c r="L51" s="1232"/>
      <c r="M51" s="1232"/>
      <c r="N51" s="1232"/>
      <c r="AM51" s="1231"/>
      <c r="AN51" s="1225" t="s">
        <v>578</v>
      </c>
      <c r="AO51" s="1225"/>
      <c r="AP51" s="1225"/>
      <c r="AQ51" s="1225"/>
      <c r="AR51" s="1225"/>
      <c r="AS51" s="1225"/>
      <c r="AT51" s="1225"/>
      <c r="AU51" s="1225"/>
      <c r="AV51" s="1225"/>
      <c r="AW51" s="1225"/>
      <c r="AX51" s="1225"/>
      <c r="AY51" s="1225"/>
      <c r="AZ51" s="1225"/>
      <c r="BA51" s="1225"/>
      <c r="BB51" s="1225" t="s">
        <v>576</v>
      </c>
      <c r="BC51" s="1225"/>
      <c r="BD51" s="1225"/>
      <c r="BE51" s="1225"/>
      <c r="BF51" s="1225"/>
      <c r="BG51" s="1225"/>
      <c r="BH51" s="1225"/>
      <c r="BI51" s="1225"/>
      <c r="BJ51" s="1225"/>
      <c r="BK51" s="1225"/>
      <c r="BL51" s="1225"/>
      <c r="BM51" s="1225"/>
      <c r="BN51" s="1225"/>
      <c r="BO51" s="1225"/>
      <c r="BP51" s="1266"/>
      <c r="BQ51" s="1224"/>
      <c r="BR51" s="1224"/>
      <c r="BS51" s="1224"/>
      <c r="BT51" s="1224"/>
      <c r="BU51" s="1224"/>
      <c r="BV51" s="1224"/>
      <c r="BW51" s="1224"/>
      <c r="BX51" s="1266"/>
      <c r="BY51" s="1224"/>
      <c r="BZ51" s="1224"/>
      <c r="CA51" s="1224"/>
      <c r="CB51" s="1224"/>
      <c r="CC51" s="1224"/>
      <c r="CD51" s="1224"/>
      <c r="CE51" s="1224"/>
      <c r="CF51" s="1224"/>
      <c r="CG51" s="1224"/>
      <c r="CH51" s="1224"/>
      <c r="CI51" s="1224"/>
      <c r="CJ51" s="1224"/>
      <c r="CK51" s="1224"/>
      <c r="CL51" s="1224"/>
      <c r="CM51" s="1224"/>
      <c r="CN51" s="1224"/>
      <c r="CO51" s="1224"/>
      <c r="CP51" s="1224"/>
      <c r="CQ51" s="1224"/>
      <c r="CR51" s="1224"/>
      <c r="CS51" s="1224"/>
      <c r="CT51" s="1224"/>
      <c r="CU51" s="1224"/>
      <c r="CV51" s="1224"/>
      <c r="CW51" s="1224"/>
      <c r="CX51" s="1224"/>
      <c r="CY51" s="1224"/>
      <c r="CZ51" s="1224"/>
      <c r="DA51" s="1224"/>
      <c r="DB51" s="1224"/>
      <c r="DC51" s="1224"/>
    </row>
    <row r="52" spans="1:109" ht="13" x14ac:dyDescent="0.2">
      <c r="B52" s="1218"/>
      <c r="G52" s="1233"/>
      <c r="H52" s="1233"/>
      <c r="I52" s="1267"/>
      <c r="J52" s="1267"/>
      <c r="K52" s="1232"/>
      <c r="L52" s="1232"/>
      <c r="M52" s="1232"/>
      <c r="N52" s="1232"/>
      <c r="AM52" s="1231"/>
      <c r="AN52" s="1225"/>
      <c r="AO52" s="1225"/>
      <c r="AP52" s="1225"/>
      <c r="AQ52" s="1225"/>
      <c r="AR52" s="1225"/>
      <c r="AS52" s="1225"/>
      <c r="AT52" s="1225"/>
      <c r="AU52" s="1225"/>
      <c r="AV52" s="1225"/>
      <c r="AW52" s="1225"/>
      <c r="AX52" s="1225"/>
      <c r="AY52" s="1225"/>
      <c r="AZ52" s="1225"/>
      <c r="BA52" s="1225"/>
      <c r="BB52" s="1225"/>
      <c r="BC52" s="1225"/>
      <c r="BD52" s="1225"/>
      <c r="BE52" s="1225"/>
      <c r="BF52" s="1225"/>
      <c r="BG52" s="1225"/>
      <c r="BH52" s="1225"/>
      <c r="BI52" s="1225"/>
      <c r="BJ52" s="1225"/>
      <c r="BK52" s="1225"/>
      <c r="BL52" s="1225"/>
      <c r="BM52" s="1225"/>
      <c r="BN52" s="1225"/>
      <c r="BO52" s="1225"/>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c r="CP52" s="1224"/>
      <c r="CQ52" s="1224"/>
      <c r="CR52" s="1224"/>
      <c r="CS52" s="1224"/>
      <c r="CT52" s="1224"/>
      <c r="CU52" s="1224"/>
      <c r="CV52" s="1224"/>
      <c r="CW52" s="1224"/>
      <c r="CX52" s="1224"/>
      <c r="CY52" s="1224"/>
      <c r="CZ52" s="1224"/>
      <c r="DA52" s="1224"/>
      <c r="DB52" s="1224"/>
      <c r="DC52" s="1224"/>
    </row>
    <row r="53" spans="1:109" ht="13" x14ac:dyDescent="0.2">
      <c r="A53" s="1253"/>
      <c r="B53" s="1218"/>
      <c r="G53" s="1233"/>
      <c r="H53" s="1233"/>
      <c r="I53" s="1229"/>
      <c r="J53" s="1229"/>
      <c r="K53" s="1232"/>
      <c r="L53" s="1232"/>
      <c r="M53" s="1232"/>
      <c r="N53" s="1232"/>
      <c r="AM53" s="1231"/>
      <c r="AN53" s="1225"/>
      <c r="AO53" s="1225"/>
      <c r="AP53" s="1225"/>
      <c r="AQ53" s="1225"/>
      <c r="AR53" s="1225"/>
      <c r="AS53" s="1225"/>
      <c r="AT53" s="1225"/>
      <c r="AU53" s="1225"/>
      <c r="AV53" s="1225"/>
      <c r="AW53" s="1225"/>
      <c r="AX53" s="1225"/>
      <c r="AY53" s="1225"/>
      <c r="AZ53" s="1225"/>
      <c r="BA53" s="1225"/>
      <c r="BB53" s="1225" t="s">
        <v>582</v>
      </c>
      <c r="BC53" s="1225"/>
      <c r="BD53" s="1225"/>
      <c r="BE53" s="1225"/>
      <c r="BF53" s="1225"/>
      <c r="BG53" s="1225"/>
      <c r="BH53" s="1225"/>
      <c r="BI53" s="1225"/>
      <c r="BJ53" s="1225"/>
      <c r="BK53" s="1225"/>
      <c r="BL53" s="1225"/>
      <c r="BM53" s="1225"/>
      <c r="BN53" s="1225"/>
      <c r="BO53" s="1225"/>
      <c r="BP53" s="1266"/>
      <c r="BQ53" s="1224"/>
      <c r="BR53" s="1224"/>
      <c r="BS53" s="1224"/>
      <c r="BT53" s="1224"/>
      <c r="BU53" s="1224"/>
      <c r="BV53" s="1224"/>
      <c r="BW53" s="1224"/>
      <c r="BX53" s="1266"/>
      <c r="BY53" s="1224"/>
      <c r="BZ53" s="1224"/>
      <c r="CA53" s="1224"/>
      <c r="CB53" s="1224"/>
      <c r="CC53" s="1224"/>
      <c r="CD53" s="1224"/>
      <c r="CE53" s="1224"/>
      <c r="CF53" s="1224">
        <v>55.1</v>
      </c>
      <c r="CG53" s="1224"/>
      <c r="CH53" s="1224"/>
      <c r="CI53" s="1224"/>
      <c r="CJ53" s="1224"/>
      <c r="CK53" s="1224"/>
      <c r="CL53" s="1224"/>
      <c r="CM53" s="1224"/>
      <c r="CN53" s="1224">
        <v>57</v>
      </c>
      <c r="CO53" s="1224"/>
      <c r="CP53" s="1224"/>
      <c r="CQ53" s="1224"/>
      <c r="CR53" s="1224"/>
      <c r="CS53" s="1224"/>
      <c r="CT53" s="1224"/>
      <c r="CU53" s="1224"/>
      <c r="CV53" s="1224">
        <v>58.9</v>
      </c>
      <c r="CW53" s="1224"/>
      <c r="CX53" s="1224"/>
      <c r="CY53" s="1224"/>
      <c r="CZ53" s="1224"/>
      <c r="DA53" s="1224"/>
      <c r="DB53" s="1224"/>
      <c r="DC53" s="1224"/>
    </row>
    <row r="54" spans="1:109" ht="13" x14ac:dyDescent="0.2">
      <c r="A54" s="1253"/>
      <c r="B54" s="1218"/>
      <c r="G54" s="1233"/>
      <c r="H54" s="1233"/>
      <c r="I54" s="1229"/>
      <c r="J54" s="1229"/>
      <c r="K54" s="1232"/>
      <c r="L54" s="1232"/>
      <c r="M54" s="1232"/>
      <c r="N54" s="1232"/>
      <c r="AM54" s="1231"/>
      <c r="AN54" s="1225"/>
      <c r="AO54" s="1225"/>
      <c r="AP54" s="1225"/>
      <c r="AQ54" s="1225"/>
      <c r="AR54" s="1225"/>
      <c r="AS54" s="1225"/>
      <c r="AT54" s="1225"/>
      <c r="AU54" s="1225"/>
      <c r="AV54" s="1225"/>
      <c r="AW54" s="1225"/>
      <c r="AX54" s="1225"/>
      <c r="AY54" s="1225"/>
      <c r="AZ54" s="1225"/>
      <c r="BA54" s="1225"/>
      <c r="BB54" s="1225"/>
      <c r="BC54" s="1225"/>
      <c r="BD54" s="1225"/>
      <c r="BE54" s="1225"/>
      <c r="BF54" s="1225"/>
      <c r="BG54" s="1225"/>
      <c r="BH54" s="1225"/>
      <c r="BI54" s="1225"/>
      <c r="BJ54" s="1225"/>
      <c r="BK54" s="1225"/>
      <c r="BL54" s="1225"/>
      <c r="BM54" s="1225"/>
      <c r="BN54" s="1225"/>
      <c r="BO54" s="1225"/>
      <c r="BP54" s="1224"/>
      <c r="BQ54" s="1224"/>
      <c r="BR54" s="1224"/>
      <c r="BS54" s="1224"/>
      <c r="BT54" s="1224"/>
      <c r="BU54" s="1224"/>
      <c r="BV54" s="1224"/>
      <c r="BW54" s="1224"/>
      <c r="BX54" s="1224"/>
      <c r="BY54" s="1224"/>
      <c r="BZ54" s="1224"/>
      <c r="CA54" s="1224"/>
      <c r="CB54" s="1224"/>
      <c r="CC54" s="1224"/>
      <c r="CD54" s="1224"/>
      <c r="CE54" s="1224"/>
      <c r="CF54" s="1224"/>
      <c r="CG54" s="1224"/>
      <c r="CH54" s="1224"/>
      <c r="CI54" s="1224"/>
      <c r="CJ54" s="1224"/>
      <c r="CK54" s="1224"/>
      <c r="CL54" s="1224"/>
      <c r="CM54" s="1224"/>
      <c r="CN54" s="1224"/>
      <c r="CO54" s="1224"/>
      <c r="CP54" s="1224"/>
      <c r="CQ54" s="1224"/>
      <c r="CR54" s="1224"/>
      <c r="CS54" s="1224"/>
      <c r="CT54" s="1224"/>
      <c r="CU54" s="1224"/>
      <c r="CV54" s="1224"/>
      <c r="CW54" s="1224"/>
      <c r="CX54" s="1224"/>
      <c r="CY54" s="1224"/>
      <c r="CZ54" s="1224"/>
      <c r="DA54" s="1224"/>
      <c r="DB54" s="1224"/>
      <c r="DC54" s="1224"/>
    </row>
    <row r="55" spans="1:109" ht="13" x14ac:dyDescent="0.2">
      <c r="A55" s="1253"/>
      <c r="B55" s="1218"/>
      <c r="G55" s="1229"/>
      <c r="H55" s="1229"/>
      <c r="I55" s="1229"/>
      <c r="J55" s="1229"/>
      <c r="K55" s="1232"/>
      <c r="L55" s="1232"/>
      <c r="M55" s="1232"/>
      <c r="N55" s="1232"/>
      <c r="AN55" s="1226" t="s">
        <v>577</v>
      </c>
      <c r="AO55" s="1226"/>
      <c r="AP55" s="1226"/>
      <c r="AQ55" s="1226"/>
      <c r="AR55" s="1226"/>
      <c r="AS55" s="1226"/>
      <c r="AT55" s="1226"/>
      <c r="AU55" s="1226"/>
      <c r="AV55" s="1226"/>
      <c r="AW55" s="1226"/>
      <c r="AX55" s="1226"/>
      <c r="AY55" s="1226"/>
      <c r="AZ55" s="1226"/>
      <c r="BA55" s="1226"/>
      <c r="BB55" s="1225" t="s">
        <v>576</v>
      </c>
      <c r="BC55" s="1225"/>
      <c r="BD55" s="1225"/>
      <c r="BE55" s="1225"/>
      <c r="BF55" s="1225"/>
      <c r="BG55" s="1225"/>
      <c r="BH55" s="1225"/>
      <c r="BI55" s="1225"/>
      <c r="BJ55" s="1225"/>
      <c r="BK55" s="1225"/>
      <c r="BL55" s="1225"/>
      <c r="BM55" s="1225"/>
      <c r="BN55" s="1225"/>
      <c r="BO55" s="1225"/>
      <c r="BP55" s="1266"/>
      <c r="BQ55" s="1224"/>
      <c r="BR55" s="1224"/>
      <c r="BS55" s="1224"/>
      <c r="BT55" s="1224"/>
      <c r="BU55" s="1224"/>
      <c r="BV55" s="1224"/>
      <c r="BW55" s="1224"/>
      <c r="BX55" s="1266"/>
      <c r="BY55" s="1224"/>
      <c r="BZ55" s="1224"/>
      <c r="CA55" s="1224"/>
      <c r="CB55" s="1224"/>
      <c r="CC55" s="1224"/>
      <c r="CD55" s="1224"/>
      <c r="CE55" s="1224"/>
      <c r="CF55" s="1224">
        <v>4.0999999999999996</v>
      </c>
      <c r="CG55" s="1224"/>
      <c r="CH55" s="1224"/>
      <c r="CI55" s="1224"/>
      <c r="CJ55" s="1224"/>
      <c r="CK55" s="1224"/>
      <c r="CL55" s="1224"/>
      <c r="CM55" s="1224"/>
      <c r="CN55" s="1224">
        <v>0</v>
      </c>
      <c r="CO55" s="1224"/>
      <c r="CP55" s="1224"/>
      <c r="CQ55" s="1224"/>
      <c r="CR55" s="1224"/>
      <c r="CS55" s="1224"/>
      <c r="CT55" s="1224"/>
      <c r="CU55" s="1224"/>
      <c r="CV55" s="1224">
        <v>0</v>
      </c>
      <c r="CW55" s="1224"/>
      <c r="CX55" s="1224"/>
      <c r="CY55" s="1224"/>
      <c r="CZ55" s="1224"/>
      <c r="DA55" s="1224"/>
      <c r="DB55" s="1224"/>
      <c r="DC55" s="1224"/>
    </row>
    <row r="56" spans="1:109" ht="13" x14ac:dyDescent="0.2">
      <c r="A56" s="1253"/>
      <c r="B56" s="1218"/>
      <c r="G56" s="1229"/>
      <c r="H56" s="1229"/>
      <c r="I56" s="1229"/>
      <c r="J56" s="1229"/>
      <c r="K56" s="1232"/>
      <c r="L56" s="1232"/>
      <c r="M56" s="1232"/>
      <c r="N56" s="1232"/>
      <c r="AN56" s="1226"/>
      <c r="AO56" s="1226"/>
      <c r="AP56" s="1226"/>
      <c r="AQ56" s="1226"/>
      <c r="AR56" s="1226"/>
      <c r="AS56" s="1226"/>
      <c r="AT56" s="1226"/>
      <c r="AU56" s="1226"/>
      <c r="AV56" s="1226"/>
      <c r="AW56" s="1226"/>
      <c r="AX56" s="1226"/>
      <c r="AY56" s="1226"/>
      <c r="AZ56" s="1226"/>
      <c r="BA56" s="1226"/>
      <c r="BB56" s="1225"/>
      <c r="BC56" s="1225"/>
      <c r="BD56" s="1225"/>
      <c r="BE56" s="1225"/>
      <c r="BF56" s="1225"/>
      <c r="BG56" s="1225"/>
      <c r="BH56" s="1225"/>
      <c r="BI56" s="1225"/>
      <c r="BJ56" s="1225"/>
      <c r="BK56" s="1225"/>
      <c r="BL56" s="1225"/>
      <c r="BM56" s="1225"/>
      <c r="BN56" s="1225"/>
      <c r="BO56" s="1225"/>
      <c r="BP56" s="1224"/>
      <c r="BQ56" s="1224"/>
      <c r="BR56" s="1224"/>
      <c r="BS56" s="1224"/>
      <c r="BT56" s="1224"/>
      <c r="BU56" s="1224"/>
      <c r="BV56" s="1224"/>
      <c r="BW56" s="1224"/>
      <c r="BX56" s="1224"/>
      <c r="BY56" s="1224"/>
      <c r="BZ56" s="1224"/>
      <c r="CA56" s="1224"/>
      <c r="CB56" s="1224"/>
      <c r="CC56" s="1224"/>
      <c r="CD56" s="1224"/>
      <c r="CE56" s="1224"/>
      <c r="CF56" s="1224"/>
      <c r="CG56" s="1224"/>
      <c r="CH56" s="1224"/>
      <c r="CI56" s="1224"/>
      <c r="CJ56" s="1224"/>
      <c r="CK56" s="1224"/>
      <c r="CL56" s="1224"/>
      <c r="CM56" s="1224"/>
      <c r="CN56" s="1224"/>
      <c r="CO56" s="1224"/>
      <c r="CP56" s="1224"/>
      <c r="CQ56" s="1224"/>
      <c r="CR56" s="1224"/>
      <c r="CS56" s="1224"/>
      <c r="CT56" s="1224"/>
      <c r="CU56" s="1224"/>
      <c r="CV56" s="1224"/>
      <c r="CW56" s="1224"/>
      <c r="CX56" s="1224"/>
      <c r="CY56" s="1224"/>
      <c r="CZ56" s="1224"/>
      <c r="DA56" s="1224"/>
      <c r="DB56" s="1224"/>
      <c r="DC56" s="1224"/>
    </row>
    <row r="57" spans="1:109" s="1253" customFormat="1" ht="13" x14ac:dyDescent="0.2">
      <c r="B57" s="1259"/>
      <c r="G57" s="1229"/>
      <c r="H57" s="1229"/>
      <c r="I57" s="1228"/>
      <c r="J57" s="1228"/>
      <c r="K57" s="1232"/>
      <c r="L57" s="1232"/>
      <c r="M57" s="1232"/>
      <c r="N57" s="1232"/>
      <c r="AM57" s="1217"/>
      <c r="AN57" s="1226"/>
      <c r="AO57" s="1226"/>
      <c r="AP57" s="1226"/>
      <c r="AQ57" s="1226"/>
      <c r="AR57" s="1226"/>
      <c r="AS57" s="1226"/>
      <c r="AT57" s="1226"/>
      <c r="AU57" s="1226"/>
      <c r="AV57" s="1226"/>
      <c r="AW57" s="1226"/>
      <c r="AX57" s="1226"/>
      <c r="AY57" s="1226"/>
      <c r="AZ57" s="1226"/>
      <c r="BA57" s="1226"/>
      <c r="BB57" s="1225" t="s">
        <v>582</v>
      </c>
      <c r="BC57" s="1225"/>
      <c r="BD57" s="1225"/>
      <c r="BE57" s="1225"/>
      <c r="BF57" s="1225"/>
      <c r="BG57" s="1225"/>
      <c r="BH57" s="1225"/>
      <c r="BI57" s="1225"/>
      <c r="BJ57" s="1225"/>
      <c r="BK57" s="1225"/>
      <c r="BL57" s="1225"/>
      <c r="BM57" s="1225"/>
      <c r="BN57" s="1225"/>
      <c r="BO57" s="1225"/>
      <c r="BP57" s="1266"/>
      <c r="BQ57" s="1224"/>
      <c r="BR57" s="1224"/>
      <c r="BS57" s="1224"/>
      <c r="BT57" s="1224"/>
      <c r="BU57" s="1224"/>
      <c r="BV57" s="1224"/>
      <c r="BW57" s="1224"/>
      <c r="BX57" s="1266"/>
      <c r="BY57" s="1224"/>
      <c r="BZ57" s="1224"/>
      <c r="CA57" s="1224"/>
      <c r="CB57" s="1224"/>
      <c r="CC57" s="1224"/>
      <c r="CD57" s="1224"/>
      <c r="CE57" s="1224"/>
      <c r="CF57" s="1224">
        <v>62.8</v>
      </c>
      <c r="CG57" s="1224"/>
      <c r="CH57" s="1224"/>
      <c r="CI57" s="1224"/>
      <c r="CJ57" s="1224"/>
      <c r="CK57" s="1224"/>
      <c r="CL57" s="1224"/>
      <c r="CM57" s="1224"/>
      <c r="CN57" s="1224">
        <v>64</v>
      </c>
      <c r="CO57" s="1224"/>
      <c r="CP57" s="1224"/>
      <c r="CQ57" s="1224"/>
      <c r="CR57" s="1224"/>
      <c r="CS57" s="1224"/>
      <c r="CT57" s="1224"/>
      <c r="CU57" s="1224"/>
      <c r="CV57" s="1224">
        <v>64.400000000000006</v>
      </c>
      <c r="CW57" s="1224"/>
      <c r="CX57" s="1224"/>
      <c r="CY57" s="1224"/>
      <c r="CZ57" s="1224"/>
      <c r="DA57" s="1224"/>
      <c r="DB57" s="1224"/>
      <c r="DC57" s="1224"/>
      <c r="DD57" s="1264"/>
      <c r="DE57" s="1259"/>
    </row>
    <row r="58" spans="1:109" s="1253" customFormat="1" ht="13" x14ac:dyDescent="0.2">
      <c r="A58" s="1217"/>
      <c r="B58" s="1259"/>
      <c r="G58" s="1229"/>
      <c r="H58" s="1229"/>
      <c r="I58" s="1228"/>
      <c r="J58" s="1228"/>
      <c r="K58" s="1232"/>
      <c r="L58" s="1232"/>
      <c r="M58" s="1232"/>
      <c r="N58" s="1232"/>
      <c r="AM58" s="1217"/>
      <c r="AN58" s="1226"/>
      <c r="AO58" s="1226"/>
      <c r="AP58" s="1226"/>
      <c r="AQ58" s="1226"/>
      <c r="AR58" s="1226"/>
      <c r="AS58" s="1226"/>
      <c r="AT58" s="1226"/>
      <c r="AU58" s="1226"/>
      <c r="AV58" s="1226"/>
      <c r="AW58" s="1226"/>
      <c r="AX58" s="1226"/>
      <c r="AY58" s="1226"/>
      <c r="AZ58" s="1226"/>
      <c r="BA58" s="1226"/>
      <c r="BB58" s="1225"/>
      <c r="BC58" s="1225"/>
      <c r="BD58" s="1225"/>
      <c r="BE58" s="1225"/>
      <c r="BF58" s="1225"/>
      <c r="BG58" s="1225"/>
      <c r="BH58" s="1225"/>
      <c r="BI58" s="1225"/>
      <c r="BJ58" s="1225"/>
      <c r="BK58" s="1225"/>
      <c r="BL58" s="1225"/>
      <c r="BM58" s="1225"/>
      <c r="BN58" s="1225"/>
      <c r="BO58" s="1225"/>
      <c r="BP58" s="1224"/>
      <c r="BQ58" s="1224"/>
      <c r="BR58" s="1224"/>
      <c r="BS58" s="1224"/>
      <c r="BT58" s="1224"/>
      <c r="BU58" s="1224"/>
      <c r="BV58" s="1224"/>
      <c r="BW58" s="1224"/>
      <c r="BX58" s="1224"/>
      <c r="BY58" s="1224"/>
      <c r="BZ58" s="1224"/>
      <c r="CA58" s="1224"/>
      <c r="CB58" s="1224"/>
      <c r="CC58" s="1224"/>
      <c r="CD58" s="1224"/>
      <c r="CE58" s="1224"/>
      <c r="CF58" s="1224"/>
      <c r="CG58" s="1224"/>
      <c r="CH58" s="1224"/>
      <c r="CI58" s="1224"/>
      <c r="CJ58" s="1224"/>
      <c r="CK58" s="1224"/>
      <c r="CL58" s="1224"/>
      <c r="CM58" s="1224"/>
      <c r="CN58" s="1224"/>
      <c r="CO58" s="1224"/>
      <c r="CP58" s="1224"/>
      <c r="CQ58" s="1224"/>
      <c r="CR58" s="1224"/>
      <c r="CS58" s="1224"/>
      <c r="CT58" s="1224"/>
      <c r="CU58" s="1224"/>
      <c r="CV58" s="1224"/>
      <c r="CW58" s="1224"/>
      <c r="CX58" s="1224"/>
      <c r="CY58" s="1224"/>
      <c r="CZ58" s="1224"/>
      <c r="DA58" s="1224"/>
      <c r="DB58" s="1224"/>
      <c r="DC58" s="1224"/>
      <c r="DD58" s="1264"/>
      <c r="DE58" s="1259"/>
    </row>
    <row r="59" spans="1:109" s="1253" customFormat="1" ht="13" x14ac:dyDescent="0.2">
      <c r="A59" s="1217"/>
      <c r="B59" s="1259"/>
      <c r="K59" s="1265"/>
      <c r="L59" s="1265"/>
      <c r="M59" s="1265"/>
      <c r="N59" s="1265"/>
      <c r="AQ59" s="1265"/>
      <c r="AR59" s="1265"/>
      <c r="AS59" s="1265"/>
      <c r="AT59" s="1265"/>
      <c r="BC59" s="1265"/>
      <c r="BD59" s="1265"/>
      <c r="BE59" s="1265"/>
      <c r="BF59" s="1265"/>
      <c r="BO59" s="1265"/>
      <c r="BP59" s="1265"/>
      <c r="BQ59" s="1265"/>
      <c r="BR59" s="1265"/>
      <c r="CA59" s="1265"/>
      <c r="CB59" s="1265"/>
      <c r="CC59" s="1265"/>
      <c r="CD59" s="1265"/>
      <c r="CM59" s="1265"/>
      <c r="CN59" s="1265"/>
      <c r="CO59" s="1265"/>
      <c r="CP59" s="1265"/>
      <c r="CY59" s="1265"/>
      <c r="CZ59" s="1265"/>
      <c r="DA59" s="1265"/>
      <c r="DB59" s="1265"/>
      <c r="DC59" s="1265"/>
      <c r="DD59" s="1264"/>
      <c r="DE59" s="1259"/>
    </row>
    <row r="60" spans="1:109" s="1253" customFormat="1" ht="13" x14ac:dyDescent="0.2">
      <c r="A60" s="1217"/>
      <c r="B60" s="1259"/>
      <c r="K60" s="1265"/>
      <c r="L60" s="1265"/>
      <c r="M60" s="1265"/>
      <c r="N60" s="1265"/>
      <c r="AQ60" s="1265"/>
      <c r="AR60" s="1265"/>
      <c r="AS60" s="1265"/>
      <c r="AT60" s="1265"/>
      <c r="BC60" s="1265"/>
      <c r="BD60" s="1265"/>
      <c r="BE60" s="1265"/>
      <c r="BF60" s="1265"/>
      <c r="BO60" s="1265"/>
      <c r="BP60" s="1265"/>
      <c r="BQ60" s="1265"/>
      <c r="BR60" s="1265"/>
      <c r="CA60" s="1265"/>
      <c r="CB60" s="1265"/>
      <c r="CC60" s="1265"/>
      <c r="CD60" s="1265"/>
      <c r="CM60" s="1265"/>
      <c r="CN60" s="1265"/>
      <c r="CO60" s="1265"/>
      <c r="CP60" s="1265"/>
      <c r="CY60" s="1265"/>
      <c r="CZ60" s="1265"/>
      <c r="DA60" s="1265"/>
      <c r="DB60" s="1265"/>
      <c r="DC60" s="1265"/>
      <c r="DD60" s="1264"/>
      <c r="DE60" s="1259"/>
    </row>
    <row r="61" spans="1:109" s="1253" customFormat="1" ht="13" x14ac:dyDescent="0.2">
      <c r="A61" s="1217"/>
      <c r="B61" s="1263"/>
      <c r="C61" s="1262"/>
      <c r="D61" s="1262"/>
      <c r="E61" s="1262"/>
      <c r="F61" s="1262"/>
      <c r="G61" s="1262"/>
      <c r="H61" s="1262"/>
      <c r="I61" s="1262"/>
      <c r="J61" s="1262"/>
      <c r="K61" s="1262"/>
      <c r="L61" s="1262"/>
      <c r="M61" s="1261"/>
      <c r="N61" s="1261"/>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1"/>
      <c r="AT61" s="1261"/>
      <c r="AU61" s="1262"/>
      <c r="AV61" s="1262"/>
      <c r="AW61" s="1262"/>
      <c r="AX61" s="1262"/>
      <c r="AY61" s="1262"/>
      <c r="AZ61" s="1262"/>
      <c r="BA61" s="1262"/>
      <c r="BB61" s="1262"/>
      <c r="BC61" s="1262"/>
      <c r="BD61" s="1262"/>
      <c r="BE61" s="1261"/>
      <c r="BF61" s="1261"/>
      <c r="BG61" s="1262"/>
      <c r="BH61" s="1262"/>
      <c r="BI61" s="1262"/>
      <c r="BJ61" s="1262"/>
      <c r="BK61" s="1262"/>
      <c r="BL61" s="1262"/>
      <c r="BM61" s="1262"/>
      <c r="BN61" s="1262"/>
      <c r="BO61" s="1262"/>
      <c r="BP61" s="1262"/>
      <c r="BQ61" s="1261"/>
      <c r="BR61" s="1261"/>
      <c r="BS61" s="1262"/>
      <c r="BT61" s="1262"/>
      <c r="BU61" s="1262"/>
      <c r="BV61" s="1262"/>
      <c r="BW61" s="1262"/>
      <c r="BX61" s="1262"/>
      <c r="BY61" s="1262"/>
      <c r="BZ61" s="1262"/>
      <c r="CA61" s="1262"/>
      <c r="CB61" s="1262"/>
      <c r="CC61" s="1261"/>
      <c r="CD61" s="1261"/>
      <c r="CE61" s="1262"/>
      <c r="CF61" s="1262"/>
      <c r="CG61" s="1262"/>
      <c r="CH61" s="1262"/>
      <c r="CI61" s="1262"/>
      <c r="CJ61" s="1262"/>
      <c r="CK61" s="1262"/>
      <c r="CL61" s="1262"/>
      <c r="CM61" s="1262"/>
      <c r="CN61" s="1262"/>
      <c r="CO61" s="1261"/>
      <c r="CP61" s="1261"/>
      <c r="CQ61" s="1262"/>
      <c r="CR61" s="1262"/>
      <c r="CS61" s="1262"/>
      <c r="CT61" s="1262"/>
      <c r="CU61" s="1262"/>
      <c r="CV61" s="1262"/>
      <c r="CW61" s="1262"/>
      <c r="CX61" s="1262"/>
      <c r="CY61" s="1262"/>
      <c r="CZ61" s="1262"/>
      <c r="DA61" s="1261"/>
      <c r="DB61" s="1261"/>
      <c r="DC61" s="1261"/>
      <c r="DD61" s="1260"/>
      <c r="DE61" s="1259"/>
    </row>
    <row r="62" spans="1:109" ht="13" x14ac:dyDescent="0.2">
      <c r="B62" s="1258"/>
      <c r="C62" s="1258"/>
      <c r="D62" s="1258"/>
      <c r="E62" s="1258"/>
      <c r="F62" s="1258"/>
      <c r="G62" s="1258"/>
      <c r="H62" s="1258"/>
      <c r="I62" s="1258"/>
      <c r="J62" s="1258"/>
      <c r="K62" s="1258"/>
      <c r="L62" s="1258"/>
      <c r="M62" s="1258"/>
      <c r="N62" s="1258"/>
      <c r="O62" s="1258"/>
      <c r="P62" s="1258"/>
      <c r="Q62" s="1258"/>
      <c r="R62" s="1258"/>
      <c r="S62" s="1258"/>
      <c r="T62" s="1258"/>
      <c r="U62" s="1258"/>
      <c r="V62" s="1258"/>
      <c r="W62" s="1258"/>
      <c r="X62" s="1258"/>
      <c r="Y62" s="1258"/>
      <c r="Z62" s="1258"/>
      <c r="AA62" s="1258"/>
      <c r="AB62" s="1258"/>
      <c r="AC62" s="1258"/>
      <c r="AD62" s="1258"/>
      <c r="AE62" s="1258"/>
      <c r="AF62" s="1258"/>
      <c r="AG62" s="1258"/>
      <c r="AH62" s="1258"/>
      <c r="AI62" s="1258"/>
      <c r="AJ62" s="1258"/>
      <c r="AK62" s="1258"/>
      <c r="AL62" s="1258"/>
      <c r="AM62" s="1258"/>
      <c r="AN62" s="1258"/>
      <c r="AO62" s="1258"/>
      <c r="AP62" s="1258"/>
      <c r="AQ62" s="1258"/>
      <c r="AR62" s="1258"/>
      <c r="AS62" s="1258"/>
      <c r="AT62" s="1258"/>
      <c r="AU62" s="1258"/>
      <c r="AV62" s="1258"/>
      <c r="AW62" s="1258"/>
      <c r="AX62" s="1258"/>
      <c r="AY62" s="1258"/>
      <c r="AZ62" s="1258"/>
      <c r="BA62" s="1258"/>
      <c r="BB62" s="1258"/>
      <c r="BC62" s="1258"/>
      <c r="BD62" s="1258"/>
      <c r="BE62" s="1258"/>
      <c r="BF62" s="1258"/>
      <c r="BG62" s="1258"/>
      <c r="BH62" s="1258"/>
      <c r="BI62" s="1258"/>
      <c r="BJ62" s="1258"/>
      <c r="BK62" s="1258"/>
      <c r="BL62" s="1258"/>
      <c r="BM62" s="1258"/>
      <c r="BN62" s="1258"/>
      <c r="BO62" s="1258"/>
      <c r="BP62" s="1258"/>
      <c r="BQ62" s="1258"/>
      <c r="BR62" s="1258"/>
      <c r="BS62" s="1258"/>
      <c r="BT62" s="1258"/>
      <c r="BU62" s="1258"/>
      <c r="BV62" s="1258"/>
      <c r="BW62" s="1258"/>
      <c r="BX62" s="1258"/>
      <c r="BY62" s="1258"/>
      <c r="BZ62" s="1258"/>
      <c r="CA62" s="1258"/>
      <c r="CB62" s="1258"/>
      <c r="CC62" s="1258"/>
      <c r="CD62" s="1258"/>
      <c r="CE62" s="1258"/>
      <c r="CF62" s="1258"/>
      <c r="CG62" s="1258"/>
      <c r="CH62" s="1258"/>
      <c r="CI62" s="1258"/>
      <c r="CJ62" s="1258"/>
      <c r="CK62" s="1258"/>
      <c r="CL62" s="1258"/>
      <c r="CM62" s="1258"/>
      <c r="CN62" s="1258"/>
      <c r="CO62" s="1258"/>
      <c r="CP62" s="1258"/>
      <c r="CQ62" s="1258"/>
      <c r="CR62" s="1258"/>
      <c r="CS62" s="1258"/>
      <c r="CT62" s="1258"/>
      <c r="CU62" s="1258"/>
      <c r="CV62" s="1258"/>
      <c r="CW62" s="1258"/>
      <c r="CX62" s="1258"/>
      <c r="CY62" s="1258"/>
      <c r="CZ62" s="1258"/>
      <c r="DA62" s="1258"/>
      <c r="DB62" s="1258"/>
      <c r="DC62" s="1258"/>
      <c r="DD62" s="1258"/>
      <c r="DE62" s="1217"/>
    </row>
    <row r="63" spans="1:109" ht="16.5" x14ac:dyDescent="0.2">
      <c r="B63" s="1257" t="s">
        <v>581</v>
      </c>
    </row>
    <row r="64" spans="1:109" ht="13" x14ac:dyDescent="0.2">
      <c r="B64" s="1218"/>
      <c r="G64" s="1254"/>
      <c r="I64" s="1256"/>
      <c r="J64" s="1256"/>
      <c r="K64" s="1256"/>
      <c r="L64" s="1256"/>
      <c r="M64" s="1256"/>
      <c r="N64" s="1255"/>
      <c r="AM64" s="1254"/>
      <c r="AN64" s="1254" t="s">
        <v>580</v>
      </c>
      <c r="AP64" s="1253"/>
      <c r="AQ64" s="1253"/>
      <c r="AR64" s="1253"/>
      <c r="AY64" s="1254"/>
      <c r="BA64" s="1253"/>
      <c r="BB64" s="1253"/>
      <c r="BC64" s="1253"/>
      <c r="BK64" s="1254"/>
      <c r="BM64" s="1253"/>
      <c r="BN64" s="1253"/>
      <c r="BO64" s="1253"/>
      <c r="BW64" s="1254"/>
      <c r="BY64" s="1253"/>
      <c r="BZ64" s="1253"/>
      <c r="CA64" s="1253"/>
      <c r="CI64" s="1254"/>
      <c r="CK64" s="1253"/>
      <c r="CL64" s="1253"/>
      <c r="CM64" s="1253"/>
      <c r="CU64" s="1254"/>
      <c r="CW64" s="1253"/>
      <c r="CX64" s="1253"/>
      <c r="CY64" s="1253"/>
    </row>
    <row r="65" spans="2:107" ht="13" x14ac:dyDescent="0.2">
      <c r="B65" s="1218"/>
      <c r="AN65" s="1252" t="s">
        <v>585</v>
      </c>
      <c r="AO65" s="1251"/>
      <c r="AP65" s="1251"/>
      <c r="AQ65" s="1251"/>
      <c r="AR65" s="1251"/>
      <c r="AS65" s="1251"/>
      <c r="AT65" s="1251"/>
      <c r="AU65" s="1251"/>
      <c r="AV65" s="1251"/>
      <c r="AW65" s="1251"/>
      <c r="AX65" s="1251"/>
      <c r="AY65" s="1251"/>
      <c r="AZ65" s="1251"/>
      <c r="BA65" s="1251"/>
      <c r="BB65" s="1251"/>
      <c r="BC65" s="1251"/>
      <c r="BD65" s="1251"/>
      <c r="BE65" s="1251"/>
      <c r="BF65" s="1251"/>
      <c r="BG65" s="1251"/>
      <c r="BH65" s="1251"/>
      <c r="BI65" s="1251"/>
      <c r="BJ65" s="1251"/>
      <c r="BK65" s="1251"/>
      <c r="BL65" s="1251"/>
      <c r="BM65" s="1251"/>
      <c r="BN65" s="1251"/>
      <c r="BO65" s="1251"/>
      <c r="BP65" s="1251"/>
      <c r="BQ65" s="1251"/>
      <c r="BR65" s="1251"/>
      <c r="BS65" s="1251"/>
      <c r="BT65" s="1251"/>
      <c r="BU65" s="1251"/>
      <c r="BV65" s="1251"/>
      <c r="BW65" s="1251"/>
      <c r="BX65" s="1251"/>
      <c r="BY65" s="1251"/>
      <c r="BZ65" s="1251"/>
      <c r="CA65" s="1251"/>
      <c r="CB65" s="1251"/>
      <c r="CC65" s="1251"/>
      <c r="CD65" s="1251"/>
      <c r="CE65" s="1251"/>
      <c r="CF65" s="1251"/>
      <c r="CG65" s="1251"/>
      <c r="CH65" s="1251"/>
      <c r="CI65" s="1251"/>
      <c r="CJ65" s="1251"/>
      <c r="CK65" s="1251"/>
      <c r="CL65" s="1251"/>
      <c r="CM65" s="1251"/>
      <c r="CN65" s="1251"/>
      <c r="CO65" s="1251"/>
      <c r="CP65" s="1251"/>
      <c r="CQ65" s="1251"/>
      <c r="CR65" s="1251"/>
      <c r="CS65" s="1251"/>
      <c r="CT65" s="1251"/>
      <c r="CU65" s="1251"/>
      <c r="CV65" s="1251"/>
      <c r="CW65" s="1251"/>
      <c r="CX65" s="1251"/>
      <c r="CY65" s="1251"/>
      <c r="CZ65" s="1251"/>
      <c r="DA65" s="1251"/>
      <c r="DB65" s="1251"/>
      <c r="DC65" s="1250"/>
    </row>
    <row r="66" spans="2:107" ht="13" x14ac:dyDescent="0.2">
      <c r="B66" s="1218"/>
      <c r="AN66" s="1249"/>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7"/>
    </row>
    <row r="67" spans="2:107" ht="13" x14ac:dyDescent="0.2">
      <c r="B67" s="1218"/>
      <c r="AN67" s="1249"/>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7"/>
    </row>
    <row r="68" spans="2:107" ht="13" x14ac:dyDescent="0.2">
      <c r="B68" s="1218"/>
      <c r="AN68" s="1249"/>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7"/>
    </row>
    <row r="69" spans="2:107" ht="13" x14ac:dyDescent="0.2">
      <c r="B69" s="1218"/>
      <c r="AN69" s="1246"/>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4"/>
    </row>
    <row r="70" spans="2:107" ht="13" x14ac:dyDescent="0.2">
      <c r="B70" s="1218"/>
      <c r="H70" s="1243"/>
      <c r="I70" s="1243"/>
      <c r="J70" s="1241"/>
      <c r="K70" s="1241"/>
      <c r="L70" s="1240"/>
      <c r="M70" s="1241"/>
      <c r="N70" s="1240"/>
      <c r="AN70" s="1231"/>
      <c r="AO70" s="1231"/>
      <c r="AP70" s="1231"/>
      <c r="AZ70" s="1231"/>
      <c r="BA70" s="1231"/>
      <c r="BB70" s="1231"/>
      <c r="BL70" s="1231"/>
      <c r="BM70" s="1231"/>
      <c r="BN70" s="1231"/>
      <c r="BX70" s="1231"/>
      <c r="BY70" s="1231"/>
      <c r="BZ70" s="1231"/>
      <c r="CJ70" s="1231"/>
      <c r="CK70" s="1231"/>
      <c r="CL70" s="1231"/>
      <c r="CV70" s="1231"/>
      <c r="CW70" s="1231"/>
      <c r="CX70" s="1231"/>
    </row>
    <row r="71" spans="2:107" ht="13" x14ac:dyDescent="0.2">
      <c r="B71" s="1218"/>
      <c r="G71" s="1239"/>
      <c r="I71" s="1242"/>
      <c r="J71" s="1241"/>
      <c r="K71" s="1241"/>
      <c r="L71" s="1240"/>
      <c r="M71" s="1241"/>
      <c r="N71" s="1240"/>
      <c r="AM71" s="1239"/>
      <c r="AN71" s="1217" t="s">
        <v>579</v>
      </c>
    </row>
    <row r="72" spans="2:107" ht="13" x14ac:dyDescent="0.2">
      <c r="B72" s="1218"/>
      <c r="G72" s="1229"/>
      <c r="H72" s="1229"/>
      <c r="I72" s="1229"/>
      <c r="J72" s="1229"/>
      <c r="K72" s="1238"/>
      <c r="L72" s="1238"/>
      <c r="M72" s="1237"/>
      <c r="N72" s="1237"/>
      <c r="AN72" s="1236"/>
      <c r="AO72" s="1235"/>
      <c r="AP72" s="1235"/>
      <c r="AQ72" s="1235"/>
      <c r="AR72" s="1235"/>
      <c r="AS72" s="1235"/>
      <c r="AT72" s="1235"/>
      <c r="AU72" s="1235"/>
      <c r="AV72" s="1235"/>
      <c r="AW72" s="1235"/>
      <c r="AX72" s="1235"/>
      <c r="AY72" s="1235"/>
      <c r="AZ72" s="1235"/>
      <c r="BA72" s="1235"/>
      <c r="BB72" s="1235"/>
      <c r="BC72" s="1235"/>
      <c r="BD72" s="1235"/>
      <c r="BE72" s="1235"/>
      <c r="BF72" s="1235"/>
      <c r="BG72" s="1235"/>
      <c r="BH72" s="1235"/>
      <c r="BI72" s="1235"/>
      <c r="BJ72" s="1235"/>
      <c r="BK72" s="1235"/>
      <c r="BL72" s="1235"/>
      <c r="BM72" s="1235"/>
      <c r="BN72" s="1235"/>
      <c r="BO72" s="1234"/>
      <c r="BP72" s="1226" t="s">
        <v>529</v>
      </c>
      <c r="BQ72" s="1226"/>
      <c r="BR72" s="1226"/>
      <c r="BS72" s="1226"/>
      <c r="BT72" s="1226"/>
      <c r="BU72" s="1226"/>
      <c r="BV72" s="1226"/>
      <c r="BW72" s="1226"/>
      <c r="BX72" s="1226" t="s">
        <v>530</v>
      </c>
      <c r="BY72" s="1226"/>
      <c r="BZ72" s="1226"/>
      <c r="CA72" s="1226"/>
      <c r="CB72" s="1226"/>
      <c r="CC72" s="1226"/>
      <c r="CD72" s="1226"/>
      <c r="CE72" s="1226"/>
      <c r="CF72" s="1226" t="s">
        <v>531</v>
      </c>
      <c r="CG72" s="1226"/>
      <c r="CH72" s="1226"/>
      <c r="CI72" s="1226"/>
      <c r="CJ72" s="1226"/>
      <c r="CK72" s="1226"/>
      <c r="CL72" s="1226"/>
      <c r="CM72" s="1226"/>
      <c r="CN72" s="1226" t="s">
        <v>532</v>
      </c>
      <c r="CO72" s="1226"/>
      <c r="CP72" s="1226"/>
      <c r="CQ72" s="1226"/>
      <c r="CR72" s="1226"/>
      <c r="CS72" s="1226"/>
      <c r="CT72" s="1226"/>
      <c r="CU72" s="1226"/>
      <c r="CV72" s="1226" t="s">
        <v>533</v>
      </c>
      <c r="CW72" s="1226"/>
      <c r="CX72" s="1226"/>
      <c r="CY72" s="1226"/>
      <c r="CZ72" s="1226"/>
      <c r="DA72" s="1226"/>
      <c r="DB72" s="1226"/>
      <c r="DC72" s="1226"/>
    </row>
    <row r="73" spans="2:107" ht="13" x14ac:dyDescent="0.2">
      <c r="B73" s="1218"/>
      <c r="G73" s="1233"/>
      <c r="H73" s="1233"/>
      <c r="I73" s="1233"/>
      <c r="J73" s="1233"/>
      <c r="K73" s="1230"/>
      <c r="L73" s="1230"/>
      <c r="M73" s="1230"/>
      <c r="N73" s="1230"/>
      <c r="AM73" s="1231"/>
      <c r="AN73" s="1225" t="s">
        <v>578</v>
      </c>
      <c r="AO73" s="1225"/>
      <c r="AP73" s="1225"/>
      <c r="AQ73" s="1225"/>
      <c r="AR73" s="1225"/>
      <c r="AS73" s="1225"/>
      <c r="AT73" s="1225"/>
      <c r="AU73" s="1225"/>
      <c r="AV73" s="1225"/>
      <c r="AW73" s="1225"/>
      <c r="AX73" s="1225"/>
      <c r="AY73" s="1225"/>
      <c r="AZ73" s="1225"/>
      <c r="BA73" s="1225"/>
      <c r="BB73" s="1225" t="s">
        <v>576</v>
      </c>
      <c r="BC73" s="1225"/>
      <c r="BD73" s="1225"/>
      <c r="BE73" s="1225"/>
      <c r="BF73" s="1225"/>
      <c r="BG73" s="1225"/>
      <c r="BH73" s="1225"/>
      <c r="BI73" s="1225"/>
      <c r="BJ73" s="1225"/>
      <c r="BK73" s="1225"/>
      <c r="BL73" s="1225"/>
      <c r="BM73" s="1225"/>
      <c r="BN73" s="1225"/>
      <c r="BO73" s="1225"/>
      <c r="BP73" s="1224"/>
      <c r="BQ73" s="1224"/>
      <c r="BR73" s="1224"/>
      <c r="BS73" s="1224"/>
      <c r="BT73" s="1224"/>
      <c r="BU73" s="1224"/>
      <c r="BV73" s="1224"/>
      <c r="BW73" s="1224"/>
      <c r="BX73" s="1224"/>
      <c r="BY73" s="1224"/>
      <c r="BZ73" s="1224"/>
      <c r="CA73" s="1224"/>
      <c r="CB73" s="1224"/>
      <c r="CC73" s="1224"/>
      <c r="CD73" s="1224"/>
      <c r="CE73" s="1224"/>
      <c r="CF73" s="1224"/>
      <c r="CG73" s="1224"/>
      <c r="CH73" s="1224"/>
      <c r="CI73" s="1224"/>
      <c r="CJ73" s="1224"/>
      <c r="CK73" s="1224"/>
      <c r="CL73" s="1224"/>
      <c r="CM73" s="1224"/>
      <c r="CN73" s="1224"/>
      <c r="CO73" s="1224"/>
      <c r="CP73" s="1224"/>
      <c r="CQ73" s="1224"/>
      <c r="CR73" s="1224"/>
      <c r="CS73" s="1224"/>
      <c r="CT73" s="1224"/>
      <c r="CU73" s="1224"/>
      <c r="CV73" s="1224"/>
      <c r="CW73" s="1224"/>
      <c r="CX73" s="1224"/>
      <c r="CY73" s="1224"/>
      <c r="CZ73" s="1224"/>
      <c r="DA73" s="1224"/>
      <c r="DB73" s="1224"/>
      <c r="DC73" s="1224"/>
    </row>
    <row r="74" spans="2:107" ht="13" x14ac:dyDescent="0.2">
      <c r="B74" s="1218"/>
      <c r="G74" s="1233"/>
      <c r="H74" s="1233"/>
      <c r="I74" s="1233"/>
      <c r="J74" s="1233"/>
      <c r="K74" s="1230"/>
      <c r="L74" s="1230"/>
      <c r="M74" s="1230"/>
      <c r="N74" s="1230"/>
      <c r="AM74" s="1231"/>
      <c r="AN74" s="1225"/>
      <c r="AO74" s="1225"/>
      <c r="AP74" s="1225"/>
      <c r="AQ74" s="1225"/>
      <c r="AR74" s="1225"/>
      <c r="AS74" s="1225"/>
      <c r="AT74" s="1225"/>
      <c r="AU74" s="1225"/>
      <c r="AV74" s="1225"/>
      <c r="AW74" s="1225"/>
      <c r="AX74" s="1225"/>
      <c r="AY74" s="1225"/>
      <c r="AZ74" s="1225"/>
      <c r="BA74" s="1225"/>
      <c r="BB74" s="1225"/>
      <c r="BC74" s="1225"/>
      <c r="BD74" s="1225"/>
      <c r="BE74" s="1225"/>
      <c r="BF74" s="1225"/>
      <c r="BG74" s="1225"/>
      <c r="BH74" s="1225"/>
      <c r="BI74" s="1225"/>
      <c r="BJ74" s="1225"/>
      <c r="BK74" s="1225"/>
      <c r="BL74" s="1225"/>
      <c r="BM74" s="1225"/>
      <c r="BN74" s="1225"/>
      <c r="BO74" s="1225"/>
      <c r="BP74" s="1224"/>
      <c r="BQ74" s="1224"/>
      <c r="BR74" s="1224"/>
      <c r="BS74" s="1224"/>
      <c r="BT74" s="1224"/>
      <c r="BU74" s="1224"/>
      <c r="BV74" s="1224"/>
      <c r="BW74" s="1224"/>
      <c r="BX74" s="1224"/>
      <c r="BY74" s="1224"/>
      <c r="BZ74" s="1224"/>
      <c r="CA74" s="1224"/>
      <c r="CB74" s="1224"/>
      <c r="CC74" s="1224"/>
      <c r="CD74" s="1224"/>
      <c r="CE74" s="1224"/>
      <c r="CF74" s="1224"/>
      <c r="CG74" s="1224"/>
      <c r="CH74" s="1224"/>
      <c r="CI74" s="1224"/>
      <c r="CJ74" s="1224"/>
      <c r="CK74" s="1224"/>
      <c r="CL74" s="1224"/>
      <c r="CM74" s="1224"/>
      <c r="CN74" s="1224"/>
      <c r="CO74" s="1224"/>
      <c r="CP74" s="1224"/>
      <c r="CQ74" s="1224"/>
      <c r="CR74" s="1224"/>
      <c r="CS74" s="1224"/>
      <c r="CT74" s="1224"/>
      <c r="CU74" s="1224"/>
      <c r="CV74" s="1224"/>
      <c r="CW74" s="1224"/>
      <c r="CX74" s="1224"/>
      <c r="CY74" s="1224"/>
      <c r="CZ74" s="1224"/>
      <c r="DA74" s="1224"/>
      <c r="DB74" s="1224"/>
      <c r="DC74" s="1224"/>
    </row>
    <row r="75" spans="2:107" ht="13" x14ac:dyDescent="0.2">
      <c r="B75" s="1218"/>
      <c r="G75" s="1233"/>
      <c r="H75" s="1233"/>
      <c r="I75" s="1229"/>
      <c r="J75" s="1229"/>
      <c r="K75" s="1232"/>
      <c r="L75" s="1232"/>
      <c r="M75" s="1232"/>
      <c r="N75" s="1232"/>
      <c r="AM75" s="1231"/>
      <c r="AN75" s="1225"/>
      <c r="AO75" s="1225"/>
      <c r="AP75" s="1225"/>
      <c r="AQ75" s="1225"/>
      <c r="AR75" s="1225"/>
      <c r="AS75" s="1225"/>
      <c r="AT75" s="1225"/>
      <c r="AU75" s="1225"/>
      <c r="AV75" s="1225"/>
      <c r="AW75" s="1225"/>
      <c r="AX75" s="1225"/>
      <c r="AY75" s="1225"/>
      <c r="AZ75" s="1225"/>
      <c r="BA75" s="1225"/>
      <c r="BB75" s="1225" t="s">
        <v>575</v>
      </c>
      <c r="BC75" s="1225"/>
      <c r="BD75" s="1225"/>
      <c r="BE75" s="1225"/>
      <c r="BF75" s="1225"/>
      <c r="BG75" s="1225"/>
      <c r="BH75" s="1225"/>
      <c r="BI75" s="1225"/>
      <c r="BJ75" s="1225"/>
      <c r="BK75" s="1225"/>
      <c r="BL75" s="1225"/>
      <c r="BM75" s="1225"/>
      <c r="BN75" s="1225"/>
      <c r="BO75" s="1225"/>
      <c r="BP75" s="1224">
        <v>9.1</v>
      </c>
      <c r="BQ75" s="1224"/>
      <c r="BR75" s="1224"/>
      <c r="BS75" s="1224"/>
      <c r="BT75" s="1224"/>
      <c r="BU75" s="1224"/>
      <c r="BV75" s="1224"/>
      <c r="BW75" s="1224"/>
      <c r="BX75" s="1224">
        <v>8.8000000000000007</v>
      </c>
      <c r="BY75" s="1224"/>
      <c r="BZ75" s="1224"/>
      <c r="CA75" s="1224"/>
      <c r="CB75" s="1224"/>
      <c r="CC75" s="1224"/>
      <c r="CD75" s="1224"/>
      <c r="CE75" s="1224"/>
      <c r="CF75" s="1224">
        <v>8.6</v>
      </c>
      <c r="CG75" s="1224"/>
      <c r="CH75" s="1224"/>
      <c r="CI75" s="1224"/>
      <c r="CJ75" s="1224"/>
      <c r="CK75" s="1224"/>
      <c r="CL75" s="1224"/>
      <c r="CM75" s="1224"/>
      <c r="CN75" s="1224">
        <v>7.3</v>
      </c>
      <c r="CO75" s="1224"/>
      <c r="CP75" s="1224"/>
      <c r="CQ75" s="1224"/>
      <c r="CR75" s="1224"/>
      <c r="CS75" s="1224"/>
      <c r="CT75" s="1224"/>
      <c r="CU75" s="1224"/>
      <c r="CV75" s="1224">
        <v>6</v>
      </c>
      <c r="CW75" s="1224"/>
      <c r="CX75" s="1224"/>
      <c r="CY75" s="1224"/>
      <c r="CZ75" s="1224"/>
      <c r="DA75" s="1224"/>
      <c r="DB75" s="1224"/>
      <c r="DC75" s="1224"/>
    </row>
    <row r="76" spans="2:107" ht="13" x14ac:dyDescent="0.2">
      <c r="B76" s="1218"/>
      <c r="G76" s="1233"/>
      <c r="H76" s="1233"/>
      <c r="I76" s="1229"/>
      <c r="J76" s="1229"/>
      <c r="K76" s="1232"/>
      <c r="L76" s="1232"/>
      <c r="M76" s="1232"/>
      <c r="N76" s="1232"/>
      <c r="AM76" s="1231"/>
      <c r="AN76" s="1225"/>
      <c r="AO76" s="1225"/>
      <c r="AP76" s="1225"/>
      <c r="AQ76" s="1225"/>
      <c r="AR76" s="1225"/>
      <c r="AS76" s="1225"/>
      <c r="AT76" s="1225"/>
      <c r="AU76" s="1225"/>
      <c r="AV76" s="1225"/>
      <c r="AW76" s="1225"/>
      <c r="AX76" s="1225"/>
      <c r="AY76" s="1225"/>
      <c r="AZ76" s="1225"/>
      <c r="BA76" s="1225"/>
      <c r="BB76" s="1225"/>
      <c r="BC76" s="1225"/>
      <c r="BD76" s="1225"/>
      <c r="BE76" s="1225"/>
      <c r="BF76" s="1225"/>
      <c r="BG76" s="1225"/>
      <c r="BH76" s="1225"/>
      <c r="BI76" s="1225"/>
      <c r="BJ76" s="1225"/>
      <c r="BK76" s="1225"/>
      <c r="BL76" s="1225"/>
      <c r="BM76" s="1225"/>
      <c r="BN76" s="1225"/>
      <c r="BO76" s="1225"/>
      <c r="BP76" s="1224"/>
      <c r="BQ76" s="1224"/>
      <c r="BR76" s="1224"/>
      <c r="BS76" s="1224"/>
      <c r="BT76" s="1224"/>
      <c r="BU76" s="1224"/>
      <c r="BV76" s="1224"/>
      <c r="BW76" s="1224"/>
      <c r="BX76" s="1224"/>
      <c r="BY76" s="1224"/>
      <c r="BZ76" s="1224"/>
      <c r="CA76" s="1224"/>
      <c r="CB76" s="1224"/>
      <c r="CC76" s="1224"/>
      <c r="CD76" s="1224"/>
      <c r="CE76" s="1224"/>
      <c r="CF76" s="1224"/>
      <c r="CG76" s="1224"/>
      <c r="CH76" s="1224"/>
      <c r="CI76" s="1224"/>
      <c r="CJ76" s="1224"/>
      <c r="CK76" s="1224"/>
      <c r="CL76" s="1224"/>
      <c r="CM76" s="1224"/>
      <c r="CN76" s="1224"/>
      <c r="CO76" s="1224"/>
      <c r="CP76" s="1224"/>
      <c r="CQ76" s="1224"/>
      <c r="CR76" s="1224"/>
      <c r="CS76" s="1224"/>
      <c r="CT76" s="1224"/>
      <c r="CU76" s="1224"/>
      <c r="CV76" s="1224"/>
      <c r="CW76" s="1224"/>
      <c r="CX76" s="1224"/>
      <c r="CY76" s="1224"/>
      <c r="CZ76" s="1224"/>
      <c r="DA76" s="1224"/>
      <c r="DB76" s="1224"/>
      <c r="DC76" s="1224"/>
    </row>
    <row r="77" spans="2:107" ht="13" x14ac:dyDescent="0.2">
      <c r="B77" s="1218"/>
      <c r="G77" s="1229"/>
      <c r="H77" s="1229"/>
      <c r="I77" s="1229"/>
      <c r="J77" s="1229"/>
      <c r="K77" s="1230"/>
      <c r="L77" s="1230"/>
      <c r="M77" s="1230"/>
      <c r="N77" s="1230"/>
      <c r="AN77" s="1226" t="s">
        <v>577</v>
      </c>
      <c r="AO77" s="1226"/>
      <c r="AP77" s="1226"/>
      <c r="AQ77" s="1226"/>
      <c r="AR77" s="1226"/>
      <c r="AS77" s="1226"/>
      <c r="AT77" s="1226"/>
      <c r="AU77" s="1226"/>
      <c r="AV77" s="1226"/>
      <c r="AW77" s="1226"/>
      <c r="AX77" s="1226"/>
      <c r="AY77" s="1226"/>
      <c r="AZ77" s="1226"/>
      <c r="BA77" s="1226"/>
      <c r="BB77" s="1225" t="s">
        <v>576</v>
      </c>
      <c r="BC77" s="1225"/>
      <c r="BD77" s="1225"/>
      <c r="BE77" s="1225"/>
      <c r="BF77" s="1225"/>
      <c r="BG77" s="1225"/>
      <c r="BH77" s="1225"/>
      <c r="BI77" s="1225"/>
      <c r="BJ77" s="1225"/>
      <c r="BK77" s="1225"/>
      <c r="BL77" s="1225"/>
      <c r="BM77" s="1225"/>
      <c r="BN77" s="1225"/>
      <c r="BO77" s="1225"/>
      <c r="BP77" s="1224">
        <v>0.5</v>
      </c>
      <c r="BQ77" s="1224"/>
      <c r="BR77" s="1224"/>
      <c r="BS77" s="1224"/>
      <c r="BT77" s="1224"/>
      <c r="BU77" s="1224"/>
      <c r="BV77" s="1224"/>
      <c r="BW77" s="1224"/>
      <c r="BX77" s="1224">
        <v>5.9</v>
      </c>
      <c r="BY77" s="1224"/>
      <c r="BZ77" s="1224"/>
      <c r="CA77" s="1224"/>
      <c r="CB77" s="1224"/>
      <c r="CC77" s="1224"/>
      <c r="CD77" s="1224"/>
      <c r="CE77" s="1224"/>
      <c r="CF77" s="1224">
        <v>4.0999999999999996</v>
      </c>
      <c r="CG77" s="1224"/>
      <c r="CH77" s="1224"/>
      <c r="CI77" s="1224"/>
      <c r="CJ77" s="1224"/>
      <c r="CK77" s="1224"/>
      <c r="CL77" s="1224"/>
      <c r="CM77" s="1224"/>
      <c r="CN77" s="1224">
        <v>0</v>
      </c>
      <c r="CO77" s="1224"/>
      <c r="CP77" s="1224"/>
      <c r="CQ77" s="1224"/>
      <c r="CR77" s="1224"/>
      <c r="CS77" s="1224"/>
      <c r="CT77" s="1224"/>
      <c r="CU77" s="1224"/>
      <c r="CV77" s="1224">
        <v>0</v>
      </c>
      <c r="CW77" s="1224"/>
      <c r="CX77" s="1224"/>
      <c r="CY77" s="1224"/>
      <c r="CZ77" s="1224"/>
      <c r="DA77" s="1224"/>
      <c r="DB77" s="1224"/>
      <c r="DC77" s="1224"/>
    </row>
    <row r="78" spans="2:107" ht="13" x14ac:dyDescent="0.2">
      <c r="B78" s="1218"/>
      <c r="G78" s="1229"/>
      <c r="H78" s="1229"/>
      <c r="I78" s="1229"/>
      <c r="J78" s="1229"/>
      <c r="K78" s="1230"/>
      <c r="L78" s="1230"/>
      <c r="M78" s="1230"/>
      <c r="N78" s="1230"/>
      <c r="AN78" s="1226"/>
      <c r="AO78" s="1226"/>
      <c r="AP78" s="1226"/>
      <c r="AQ78" s="1226"/>
      <c r="AR78" s="1226"/>
      <c r="AS78" s="1226"/>
      <c r="AT78" s="1226"/>
      <c r="AU78" s="1226"/>
      <c r="AV78" s="1226"/>
      <c r="AW78" s="1226"/>
      <c r="AX78" s="1226"/>
      <c r="AY78" s="1226"/>
      <c r="AZ78" s="1226"/>
      <c r="BA78" s="1226"/>
      <c r="BB78" s="1225"/>
      <c r="BC78" s="1225"/>
      <c r="BD78" s="1225"/>
      <c r="BE78" s="1225"/>
      <c r="BF78" s="1225"/>
      <c r="BG78" s="1225"/>
      <c r="BH78" s="1225"/>
      <c r="BI78" s="1225"/>
      <c r="BJ78" s="1225"/>
      <c r="BK78" s="1225"/>
      <c r="BL78" s="1225"/>
      <c r="BM78" s="1225"/>
      <c r="BN78" s="1225"/>
      <c r="BO78" s="1225"/>
      <c r="BP78" s="1224"/>
      <c r="BQ78" s="1224"/>
      <c r="BR78" s="1224"/>
      <c r="BS78" s="1224"/>
      <c r="BT78" s="1224"/>
      <c r="BU78" s="1224"/>
      <c r="BV78" s="1224"/>
      <c r="BW78" s="1224"/>
      <c r="BX78" s="1224"/>
      <c r="BY78" s="1224"/>
      <c r="BZ78" s="1224"/>
      <c r="CA78" s="1224"/>
      <c r="CB78" s="1224"/>
      <c r="CC78" s="1224"/>
      <c r="CD78" s="1224"/>
      <c r="CE78" s="1224"/>
      <c r="CF78" s="1224"/>
      <c r="CG78" s="1224"/>
      <c r="CH78" s="1224"/>
      <c r="CI78" s="1224"/>
      <c r="CJ78" s="1224"/>
      <c r="CK78" s="1224"/>
      <c r="CL78" s="1224"/>
      <c r="CM78" s="1224"/>
      <c r="CN78" s="1224"/>
      <c r="CO78" s="1224"/>
      <c r="CP78" s="1224"/>
      <c r="CQ78" s="1224"/>
      <c r="CR78" s="1224"/>
      <c r="CS78" s="1224"/>
      <c r="CT78" s="1224"/>
      <c r="CU78" s="1224"/>
      <c r="CV78" s="1224"/>
      <c r="CW78" s="1224"/>
      <c r="CX78" s="1224"/>
      <c r="CY78" s="1224"/>
      <c r="CZ78" s="1224"/>
      <c r="DA78" s="1224"/>
      <c r="DB78" s="1224"/>
      <c r="DC78" s="1224"/>
    </row>
    <row r="79" spans="2:107" ht="13" x14ac:dyDescent="0.2">
      <c r="B79" s="1218"/>
      <c r="G79" s="1229"/>
      <c r="H79" s="1229"/>
      <c r="I79" s="1228"/>
      <c r="J79" s="1228"/>
      <c r="K79" s="1227"/>
      <c r="L79" s="1227"/>
      <c r="M79" s="1227"/>
      <c r="N79" s="1227"/>
      <c r="AN79" s="1226"/>
      <c r="AO79" s="1226"/>
      <c r="AP79" s="1226"/>
      <c r="AQ79" s="1226"/>
      <c r="AR79" s="1226"/>
      <c r="AS79" s="1226"/>
      <c r="AT79" s="1226"/>
      <c r="AU79" s="1226"/>
      <c r="AV79" s="1226"/>
      <c r="AW79" s="1226"/>
      <c r="AX79" s="1226"/>
      <c r="AY79" s="1226"/>
      <c r="AZ79" s="1226"/>
      <c r="BA79" s="1226"/>
      <c r="BB79" s="1225" t="s">
        <v>575</v>
      </c>
      <c r="BC79" s="1225"/>
      <c r="BD79" s="1225"/>
      <c r="BE79" s="1225"/>
      <c r="BF79" s="1225"/>
      <c r="BG79" s="1225"/>
      <c r="BH79" s="1225"/>
      <c r="BI79" s="1225"/>
      <c r="BJ79" s="1225"/>
      <c r="BK79" s="1225"/>
      <c r="BL79" s="1225"/>
      <c r="BM79" s="1225"/>
      <c r="BN79" s="1225"/>
      <c r="BO79" s="1225"/>
      <c r="BP79" s="1224">
        <v>5.0999999999999996</v>
      </c>
      <c r="BQ79" s="1224"/>
      <c r="BR79" s="1224"/>
      <c r="BS79" s="1224"/>
      <c r="BT79" s="1224"/>
      <c r="BU79" s="1224"/>
      <c r="BV79" s="1224"/>
      <c r="BW79" s="1224"/>
      <c r="BX79" s="1224">
        <v>5.2</v>
      </c>
      <c r="BY79" s="1224"/>
      <c r="BZ79" s="1224"/>
      <c r="CA79" s="1224"/>
      <c r="CB79" s="1224"/>
      <c r="CC79" s="1224"/>
      <c r="CD79" s="1224"/>
      <c r="CE79" s="1224"/>
      <c r="CF79" s="1224">
        <v>5.0999999999999996</v>
      </c>
      <c r="CG79" s="1224"/>
      <c r="CH79" s="1224"/>
      <c r="CI79" s="1224"/>
      <c r="CJ79" s="1224"/>
      <c r="CK79" s="1224"/>
      <c r="CL79" s="1224"/>
      <c r="CM79" s="1224"/>
      <c r="CN79" s="1224">
        <v>5.2</v>
      </c>
      <c r="CO79" s="1224"/>
      <c r="CP79" s="1224"/>
      <c r="CQ79" s="1224"/>
      <c r="CR79" s="1224"/>
      <c r="CS79" s="1224"/>
      <c r="CT79" s="1224"/>
      <c r="CU79" s="1224"/>
      <c r="CV79" s="1224">
        <v>5.2</v>
      </c>
      <c r="CW79" s="1224"/>
      <c r="CX79" s="1224"/>
      <c r="CY79" s="1224"/>
      <c r="CZ79" s="1224"/>
      <c r="DA79" s="1224"/>
      <c r="DB79" s="1224"/>
      <c r="DC79" s="1224"/>
    </row>
    <row r="80" spans="2:107" ht="13" x14ac:dyDescent="0.2">
      <c r="B80" s="1218"/>
      <c r="G80" s="1229"/>
      <c r="H80" s="1229"/>
      <c r="I80" s="1228"/>
      <c r="J80" s="1228"/>
      <c r="K80" s="1227"/>
      <c r="L80" s="1227"/>
      <c r="M80" s="1227"/>
      <c r="N80" s="1227"/>
      <c r="AN80" s="1226"/>
      <c r="AO80" s="1226"/>
      <c r="AP80" s="1226"/>
      <c r="AQ80" s="1226"/>
      <c r="AR80" s="1226"/>
      <c r="AS80" s="1226"/>
      <c r="AT80" s="1226"/>
      <c r="AU80" s="1226"/>
      <c r="AV80" s="1226"/>
      <c r="AW80" s="1226"/>
      <c r="AX80" s="1226"/>
      <c r="AY80" s="1226"/>
      <c r="AZ80" s="1226"/>
      <c r="BA80" s="1226"/>
      <c r="BB80" s="1225"/>
      <c r="BC80" s="1225"/>
      <c r="BD80" s="1225"/>
      <c r="BE80" s="1225"/>
      <c r="BF80" s="1225"/>
      <c r="BG80" s="1225"/>
      <c r="BH80" s="1225"/>
      <c r="BI80" s="1225"/>
      <c r="BJ80" s="1225"/>
      <c r="BK80" s="1225"/>
      <c r="BL80" s="1225"/>
      <c r="BM80" s="1225"/>
      <c r="BN80" s="1225"/>
      <c r="BO80" s="1225"/>
      <c r="BP80" s="1224"/>
      <c r="BQ80" s="1224"/>
      <c r="BR80" s="1224"/>
      <c r="BS80" s="1224"/>
      <c r="BT80" s="1224"/>
      <c r="BU80" s="1224"/>
      <c r="BV80" s="1224"/>
      <c r="BW80" s="1224"/>
      <c r="BX80" s="1224"/>
      <c r="BY80" s="1224"/>
      <c r="BZ80" s="1224"/>
      <c r="CA80" s="1224"/>
      <c r="CB80" s="1224"/>
      <c r="CC80" s="1224"/>
      <c r="CD80" s="1224"/>
      <c r="CE80" s="1224"/>
      <c r="CF80" s="1224"/>
      <c r="CG80" s="1224"/>
      <c r="CH80" s="1224"/>
      <c r="CI80" s="1224"/>
      <c r="CJ80" s="1224"/>
      <c r="CK80" s="1224"/>
      <c r="CL80" s="1224"/>
      <c r="CM80" s="1224"/>
      <c r="CN80" s="1224"/>
      <c r="CO80" s="1224"/>
      <c r="CP80" s="1224"/>
      <c r="CQ80" s="1224"/>
      <c r="CR80" s="1224"/>
      <c r="CS80" s="1224"/>
      <c r="CT80" s="1224"/>
      <c r="CU80" s="1224"/>
      <c r="CV80" s="1224"/>
      <c r="CW80" s="1224"/>
      <c r="CX80" s="1224"/>
      <c r="CY80" s="1224"/>
      <c r="CZ80" s="1224"/>
      <c r="DA80" s="1224"/>
      <c r="DB80" s="1224"/>
      <c r="DC80" s="1224"/>
    </row>
    <row r="81" spans="2:109" ht="13" x14ac:dyDescent="0.2">
      <c r="B81" s="1218"/>
    </row>
    <row r="82" spans="2:109" ht="16.5" x14ac:dyDescent="0.2">
      <c r="B82" s="1218"/>
      <c r="K82" s="1223"/>
      <c r="L82" s="1223"/>
      <c r="M82" s="1223"/>
      <c r="N82" s="1223"/>
      <c r="AQ82" s="1223"/>
      <c r="AR82" s="1223"/>
      <c r="AS82" s="1223"/>
      <c r="AT82" s="1223"/>
      <c r="BC82" s="1223"/>
      <c r="BD82" s="1223"/>
      <c r="BE82" s="1223"/>
      <c r="BF82" s="1223"/>
      <c r="BO82" s="1223"/>
      <c r="BP82" s="1223"/>
      <c r="BQ82" s="1223"/>
      <c r="BR82" s="1223"/>
      <c r="CA82" s="1223"/>
      <c r="CB82" s="1223"/>
      <c r="CC82" s="1223"/>
      <c r="CD82" s="1223"/>
      <c r="CM82" s="1223"/>
      <c r="CN82" s="1223"/>
      <c r="CO82" s="1223"/>
      <c r="CP82" s="1223"/>
      <c r="CY82" s="1223"/>
      <c r="CZ82" s="1223"/>
      <c r="DA82" s="1223"/>
      <c r="DB82" s="1223"/>
      <c r="DC82" s="1223"/>
    </row>
    <row r="83" spans="2:109" ht="13" x14ac:dyDescent="0.2">
      <c r="B83" s="1222"/>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21"/>
      <c r="CD83" s="1221"/>
      <c r="CE83" s="1221"/>
      <c r="CF83" s="1221"/>
      <c r="CG83" s="1221"/>
      <c r="CH83" s="1221"/>
      <c r="CI83" s="1221"/>
      <c r="CJ83" s="1221"/>
      <c r="CK83" s="1221"/>
      <c r="CL83" s="1221"/>
      <c r="CM83" s="1221"/>
      <c r="CN83" s="1221"/>
      <c r="CO83" s="1221"/>
      <c r="CP83" s="1221"/>
      <c r="CQ83" s="1221"/>
      <c r="CR83" s="1221"/>
      <c r="CS83" s="1221"/>
      <c r="CT83" s="1221"/>
      <c r="CU83" s="1221"/>
      <c r="CV83" s="1221"/>
      <c r="CW83" s="1221"/>
      <c r="CX83" s="1221"/>
      <c r="CY83" s="1221"/>
      <c r="CZ83" s="1221"/>
      <c r="DA83" s="1221"/>
      <c r="DB83" s="1221"/>
      <c r="DC83" s="1221"/>
      <c r="DD83" s="1220"/>
    </row>
    <row r="84" spans="2:109" ht="13" x14ac:dyDescent="0.2">
      <c r="DD84" s="1217"/>
      <c r="DE84" s="1217"/>
    </row>
    <row r="85" spans="2:109" ht="13" x14ac:dyDescent="0.2">
      <c r="DD85" s="1217"/>
      <c r="DE85" s="1217"/>
    </row>
  </sheetData>
  <sheetProtection algorithmName="SHA-512" hashValue="oMHmovw2fHQXTGTs+yneA/tbXz/B9HTj5SHqHSSExH/UC8PtW2gvnBBN/7KroPuY+6eW6pbe9fVTU1VzebduUg==" saltValue="WNUC5UbauS6Sqgq7ignLcA==" spinCount="100000" sheet="1" objects="1" scenarios="1" formatCells="0"/>
  <dataConsolidate/>
  <mergeCells count="112">
    <mergeCell ref="CV51:DC52"/>
    <mergeCell ref="CN51:CU52"/>
    <mergeCell ref="AN43:DC47"/>
    <mergeCell ref="G50:J50"/>
    <mergeCell ref="AN50:BO50"/>
    <mergeCell ref="BP50:BW50"/>
    <mergeCell ref="BX50:CE50"/>
    <mergeCell ref="CF50:CM50"/>
    <mergeCell ref="CN50:CU50"/>
    <mergeCell ref="CV50:DC50"/>
    <mergeCell ref="BP53:BW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CN57:CU58"/>
    <mergeCell ref="CV57:DC58"/>
    <mergeCell ref="CN53:CU54"/>
    <mergeCell ref="I51:J52"/>
    <mergeCell ref="K51:K52"/>
    <mergeCell ref="L51:L52"/>
    <mergeCell ref="M51:M52"/>
    <mergeCell ref="N51:N52"/>
    <mergeCell ref="I57:J58"/>
    <mergeCell ref="K57:K58"/>
    <mergeCell ref="BB55:BO56"/>
    <mergeCell ref="BP55:BW56"/>
    <mergeCell ref="G51:H54"/>
    <mergeCell ref="BP57:BW58"/>
    <mergeCell ref="BX57:CE58"/>
    <mergeCell ref="CF57:CM58"/>
    <mergeCell ref="L57:L58"/>
    <mergeCell ref="M57:M58"/>
    <mergeCell ref="N57:N58"/>
    <mergeCell ref="BB57:BO58"/>
    <mergeCell ref="BX73:CE74"/>
    <mergeCell ref="CF73:CM74"/>
    <mergeCell ref="CN73:CU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AN55:BA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E9C6-1076-476C-83EE-7E474B8E4423}">
  <sheetPr>
    <pageSetUpPr fitToPage="1"/>
  </sheetPr>
  <dimension ref="A1:DR125"/>
  <sheetViews>
    <sheetView showGridLines="0" topLeftCell="A83" zoomScaleNormal="100" zoomScaleSheetLayoutView="70" workbookViewId="0">
      <selection activeCell="BN13" sqref="BN13"/>
    </sheetView>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479</v>
      </c>
    </row>
  </sheetData>
  <sheetProtection algorithmName="SHA-512" hashValue="96oHhiZlz71BGn4qEX/FLc8y6uzRkQV69uXMgtkzyfulkm2lNAME9iQisyQQfX3YX7+K55AZLv48PVshoGm5BA==" saltValue="bjFVqyiov7JLSCao4+3vo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33B9-4034-4030-B0BF-EFD3BB263F29}">
  <sheetPr>
    <pageSetUpPr fitToPage="1"/>
  </sheetPr>
  <dimension ref="A1:DR125"/>
  <sheetViews>
    <sheetView showGridLines="0" topLeftCell="A89" zoomScaleNormal="100" zoomScaleSheetLayoutView="55" workbookViewId="0">
      <selection activeCell="BN13" sqref="BN13"/>
    </sheetView>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479</v>
      </c>
    </row>
  </sheetData>
  <sheetProtection algorithmName="SHA-512" hashValue="rOlUoDfF5NTd7SJY28wS+pXU/zYLQ3/Wx7DzhHNm8+ie2zTRbDbhZcYDjMF/1yQJUDuvqFo9qThNAq8w5A7FtA==" saltValue="Dl8gCtr3oGT3U2s4rugNt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528</v>
      </c>
      <c r="G2" s="151"/>
      <c r="H2" s="152"/>
    </row>
    <row r="3" spans="1:8" x14ac:dyDescent="0.2">
      <c r="A3" s="148" t="s">
        <v>521</v>
      </c>
      <c r="B3" s="153"/>
      <c r="C3" s="154"/>
      <c r="D3" s="155">
        <v>49492</v>
      </c>
      <c r="E3" s="156"/>
      <c r="F3" s="157">
        <v>66343</v>
      </c>
      <c r="G3" s="158"/>
      <c r="H3" s="159"/>
    </row>
    <row r="4" spans="1:8" x14ac:dyDescent="0.2">
      <c r="A4" s="160"/>
      <c r="B4" s="161"/>
      <c r="C4" s="162"/>
      <c r="D4" s="163">
        <v>19992</v>
      </c>
      <c r="E4" s="164"/>
      <c r="F4" s="165">
        <v>34529</v>
      </c>
      <c r="G4" s="166"/>
      <c r="H4" s="167"/>
    </row>
    <row r="5" spans="1:8" x14ac:dyDescent="0.2">
      <c r="A5" s="148" t="s">
        <v>523</v>
      </c>
      <c r="B5" s="153"/>
      <c r="C5" s="154"/>
      <c r="D5" s="155">
        <v>57794</v>
      </c>
      <c r="E5" s="156"/>
      <c r="F5" s="157">
        <v>56416</v>
      </c>
      <c r="G5" s="158"/>
      <c r="H5" s="159"/>
    </row>
    <row r="6" spans="1:8" x14ac:dyDescent="0.2">
      <c r="A6" s="160"/>
      <c r="B6" s="161"/>
      <c r="C6" s="162"/>
      <c r="D6" s="163">
        <v>20396</v>
      </c>
      <c r="E6" s="164"/>
      <c r="F6" s="165">
        <v>32623</v>
      </c>
      <c r="G6" s="166"/>
      <c r="H6" s="167"/>
    </row>
    <row r="7" spans="1:8" x14ac:dyDescent="0.2">
      <c r="A7" s="148" t="s">
        <v>524</v>
      </c>
      <c r="B7" s="153"/>
      <c r="C7" s="154"/>
      <c r="D7" s="155">
        <v>41852</v>
      </c>
      <c r="E7" s="156"/>
      <c r="F7" s="157">
        <v>49217</v>
      </c>
      <c r="G7" s="158"/>
      <c r="H7" s="159"/>
    </row>
    <row r="8" spans="1:8" x14ac:dyDescent="0.2">
      <c r="A8" s="160"/>
      <c r="B8" s="161"/>
      <c r="C8" s="162"/>
      <c r="D8" s="163">
        <v>14068</v>
      </c>
      <c r="E8" s="164"/>
      <c r="F8" s="165">
        <v>27232</v>
      </c>
      <c r="G8" s="166"/>
      <c r="H8" s="167"/>
    </row>
    <row r="9" spans="1:8" x14ac:dyDescent="0.2">
      <c r="A9" s="148" t="s">
        <v>525</v>
      </c>
      <c r="B9" s="153"/>
      <c r="C9" s="154"/>
      <c r="D9" s="155">
        <v>31611</v>
      </c>
      <c r="E9" s="156"/>
      <c r="F9" s="157">
        <v>49211</v>
      </c>
      <c r="G9" s="158"/>
      <c r="H9" s="159"/>
    </row>
    <row r="10" spans="1:8" x14ac:dyDescent="0.2">
      <c r="A10" s="160"/>
      <c r="B10" s="161"/>
      <c r="C10" s="162"/>
      <c r="D10" s="163">
        <v>13650</v>
      </c>
      <c r="E10" s="164"/>
      <c r="F10" s="165">
        <v>28367</v>
      </c>
      <c r="G10" s="166"/>
      <c r="H10" s="167"/>
    </row>
    <row r="11" spans="1:8" x14ac:dyDescent="0.2">
      <c r="A11" s="148" t="s">
        <v>526</v>
      </c>
      <c r="B11" s="153"/>
      <c r="C11" s="154"/>
      <c r="D11" s="155">
        <v>32194</v>
      </c>
      <c r="E11" s="156"/>
      <c r="F11" s="157">
        <v>51738</v>
      </c>
      <c r="G11" s="158"/>
      <c r="H11" s="159"/>
    </row>
    <row r="12" spans="1:8" x14ac:dyDescent="0.2">
      <c r="A12" s="160"/>
      <c r="B12" s="161"/>
      <c r="C12" s="168"/>
      <c r="D12" s="163">
        <v>17742</v>
      </c>
      <c r="E12" s="164"/>
      <c r="F12" s="165">
        <v>30360</v>
      </c>
      <c r="G12" s="166"/>
      <c r="H12" s="167"/>
    </row>
    <row r="13" spans="1:8" x14ac:dyDescent="0.2">
      <c r="A13" s="148"/>
      <c r="B13" s="153"/>
      <c r="C13" s="169"/>
      <c r="D13" s="170">
        <v>42589</v>
      </c>
      <c r="E13" s="171"/>
      <c r="F13" s="172">
        <v>54585</v>
      </c>
      <c r="G13" s="173"/>
      <c r="H13" s="159"/>
    </row>
    <row r="14" spans="1:8" x14ac:dyDescent="0.2">
      <c r="A14" s="160"/>
      <c r="B14" s="161"/>
      <c r="C14" s="162"/>
      <c r="D14" s="163">
        <v>17170</v>
      </c>
      <c r="E14" s="164"/>
      <c r="F14" s="165">
        <v>30622</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4.9000000000000004</v>
      </c>
      <c r="C19" s="174">
        <f>ROUND(VALUE(SUBSTITUTE(実質収支比率等に係る経年分析!G$48,"▲","-")),2)</f>
        <v>5.48</v>
      </c>
      <c r="D19" s="174">
        <f>ROUND(VALUE(SUBSTITUTE(実質収支比率等に係る経年分析!H$48,"▲","-")),2)</f>
        <v>6.72</v>
      </c>
      <c r="E19" s="174">
        <f>ROUND(VALUE(SUBSTITUTE(実質収支比率等に係る経年分析!I$48,"▲","-")),2)</f>
        <v>4.72</v>
      </c>
      <c r="F19" s="174">
        <f>ROUND(VALUE(SUBSTITUTE(実質収支比率等に係る経年分析!J$48,"▲","-")),2)</f>
        <v>4.8899999999999997</v>
      </c>
    </row>
    <row r="20" spans="1:11" x14ac:dyDescent="0.2">
      <c r="A20" s="174" t="s">
        <v>53</v>
      </c>
      <c r="B20" s="174">
        <f>ROUND(VALUE(SUBSTITUTE(実質収支比率等に係る経年分析!F$47,"▲","-")),2)</f>
        <v>18.88</v>
      </c>
      <c r="C20" s="174">
        <f>ROUND(VALUE(SUBSTITUTE(実質収支比率等に係る経年分析!G$47,"▲","-")),2)</f>
        <v>17.97</v>
      </c>
      <c r="D20" s="174">
        <f>ROUND(VALUE(SUBSTITUTE(実質収支比率等に係る経年分析!H$47,"▲","-")),2)</f>
        <v>19.61</v>
      </c>
      <c r="E20" s="174">
        <f>ROUND(VALUE(SUBSTITUTE(実質収支比率等に係る経年分析!I$47,"▲","-")),2)</f>
        <v>24.39</v>
      </c>
      <c r="F20" s="174">
        <f>ROUND(VALUE(SUBSTITUTE(実質収支比率等に係る経年分析!J$47,"▲","-")),2)</f>
        <v>21.25</v>
      </c>
    </row>
    <row r="21" spans="1:11" x14ac:dyDescent="0.2">
      <c r="A21" s="174" t="s">
        <v>54</v>
      </c>
      <c r="B21" s="174">
        <f>IF(ISNUMBER(VALUE(SUBSTITUTE(実質収支比率等に係る経年分析!F$49,"▲","-"))),ROUND(VALUE(SUBSTITUTE(実質収支比率等に係る経年分析!F$49,"▲","-")),2),NA())</f>
        <v>-0.36</v>
      </c>
      <c r="C21" s="174">
        <f>IF(ISNUMBER(VALUE(SUBSTITUTE(実質収支比率等に係る経年分析!G$49,"▲","-"))),ROUND(VALUE(SUBSTITUTE(実質収支比率等に係る経年分析!G$49,"▲","-")),2),NA())</f>
        <v>0.45</v>
      </c>
      <c r="D21" s="174">
        <f>IF(ISNUMBER(VALUE(SUBSTITUTE(実質収支比率等に係る経年分析!H$49,"▲","-"))),ROUND(VALUE(SUBSTITUTE(実質収支比率等に係る経年分析!H$49,"▲","-")),2),NA())</f>
        <v>3.45</v>
      </c>
      <c r="E21" s="174">
        <f>IF(ISNUMBER(VALUE(SUBSTITUTE(実質収支比率等に係る経年分析!I$49,"▲","-"))),ROUND(VALUE(SUBSTITUTE(実質収支比率等に係る経年分析!I$49,"▲","-")),2),NA())</f>
        <v>2.23</v>
      </c>
      <c r="F21" s="174">
        <f>IF(ISNUMBER(VALUE(SUBSTITUTE(実質収支比率等に係る経年分析!J$49,"▲","-"))),ROUND(VALUE(SUBSTITUTE(実質収支比率等に係る経年分析!J$49,"▲","-")),2),NA())</f>
        <v>-2.59</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0.31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0.33</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0.19</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0.09</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0.03</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国民健康保険（事業勘定）特別会計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0.54</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0.91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0.61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0.16</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0.11</v>
      </c>
    </row>
    <row r="30" spans="1:11" x14ac:dyDescent="0.2">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0.09</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0.12</v>
      </c>
    </row>
    <row r="31" spans="1:11" x14ac:dyDescent="0.2">
      <c r="A31" s="175" t="str">
        <f>IF(連結実質赤字比率に係る赤字・黒字の構成分析!C$39="",NA(),連結実質赤字比率に係る赤字・黒字の構成分析!C$39)</f>
        <v>農業集落排水事業特別会計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0.14000000000000001</v>
      </c>
    </row>
    <row r="32" spans="1:11" x14ac:dyDescent="0.2">
      <c r="A32" s="175" t="str">
        <f>IF(連結実質赤字比率に係る赤字・黒字の構成分析!C$38="",NA(),連結実質赤字比率に係る赤字・黒字の構成分析!C$38)</f>
        <v>病院事業会計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0.28000000000000003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0.23</v>
      </c>
    </row>
    <row r="33" spans="1:16" x14ac:dyDescent="0.2">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0.66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0.59</v>
      </c>
    </row>
    <row r="34" spans="1:16" x14ac:dyDescent="0.2">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0.99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1.07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1.17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1.46</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4.8899999999999997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5.47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6.72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4.72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4.8899999999999997</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11.15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11.97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12.69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13.58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13.61</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6204</v>
      </c>
      <c r="E42" s="176"/>
      <c r="F42" s="176"/>
      <c r="G42" s="176">
        <f>'実質公債費比率（分子）の構造'!L$52</f>
        <v>6272</v>
      </c>
      <c r="H42" s="176"/>
      <c r="I42" s="176"/>
      <c r="J42" s="176">
        <f>'実質公債費比率（分子）の構造'!M$52</f>
        <v>5964</v>
      </c>
      <c r="K42" s="176"/>
      <c r="L42" s="176"/>
      <c r="M42" s="176">
        <f>'実質公債費比率（分子）の構造'!N$52</f>
        <v>5909</v>
      </c>
      <c r="N42" s="176"/>
      <c r="O42" s="176"/>
      <c r="P42" s="176">
        <f>'実質公債費比率（分子）の構造'!O$52</f>
        <v>5667</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20</v>
      </c>
      <c r="C44" s="176"/>
      <c r="D44" s="176"/>
      <c r="E44" s="176">
        <f>'実質公債費比率（分子）の構造'!L$50</f>
        <v>14</v>
      </c>
      <c r="F44" s="176"/>
      <c r="G44" s="176"/>
      <c r="H44" s="176">
        <f>'実質公債費比率（分子）の構造'!M$50</f>
        <v>8</v>
      </c>
      <c r="I44" s="176"/>
      <c r="J44" s="176"/>
      <c r="K44" s="176">
        <f>'実質公債費比率（分子）の構造'!N$50</f>
        <v>7</v>
      </c>
      <c r="L44" s="176"/>
      <c r="M44" s="176"/>
      <c r="N44" s="176">
        <f>'実質公債費比率（分子）の構造'!O$50</f>
        <v>3</v>
      </c>
      <c r="O44" s="176"/>
      <c r="P44" s="176"/>
    </row>
    <row r="45" spans="1:16" x14ac:dyDescent="0.2">
      <c r="A45" s="176" t="s">
        <v>63</v>
      </c>
      <c r="B45" s="176">
        <f>'実質公債費比率（分子）の構造'!K$49</f>
        <v>541</v>
      </c>
      <c r="C45" s="176"/>
      <c r="D45" s="176"/>
      <c r="E45" s="176">
        <f>'実質公債費比率（分子）の構造'!L$49</f>
        <v>527</v>
      </c>
      <c r="F45" s="176"/>
      <c r="G45" s="176"/>
      <c r="H45" s="176">
        <f>'実質公債費比率（分子）の構造'!M$49</f>
        <v>356</v>
      </c>
      <c r="I45" s="176"/>
      <c r="J45" s="176"/>
      <c r="K45" s="176">
        <f>'実質公債費比率（分子）の構造'!N$49</f>
        <v>109</v>
      </c>
      <c r="L45" s="176"/>
      <c r="M45" s="176"/>
      <c r="N45" s="176">
        <f>'実質公債費比率（分子）の構造'!O$49</f>
        <v>111</v>
      </c>
      <c r="O45" s="176"/>
      <c r="P45" s="176"/>
    </row>
    <row r="46" spans="1:16" x14ac:dyDescent="0.2">
      <c r="A46" s="176" t="s">
        <v>64</v>
      </c>
      <c r="B46" s="176">
        <f>'実質公債費比率（分子）の構造'!K$48</f>
        <v>1660</v>
      </c>
      <c r="C46" s="176"/>
      <c r="D46" s="176"/>
      <c r="E46" s="176">
        <f>'実質公債費比率（分子）の構造'!L$48</f>
        <v>1642</v>
      </c>
      <c r="F46" s="176"/>
      <c r="G46" s="176"/>
      <c r="H46" s="176">
        <f>'実質公債費比率（分子）の構造'!M$48</f>
        <v>1613</v>
      </c>
      <c r="I46" s="176"/>
      <c r="J46" s="176"/>
      <c r="K46" s="176">
        <f>'実質公債費比率（分子）の構造'!N$48</f>
        <v>1114</v>
      </c>
      <c r="L46" s="176"/>
      <c r="M46" s="176"/>
      <c r="N46" s="176">
        <f>'実質公債費比率（分子）の構造'!O$48</f>
        <v>1115</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6174</v>
      </c>
      <c r="C49" s="176"/>
      <c r="D49" s="176"/>
      <c r="E49" s="176">
        <f>'実質公債費比率（分子）の構造'!L$45</f>
        <v>6264</v>
      </c>
      <c r="F49" s="176"/>
      <c r="G49" s="176"/>
      <c r="H49" s="176">
        <f>'実質公債費比率（分子）の構造'!M$45</f>
        <v>6107</v>
      </c>
      <c r="I49" s="176"/>
      <c r="J49" s="176"/>
      <c r="K49" s="176">
        <f>'実質公債費比率（分子）の構造'!N$45</f>
        <v>5980</v>
      </c>
      <c r="L49" s="176"/>
      <c r="M49" s="176"/>
      <c r="N49" s="176">
        <f>'実質公債費比率（分子）の構造'!O$45</f>
        <v>5699</v>
      </c>
      <c r="O49" s="176"/>
      <c r="P49" s="176"/>
    </row>
    <row r="50" spans="1:16" x14ac:dyDescent="0.2">
      <c r="A50" s="176" t="s">
        <v>67</v>
      </c>
      <c r="B50" s="176" t="e">
        <f>NA()</f>
        <v>#N/A</v>
      </c>
      <c r="C50" s="176">
        <f>IF(ISNUMBER('実質公債費比率（分子）の構造'!K$53),'実質公債費比率（分子）の構造'!K$53,NA())</f>
        <v>2191</v>
      </c>
      <c r="D50" s="176" t="e">
        <f>NA()</f>
        <v>#N/A</v>
      </c>
      <c r="E50" s="176" t="e">
        <f>NA()</f>
        <v>#N/A</v>
      </c>
      <c r="F50" s="176">
        <f>IF(ISNUMBER('実質公債費比率（分子）の構造'!L$53),'実質公債費比率（分子）の構造'!L$53,NA())</f>
        <v>2175</v>
      </c>
      <c r="G50" s="176" t="e">
        <f>NA()</f>
        <v>#N/A</v>
      </c>
      <c r="H50" s="176" t="e">
        <f>NA()</f>
        <v>#N/A</v>
      </c>
      <c r="I50" s="176">
        <f>IF(ISNUMBER('実質公債費比率（分子）の構造'!M$53),'実質公債費比率（分子）の構造'!M$53,NA())</f>
        <v>2120</v>
      </c>
      <c r="J50" s="176" t="e">
        <f>NA()</f>
        <v>#N/A</v>
      </c>
      <c r="K50" s="176" t="e">
        <f>NA()</f>
        <v>#N/A</v>
      </c>
      <c r="L50" s="176">
        <f>IF(ISNUMBER('実質公債費比率（分子）の構造'!N$53),'実質公債費比率（分子）の構造'!N$53,NA())</f>
        <v>1301</v>
      </c>
      <c r="M50" s="176" t="e">
        <f>NA()</f>
        <v>#N/A</v>
      </c>
      <c r="N50" s="176" t="e">
        <f>NA()</f>
        <v>#N/A</v>
      </c>
      <c r="O50" s="176">
        <f>IF(ISNUMBER('実質公債費比率（分子）の構造'!O$53),'実質公債費比率（分子）の構造'!O$53,NA())</f>
        <v>1261</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62549</v>
      </c>
      <c r="E56" s="175"/>
      <c r="F56" s="175"/>
      <c r="G56" s="175">
        <f>'将来負担比率（分子）の構造'!J$52</f>
        <v>60921</v>
      </c>
      <c r="H56" s="175"/>
      <c r="I56" s="175"/>
      <c r="J56" s="175">
        <f>'将来負担比率（分子）の構造'!K$52</f>
        <v>58222</v>
      </c>
      <c r="K56" s="175"/>
      <c r="L56" s="175"/>
      <c r="M56" s="175">
        <f>'将来負担比率（分子）の構造'!L$52</f>
        <v>54237</v>
      </c>
      <c r="N56" s="175"/>
      <c r="O56" s="175"/>
      <c r="P56" s="175">
        <f>'将来負担比率（分子）の構造'!M$52</f>
        <v>50517</v>
      </c>
    </row>
    <row r="57" spans="1:16" x14ac:dyDescent="0.2">
      <c r="A57" s="175" t="s">
        <v>42</v>
      </c>
      <c r="B57" s="175"/>
      <c r="C57" s="175"/>
      <c r="D57" s="175">
        <f>'将来負担比率（分子）の構造'!I$51</f>
        <v>1831</v>
      </c>
      <c r="E57" s="175"/>
      <c r="F57" s="175"/>
      <c r="G57" s="175">
        <f>'将来負担比率（分子）の構造'!J$51</f>
        <v>1918</v>
      </c>
      <c r="H57" s="175"/>
      <c r="I57" s="175"/>
      <c r="J57" s="175">
        <f>'将来負担比率（分子）の構造'!K$51</f>
        <v>1993</v>
      </c>
      <c r="K57" s="175"/>
      <c r="L57" s="175"/>
      <c r="M57" s="175">
        <f>'将来負担比率（分子）の構造'!L$51</f>
        <v>2015</v>
      </c>
      <c r="N57" s="175"/>
      <c r="O57" s="175"/>
      <c r="P57" s="175">
        <f>'将来負担比率（分子）の構造'!M$51</f>
        <v>1825</v>
      </c>
    </row>
    <row r="58" spans="1:16" x14ac:dyDescent="0.2">
      <c r="A58" s="175" t="s">
        <v>41</v>
      </c>
      <c r="B58" s="175"/>
      <c r="C58" s="175"/>
      <c r="D58" s="175">
        <f>'将来負担比率（分子）の構造'!I$50</f>
        <v>22395</v>
      </c>
      <c r="E58" s="175"/>
      <c r="F58" s="175"/>
      <c r="G58" s="175">
        <f>'将来負担比率（分子）の構造'!J$50</f>
        <v>22355</v>
      </c>
      <c r="H58" s="175"/>
      <c r="I58" s="175"/>
      <c r="J58" s="175">
        <f>'将来負担比率（分子）の構造'!K$50</f>
        <v>23826</v>
      </c>
      <c r="K58" s="175"/>
      <c r="L58" s="175"/>
      <c r="M58" s="175">
        <f>'将来負担比率（分子）の構造'!L$50</f>
        <v>25421</v>
      </c>
      <c r="N58" s="175"/>
      <c r="O58" s="175"/>
      <c r="P58" s="175">
        <f>'将来負担比率（分子）の構造'!M$50</f>
        <v>24617</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f>'将来負担比率（分子）の構造'!J$46</f>
        <v>155</v>
      </c>
      <c r="F61" s="175"/>
      <c r="G61" s="175"/>
      <c r="H61" s="175">
        <f>'将来負担比率（分子）の構造'!K$46</f>
        <v>155</v>
      </c>
      <c r="I61" s="175"/>
      <c r="J61" s="175"/>
      <c r="K61" s="175">
        <f>'将来負担比率（分子）の構造'!L$46</f>
        <v>155</v>
      </c>
      <c r="L61" s="175"/>
      <c r="M61" s="175"/>
      <c r="N61" s="175">
        <f>'将来負担比率（分子）の構造'!M$46</f>
        <v>156</v>
      </c>
      <c r="O61" s="175"/>
      <c r="P61" s="175"/>
    </row>
    <row r="62" spans="1:16" x14ac:dyDescent="0.2">
      <c r="A62" s="175" t="s">
        <v>35</v>
      </c>
      <c r="B62" s="175">
        <f>'将来負担比率（分子）の構造'!I$45</f>
        <v>5994</v>
      </c>
      <c r="C62" s="175"/>
      <c r="D62" s="175"/>
      <c r="E62" s="175">
        <f>'将来負担比率（分子）の構造'!J$45</f>
        <v>6018</v>
      </c>
      <c r="F62" s="175"/>
      <c r="G62" s="175"/>
      <c r="H62" s="175">
        <f>'将来負担比率（分子）の構造'!K$45</f>
        <v>5936</v>
      </c>
      <c r="I62" s="175"/>
      <c r="J62" s="175"/>
      <c r="K62" s="175">
        <f>'将来負担比率（分子）の構造'!L$45</f>
        <v>5791</v>
      </c>
      <c r="L62" s="175"/>
      <c r="M62" s="175"/>
      <c r="N62" s="175">
        <f>'将来負担比率（分子）の構造'!M$45</f>
        <v>5933</v>
      </c>
      <c r="O62" s="175"/>
      <c r="P62" s="175"/>
    </row>
    <row r="63" spans="1:16" x14ac:dyDescent="0.2">
      <c r="A63" s="175" t="s">
        <v>34</v>
      </c>
      <c r="B63" s="175">
        <f>'将来負担比率（分子）の構造'!I$44</f>
        <v>1484</v>
      </c>
      <c r="C63" s="175"/>
      <c r="D63" s="175"/>
      <c r="E63" s="175">
        <f>'将来負担比率（分子）の構造'!J$44</f>
        <v>992</v>
      </c>
      <c r="F63" s="175"/>
      <c r="G63" s="175"/>
      <c r="H63" s="175">
        <f>'将来負担比率（分子）の構造'!K$44</f>
        <v>696</v>
      </c>
      <c r="I63" s="175"/>
      <c r="J63" s="175"/>
      <c r="K63" s="175">
        <f>'将来負担比率（分子）の構造'!L$44</f>
        <v>588</v>
      </c>
      <c r="L63" s="175"/>
      <c r="M63" s="175"/>
      <c r="N63" s="175">
        <f>'将来負担比率（分子）の構造'!M$44</f>
        <v>576</v>
      </c>
      <c r="O63" s="175"/>
      <c r="P63" s="175"/>
    </row>
    <row r="64" spans="1:16" x14ac:dyDescent="0.2">
      <c r="A64" s="175" t="s">
        <v>33</v>
      </c>
      <c r="B64" s="175">
        <f>'将来負担比率（分子）の構造'!I$43</f>
        <v>14697</v>
      </c>
      <c r="C64" s="175"/>
      <c r="D64" s="175"/>
      <c r="E64" s="175">
        <f>'将来負担比率（分子）の構造'!J$43</f>
        <v>13950</v>
      </c>
      <c r="F64" s="175"/>
      <c r="G64" s="175"/>
      <c r="H64" s="175">
        <f>'将来負担比率（分子）の構造'!K$43</f>
        <v>12956</v>
      </c>
      <c r="I64" s="175"/>
      <c r="J64" s="175"/>
      <c r="K64" s="175">
        <f>'将来負担比率（分子）の構造'!L$43</f>
        <v>10855</v>
      </c>
      <c r="L64" s="175"/>
      <c r="M64" s="175"/>
      <c r="N64" s="175">
        <f>'将来負担比率（分子）の構造'!M$43</f>
        <v>8889</v>
      </c>
      <c r="O64" s="175"/>
      <c r="P64" s="175"/>
    </row>
    <row r="65" spans="1:16" x14ac:dyDescent="0.2">
      <c r="A65" s="175" t="s">
        <v>32</v>
      </c>
      <c r="B65" s="175">
        <f>'将来負担比率（分子）の構造'!I$42</f>
        <v>1515</v>
      </c>
      <c r="C65" s="175"/>
      <c r="D65" s="175"/>
      <c r="E65" s="175">
        <f>'将来負担比率（分子）の構造'!J$42</f>
        <v>1405</v>
      </c>
      <c r="F65" s="175"/>
      <c r="G65" s="175"/>
      <c r="H65" s="175">
        <f>'将来負担比率（分子）の構造'!K$42</f>
        <v>1398</v>
      </c>
      <c r="I65" s="175"/>
      <c r="J65" s="175"/>
      <c r="K65" s="175">
        <f>'将来負担比率（分子）の構造'!L$42</f>
        <v>1283</v>
      </c>
      <c r="L65" s="175"/>
      <c r="M65" s="175"/>
      <c r="N65" s="175">
        <f>'将来負担比率（分子）の構造'!M$42</f>
        <v>1338</v>
      </c>
      <c r="O65" s="175"/>
      <c r="P65" s="175"/>
    </row>
    <row r="66" spans="1:16" x14ac:dyDescent="0.2">
      <c r="A66" s="175" t="s">
        <v>31</v>
      </c>
      <c r="B66" s="175">
        <f>'将来負担比率（分子）の構造'!I$41</f>
        <v>55666</v>
      </c>
      <c r="C66" s="175"/>
      <c r="D66" s="175"/>
      <c r="E66" s="175">
        <f>'将来負担比率（分子）の構造'!J$41</f>
        <v>54280</v>
      </c>
      <c r="F66" s="175"/>
      <c r="G66" s="175"/>
      <c r="H66" s="175">
        <f>'将来負担比率（分子）の構造'!K$41</f>
        <v>52116</v>
      </c>
      <c r="I66" s="175"/>
      <c r="J66" s="175"/>
      <c r="K66" s="175">
        <f>'将来負担比率（分子）の構造'!L$41</f>
        <v>48094</v>
      </c>
      <c r="L66" s="175"/>
      <c r="M66" s="175"/>
      <c r="N66" s="175">
        <f>'将来負担比率（分子）の構造'!M$41</f>
        <v>44104</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6233</v>
      </c>
      <c r="C72" s="179">
        <f>基金残高に係る経年分析!G55</f>
        <v>7594</v>
      </c>
      <c r="D72" s="179">
        <f>基金残高に係る経年分析!H55</f>
        <v>6704</v>
      </c>
    </row>
    <row r="73" spans="1:16" x14ac:dyDescent="0.2">
      <c r="A73" s="178" t="s">
        <v>74</v>
      </c>
      <c r="B73" s="179">
        <f>基金残高に係る経年分析!F56</f>
        <v>6377</v>
      </c>
      <c r="C73" s="179">
        <f>基金残高に係る経年分析!G56</f>
        <v>6388</v>
      </c>
      <c r="D73" s="179">
        <f>基金残高に係る経年分析!H56</f>
        <v>6197</v>
      </c>
    </row>
    <row r="74" spans="1:16" x14ac:dyDescent="0.2">
      <c r="A74" s="178" t="s">
        <v>75</v>
      </c>
      <c r="B74" s="179">
        <f>基金残高に係る経年分析!F57</f>
        <v>13143</v>
      </c>
      <c r="C74" s="179">
        <f>基金残高に係る経年分析!G57</f>
        <v>13065</v>
      </c>
      <c r="D74" s="179">
        <f>基金残高に係る経年分析!H57</f>
        <v>13557</v>
      </c>
    </row>
  </sheetData>
  <sheetProtection algorithmName="SHA-512" hashValue="pe9OL5mPcxIOsEVqEVNFnuHxKqzL2VM1AseHLqf5aWUhWsqIe2iS0hjK8tYjwAOAtElWk8pjkR2LLbhlqF6H3A==" saltValue="JKMnkbTUDgQjdinCzViq2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17698592</v>
      </c>
      <c r="S5" s="677"/>
      <c r="T5" s="677"/>
      <c r="U5" s="677"/>
      <c r="V5" s="677"/>
      <c r="W5" s="677"/>
      <c r="X5" s="677"/>
      <c r="Y5" s="702"/>
      <c r="Z5" s="715">
        <v>33.4</v>
      </c>
      <c r="AA5" s="715"/>
      <c r="AB5" s="715"/>
      <c r="AC5" s="715"/>
      <c r="AD5" s="716">
        <v>17182873</v>
      </c>
      <c r="AE5" s="716"/>
      <c r="AF5" s="716"/>
      <c r="AG5" s="716"/>
      <c r="AH5" s="716"/>
      <c r="AI5" s="716"/>
      <c r="AJ5" s="716"/>
      <c r="AK5" s="716"/>
      <c r="AL5" s="703">
        <v>55.1</v>
      </c>
      <c r="AM5" s="685"/>
      <c r="AN5" s="685"/>
      <c r="AO5" s="704"/>
      <c r="AP5" s="679" t="s">
        <v>216</v>
      </c>
      <c r="AQ5" s="680"/>
      <c r="AR5" s="680"/>
      <c r="AS5" s="680"/>
      <c r="AT5" s="680"/>
      <c r="AU5" s="680"/>
      <c r="AV5" s="680"/>
      <c r="AW5" s="680"/>
      <c r="AX5" s="680"/>
      <c r="AY5" s="680"/>
      <c r="AZ5" s="680"/>
      <c r="BA5" s="680"/>
      <c r="BB5" s="680"/>
      <c r="BC5" s="680"/>
      <c r="BD5" s="680"/>
      <c r="BE5" s="680"/>
      <c r="BF5" s="681"/>
      <c r="BG5" s="621">
        <v>17173327</v>
      </c>
      <c r="BH5" s="622"/>
      <c r="BI5" s="622"/>
      <c r="BJ5" s="622"/>
      <c r="BK5" s="622"/>
      <c r="BL5" s="622"/>
      <c r="BM5" s="622"/>
      <c r="BN5" s="623"/>
      <c r="BO5" s="659">
        <v>97</v>
      </c>
      <c r="BP5" s="659"/>
      <c r="BQ5" s="659"/>
      <c r="BR5" s="659"/>
      <c r="BS5" s="660">
        <v>246848</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372212</v>
      </c>
      <c r="S6" s="622"/>
      <c r="T6" s="622"/>
      <c r="U6" s="622"/>
      <c r="V6" s="622"/>
      <c r="W6" s="622"/>
      <c r="X6" s="622"/>
      <c r="Y6" s="623"/>
      <c r="Z6" s="659">
        <v>0.7</v>
      </c>
      <c r="AA6" s="659"/>
      <c r="AB6" s="659"/>
      <c r="AC6" s="659"/>
      <c r="AD6" s="660">
        <v>372212</v>
      </c>
      <c r="AE6" s="660"/>
      <c r="AF6" s="660"/>
      <c r="AG6" s="660"/>
      <c r="AH6" s="660"/>
      <c r="AI6" s="660"/>
      <c r="AJ6" s="660"/>
      <c r="AK6" s="660"/>
      <c r="AL6" s="624">
        <v>1.2</v>
      </c>
      <c r="AM6" s="625"/>
      <c r="AN6" s="625"/>
      <c r="AO6" s="661"/>
      <c r="AP6" s="618" t="s">
        <v>221</v>
      </c>
      <c r="AQ6" s="619"/>
      <c r="AR6" s="619"/>
      <c r="AS6" s="619"/>
      <c r="AT6" s="619"/>
      <c r="AU6" s="619"/>
      <c r="AV6" s="619"/>
      <c r="AW6" s="619"/>
      <c r="AX6" s="619"/>
      <c r="AY6" s="619"/>
      <c r="AZ6" s="619"/>
      <c r="BA6" s="619"/>
      <c r="BB6" s="619"/>
      <c r="BC6" s="619"/>
      <c r="BD6" s="619"/>
      <c r="BE6" s="619"/>
      <c r="BF6" s="620"/>
      <c r="BG6" s="621">
        <v>17173327</v>
      </c>
      <c r="BH6" s="622"/>
      <c r="BI6" s="622"/>
      <c r="BJ6" s="622"/>
      <c r="BK6" s="622"/>
      <c r="BL6" s="622"/>
      <c r="BM6" s="622"/>
      <c r="BN6" s="623"/>
      <c r="BO6" s="659">
        <v>97</v>
      </c>
      <c r="BP6" s="659"/>
      <c r="BQ6" s="659"/>
      <c r="BR6" s="659"/>
      <c r="BS6" s="660">
        <v>246848</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265326</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265236</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7042</v>
      </c>
      <c r="S7" s="622"/>
      <c r="T7" s="622"/>
      <c r="U7" s="622"/>
      <c r="V7" s="622"/>
      <c r="W7" s="622"/>
      <c r="X7" s="622"/>
      <c r="Y7" s="623"/>
      <c r="Z7" s="659">
        <v>0</v>
      </c>
      <c r="AA7" s="659"/>
      <c r="AB7" s="659"/>
      <c r="AC7" s="659"/>
      <c r="AD7" s="660">
        <v>7042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7149428</v>
      </c>
      <c r="BH7" s="622"/>
      <c r="BI7" s="622"/>
      <c r="BJ7" s="622"/>
      <c r="BK7" s="622"/>
      <c r="BL7" s="622"/>
      <c r="BM7" s="622"/>
      <c r="BN7" s="623"/>
      <c r="BO7" s="659">
        <v>40.4</v>
      </c>
      <c r="BP7" s="659"/>
      <c r="BQ7" s="659"/>
      <c r="BR7" s="659"/>
      <c r="BS7" s="660">
        <v>246848</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6767113</v>
      </c>
      <c r="CS7" s="622"/>
      <c r="CT7" s="622"/>
      <c r="CU7" s="622"/>
      <c r="CV7" s="622"/>
      <c r="CW7" s="622"/>
      <c r="CX7" s="622"/>
      <c r="CY7" s="623"/>
      <c r="CZ7" s="659">
        <v>13.2</v>
      </c>
      <c r="DA7" s="659"/>
      <c r="DB7" s="659"/>
      <c r="DC7" s="659"/>
      <c r="DD7" s="627">
        <v>952952</v>
      </c>
      <c r="DE7" s="622"/>
      <c r="DF7" s="622"/>
      <c r="DG7" s="622"/>
      <c r="DH7" s="622"/>
      <c r="DI7" s="622"/>
      <c r="DJ7" s="622"/>
      <c r="DK7" s="622"/>
      <c r="DL7" s="622"/>
      <c r="DM7" s="622"/>
      <c r="DN7" s="622"/>
      <c r="DO7" s="622"/>
      <c r="DP7" s="623"/>
      <c r="DQ7" s="627">
        <v>4515844</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100694</v>
      </c>
      <c r="S8" s="622"/>
      <c r="T8" s="622"/>
      <c r="U8" s="622"/>
      <c r="V8" s="622"/>
      <c r="W8" s="622"/>
      <c r="X8" s="622"/>
      <c r="Y8" s="623"/>
      <c r="Z8" s="659">
        <v>0.2</v>
      </c>
      <c r="AA8" s="659"/>
      <c r="AB8" s="659"/>
      <c r="AC8" s="659"/>
      <c r="AD8" s="660">
        <v>100694</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210835</v>
      </c>
      <c r="BH8" s="622"/>
      <c r="BI8" s="622"/>
      <c r="BJ8" s="622"/>
      <c r="BK8" s="622"/>
      <c r="BL8" s="622"/>
      <c r="BM8" s="622"/>
      <c r="BN8" s="623"/>
      <c r="BO8" s="659">
        <v>1.2</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19834489</v>
      </c>
      <c r="CS8" s="622"/>
      <c r="CT8" s="622"/>
      <c r="CU8" s="622"/>
      <c r="CV8" s="622"/>
      <c r="CW8" s="622"/>
      <c r="CX8" s="622"/>
      <c r="CY8" s="623"/>
      <c r="CZ8" s="659">
        <v>38.700000000000003</v>
      </c>
      <c r="DA8" s="659"/>
      <c r="DB8" s="659"/>
      <c r="DC8" s="659"/>
      <c r="DD8" s="627">
        <v>335134</v>
      </c>
      <c r="DE8" s="622"/>
      <c r="DF8" s="622"/>
      <c r="DG8" s="622"/>
      <c r="DH8" s="622"/>
      <c r="DI8" s="622"/>
      <c r="DJ8" s="622"/>
      <c r="DK8" s="622"/>
      <c r="DL8" s="622"/>
      <c r="DM8" s="622"/>
      <c r="DN8" s="622"/>
      <c r="DO8" s="622"/>
      <c r="DP8" s="623"/>
      <c r="DQ8" s="627">
        <v>11038334</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110583</v>
      </c>
      <c r="S9" s="622"/>
      <c r="T9" s="622"/>
      <c r="U9" s="622"/>
      <c r="V9" s="622"/>
      <c r="W9" s="622"/>
      <c r="X9" s="622"/>
      <c r="Y9" s="623"/>
      <c r="Z9" s="659">
        <v>0.2</v>
      </c>
      <c r="AA9" s="659"/>
      <c r="AB9" s="659"/>
      <c r="AC9" s="659"/>
      <c r="AD9" s="660">
        <v>110583</v>
      </c>
      <c r="AE9" s="660"/>
      <c r="AF9" s="660"/>
      <c r="AG9" s="660"/>
      <c r="AH9" s="660"/>
      <c r="AI9" s="660"/>
      <c r="AJ9" s="660"/>
      <c r="AK9" s="660"/>
      <c r="AL9" s="624">
        <v>0.4</v>
      </c>
      <c r="AM9" s="625"/>
      <c r="AN9" s="625"/>
      <c r="AO9" s="661"/>
      <c r="AP9" s="618" t="s">
        <v>230</v>
      </c>
      <c r="AQ9" s="619"/>
      <c r="AR9" s="619"/>
      <c r="AS9" s="619"/>
      <c r="AT9" s="619"/>
      <c r="AU9" s="619"/>
      <c r="AV9" s="619"/>
      <c r="AW9" s="619"/>
      <c r="AX9" s="619"/>
      <c r="AY9" s="619"/>
      <c r="AZ9" s="619"/>
      <c r="BA9" s="619"/>
      <c r="BB9" s="619"/>
      <c r="BC9" s="619"/>
      <c r="BD9" s="619"/>
      <c r="BE9" s="619"/>
      <c r="BF9" s="620"/>
      <c r="BG9" s="621">
        <v>5664995</v>
      </c>
      <c r="BH9" s="622"/>
      <c r="BI9" s="622"/>
      <c r="BJ9" s="622"/>
      <c r="BK9" s="622"/>
      <c r="BL9" s="622"/>
      <c r="BM9" s="622"/>
      <c r="BN9" s="623"/>
      <c r="BO9" s="659">
        <v>32</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4623647</v>
      </c>
      <c r="CS9" s="622"/>
      <c r="CT9" s="622"/>
      <c r="CU9" s="622"/>
      <c r="CV9" s="622"/>
      <c r="CW9" s="622"/>
      <c r="CX9" s="622"/>
      <c r="CY9" s="623"/>
      <c r="CZ9" s="659">
        <v>9</v>
      </c>
      <c r="DA9" s="659"/>
      <c r="DB9" s="659"/>
      <c r="DC9" s="659"/>
      <c r="DD9" s="627">
        <v>2569</v>
      </c>
      <c r="DE9" s="622"/>
      <c r="DF9" s="622"/>
      <c r="DG9" s="622"/>
      <c r="DH9" s="622"/>
      <c r="DI9" s="622"/>
      <c r="DJ9" s="622"/>
      <c r="DK9" s="622"/>
      <c r="DL9" s="622"/>
      <c r="DM9" s="622"/>
      <c r="DN9" s="622"/>
      <c r="DO9" s="622"/>
      <c r="DP9" s="623"/>
      <c r="DQ9" s="627">
        <v>4028462</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326019</v>
      </c>
      <c r="BH10" s="622"/>
      <c r="BI10" s="622"/>
      <c r="BJ10" s="622"/>
      <c r="BK10" s="622"/>
      <c r="BL10" s="622"/>
      <c r="BM10" s="622"/>
      <c r="BN10" s="623"/>
      <c r="BO10" s="659">
        <v>1.8</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84024</v>
      </c>
      <c r="CS10" s="622"/>
      <c r="CT10" s="622"/>
      <c r="CU10" s="622"/>
      <c r="CV10" s="622"/>
      <c r="CW10" s="622"/>
      <c r="CX10" s="622"/>
      <c r="CY10" s="623"/>
      <c r="CZ10" s="659">
        <v>0.2</v>
      </c>
      <c r="DA10" s="659"/>
      <c r="DB10" s="659"/>
      <c r="DC10" s="659"/>
      <c r="DD10" s="627">
        <v>1969</v>
      </c>
      <c r="DE10" s="622"/>
      <c r="DF10" s="622"/>
      <c r="DG10" s="622"/>
      <c r="DH10" s="622"/>
      <c r="DI10" s="622"/>
      <c r="DJ10" s="622"/>
      <c r="DK10" s="622"/>
      <c r="DL10" s="622"/>
      <c r="DM10" s="622"/>
      <c r="DN10" s="622"/>
      <c r="DO10" s="622"/>
      <c r="DP10" s="623"/>
      <c r="DQ10" s="627">
        <v>79670</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2619327</v>
      </c>
      <c r="S11" s="622"/>
      <c r="T11" s="622"/>
      <c r="U11" s="622"/>
      <c r="V11" s="622"/>
      <c r="W11" s="622"/>
      <c r="X11" s="622"/>
      <c r="Y11" s="623"/>
      <c r="Z11" s="624">
        <v>4.9000000000000004</v>
      </c>
      <c r="AA11" s="625"/>
      <c r="AB11" s="625"/>
      <c r="AC11" s="626"/>
      <c r="AD11" s="627">
        <v>2619327</v>
      </c>
      <c r="AE11" s="622"/>
      <c r="AF11" s="622"/>
      <c r="AG11" s="622"/>
      <c r="AH11" s="622"/>
      <c r="AI11" s="622"/>
      <c r="AJ11" s="622"/>
      <c r="AK11" s="623"/>
      <c r="AL11" s="624">
        <v>8.4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947579</v>
      </c>
      <c r="BH11" s="622"/>
      <c r="BI11" s="622"/>
      <c r="BJ11" s="622"/>
      <c r="BK11" s="622"/>
      <c r="BL11" s="622"/>
      <c r="BM11" s="622"/>
      <c r="BN11" s="623"/>
      <c r="BO11" s="659">
        <v>5.4</v>
      </c>
      <c r="BP11" s="659"/>
      <c r="BQ11" s="659"/>
      <c r="BR11" s="659"/>
      <c r="BS11" s="660">
        <v>246848</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2231232</v>
      </c>
      <c r="CS11" s="622"/>
      <c r="CT11" s="622"/>
      <c r="CU11" s="622"/>
      <c r="CV11" s="622"/>
      <c r="CW11" s="622"/>
      <c r="CX11" s="622"/>
      <c r="CY11" s="623"/>
      <c r="CZ11" s="659">
        <v>4.4000000000000004</v>
      </c>
      <c r="DA11" s="659"/>
      <c r="DB11" s="659"/>
      <c r="DC11" s="659"/>
      <c r="DD11" s="627">
        <v>280535</v>
      </c>
      <c r="DE11" s="622"/>
      <c r="DF11" s="622"/>
      <c r="DG11" s="622"/>
      <c r="DH11" s="622"/>
      <c r="DI11" s="622"/>
      <c r="DJ11" s="622"/>
      <c r="DK11" s="622"/>
      <c r="DL11" s="622"/>
      <c r="DM11" s="622"/>
      <c r="DN11" s="622"/>
      <c r="DO11" s="622"/>
      <c r="DP11" s="623"/>
      <c r="DQ11" s="627">
        <v>1497912</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27481</v>
      </c>
      <c r="S12" s="622"/>
      <c r="T12" s="622"/>
      <c r="U12" s="622"/>
      <c r="V12" s="622"/>
      <c r="W12" s="622"/>
      <c r="X12" s="622"/>
      <c r="Y12" s="623"/>
      <c r="Z12" s="659">
        <v>0.1</v>
      </c>
      <c r="AA12" s="659"/>
      <c r="AB12" s="659"/>
      <c r="AC12" s="659"/>
      <c r="AD12" s="660">
        <v>27481</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8767546</v>
      </c>
      <c r="BH12" s="622"/>
      <c r="BI12" s="622"/>
      <c r="BJ12" s="622"/>
      <c r="BK12" s="622"/>
      <c r="BL12" s="622"/>
      <c r="BM12" s="622"/>
      <c r="BN12" s="623"/>
      <c r="BO12" s="659">
        <v>49.5</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1266115</v>
      </c>
      <c r="CS12" s="622"/>
      <c r="CT12" s="622"/>
      <c r="CU12" s="622"/>
      <c r="CV12" s="622"/>
      <c r="CW12" s="622"/>
      <c r="CX12" s="622"/>
      <c r="CY12" s="623"/>
      <c r="CZ12" s="659">
        <v>2.5</v>
      </c>
      <c r="DA12" s="659"/>
      <c r="DB12" s="659"/>
      <c r="DC12" s="659"/>
      <c r="DD12" s="627">
        <v>41723</v>
      </c>
      <c r="DE12" s="622"/>
      <c r="DF12" s="622"/>
      <c r="DG12" s="622"/>
      <c r="DH12" s="622"/>
      <c r="DI12" s="622"/>
      <c r="DJ12" s="622"/>
      <c r="DK12" s="622"/>
      <c r="DL12" s="622"/>
      <c r="DM12" s="622"/>
      <c r="DN12" s="622"/>
      <c r="DO12" s="622"/>
      <c r="DP12" s="623"/>
      <c r="DQ12" s="627">
        <v>1036375</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8757741</v>
      </c>
      <c r="BH13" s="622"/>
      <c r="BI13" s="622"/>
      <c r="BJ13" s="622"/>
      <c r="BK13" s="622"/>
      <c r="BL13" s="622"/>
      <c r="BM13" s="622"/>
      <c r="BN13" s="623"/>
      <c r="BO13" s="659">
        <v>49.5</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3275052</v>
      </c>
      <c r="CS13" s="622"/>
      <c r="CT13" s="622"/>
      <c r="CU13" s="622"/>
      <c r="CV13" s="622"/>
      <c r="CW13" s="622"/>
      <c r="CX13" s="622"/>
      <c r="CY13" s="623"/>
      <c r="CZ13" s="659">
        <v>6.4</v>
      </c>
      <c r="DA13" s="659"/>
      <c r="DB13" s="659"/>
      <c r="DC13" s="659"/>
      <c r="DD13" s="627">
        <v>1170298</v>
      </c>
      <c r="DE13" s="622"/>
      <c r="DF13" s="622"/>
      <c r="DG13" s="622"/>
      <c r="DH13" s="622"/>
      <c r="DI13" s="622"/>
      <c r="DJ13" s="622"/>
      <c r="DK13" s="622"/>
      <c r="DL13" s="622"/>
      <c r="DM13" s="622"/>
      <c r="DN13" s="622"/>
      <c r="DO13" s="622"/>
      <c r="DP13" s="623"/>
      <c r="DQ13" s="627">
        <v>2236453</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5357</v>
      </c>
      <c r="S14" s="622"/>
      <c r="T14" s="622"/>
      <c r="U14" s="622"/>
      <c r="V14" s="622"/>
      <c r="W14" s="622"/>
      <c r="X14" s="622"/>
      <c r="Y14" s="623"/>
      <c r="Z14" s="659">
        <v>0</v>
      </c>
      <c r="AA14" s="659"/>
      <c r="AB14" s="659"/>
      <c r="AC14" s="659"/>
      <c r="AD14" s="660">
        <v>5357</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476286</v>
      </c>
      <c r="BH14" s="622"/>
      <c r="BI14" s="622"/>
      <c r="BJ14" s="622"/>
      <c r="BK14" s="622"/>
      <c r="BL14" s="622"/>
      <c r="BM14" s="622"/>
      <c r="BN14" s="623"/>
      <c r="BO14" s="659">
        <v>2.7</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1591196</v>
      </c>
      <c r="CS14" s="622"/>
      <c r="CT14" s="622"/>
      <c r="CU14" s="622"/>
      <c r="CV14" s="622"/>
      <c r="CW14" s="622"/>
      <c r="CX14" s="622"/>
      <c r="CY14" s="623"/>
      <c r="CZ14" s="659">
        <v>3.1</v>
      </c>
      <c r="DA14" s="659"/>
      <c r="DB14" s="659"/>
      <c r="DC14" s="659"/>
      <c r="DD14" s="627">
        <v>19872</v>
      </c>
      <c r="DE14" s="622"/>
      <c r="DF14" s="622"/>
      <c r="DG14" s="622"/>
      <c r="DH14" s="622"/>
      <c r="DI14" s="622"/>
      <c r="DJ14" s="622"/>
      <c r="DK14" s="622"/>
      <c r="DL14" s="622"/>
      <c r="DM14" s="622"/>
      <c r="DN14" s="622"/>
      <c r="DO14" s="622"/>
      <c r="DP14" s="623"/>
      <c r="DQ14" s="627">
        <v>1545034</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780067</v>
      </c>
      <c r="BH15" s="622"/>
      <c r="BI15" s="622"/>
      <c r="BJ15" s="622"/>
      <c r="BK15" s="622"/>
      <c r="BL15" s="622"/>
      <c r="BM15" s="622"/>
      <c r="BN15" s="623"/>
      <c r="BO15" s="659">
        <v>4.4000000000000004</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5620729</v>
      </c>
      <c r="CS15" s="622"/>
      <c r="CT15" s="622"/>
      <c r="CU15" s="622"/>
      <c r="CV15" s="622"/>
      <c r="CW15" s="622"/>
      <c r="CX15" s="622"/>
      <c r="CY15" s="623"/>
      <c r="CZ15" s="659">
        <v>11</v>
      </c>
      <c r="DA15" s="659"/>
      <c r="DB15" s="659"/>
      <c r="DC15" s="659"/>
      <c r="DD15" s="627">
        <v>802718</v>
      </c>
      <c r="DE15" s="622"/>
      <c r="DF15" s="622"/>
      <c r="DG15" s="622"/>
      <c r="DH15" s="622"/>
      <c r="DI15" s="622"/>
      <c r="DJ15" s="622"/>
      <c r="DK15" s="622"/>
      <c r="DL15" s="622"/>
      <c r="DM15" s="622"/>
      <c r="DN15" s="622"/>
      <c r="DO15" s="622"/>
      <c r="DP15" s="623"/>
      <c r="DQ15" s="627">
        <v>4190076</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63971</v>
      </c>
      <c r="S16" s="622"/>
      <c r="T16" s="622"/>
      <c r="U16" s="622"/>
      <c r="V16" s="622"/>
      <c r="W16" s="622"/>
      <c r="X16" s="622"/>
      <c r="Y16" s="623"/>
      <c r="Z16" s="659">
        <v>0.1</v>
      </c>
      <c r="AA16" s="659"/>
      <c r="AB16" s="659"/>
      <c r="AC16" s="659"/>
      <c r="AD16" s="660">
        <v>63971</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17656</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13262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299931</v>
      </c>
      <c r="S17" s="622"/>
      <c r="T17" s="622"/>
      <c r="U17" s="622"/>
      <c r="V17" s="622"/>
      <c r="W17" s="622"/>
      <c r="X17" s="622"/>
      <c r="Y17" s="623"/>
      <c r="Z17" s="659">
        <v>0.6</v>
      </c>
      <c r="AA17" s="659"/>
      <c r="AB17" s="659"/>
      <c r="AC17" s="659"/>
      <c r="AD17" s="660">
        <v>299931</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5699369</v>
      </c>
      <c r="CS17" s="622"/>
      <c r="CT17" s="622"/>
      <c r="CU17" s="622"/>
      <c r="CV17" s="622"/>
      <c r="CW17" s="622"/>
      <c r="CX17" s="622"/>
      <c r="CY17" s="623"/>
      <c r="CZ17" s="659">
        <v>11.1</v>
      </c>
      <c r="DA17" s="659"/>
      <c r="DB17" s="659"/>
      <c r="DC17" s="659"/>
      <c r="DD17" s="627" t="s">
        <v>122</v>
      </c>
      <c r="DE17" s="622"/>
      <c r="DF17" s="622"/>
      <c r="DG17" s="622"/>
      <c r="DH17" s="622"/>
      <c r="DI17" s="622"/>
      <c r="DJ17" s="622"/>
      <c r="DK17" s="622"/>
      <c r="DL17" s="622"/>
      <c r="DM17" s="622"/>
      <c r="DN17" s="622"/>
      <c r="DO17" s="622"/>
      <c r="DP17" s="623"/>
      <c r="DQ17" s="627">
        <v>5674517</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147178</v>
      </c>
      <c r="S18" s="622"/>
      <c r="T18" s="622"/>
      <c r="U18" s="622"/>
      <c r="V18" s="622"/>
      <c r="W18" s="622"/>
      <c r="X18" s="622"/>
      <c r="Y18" s="623"/>
      <c r="Z18" s="659">
        <v>0.3</v>
      </c>
      <c r="AA18" s="659"/>
      <c r="AB18" s="659"/>
      <c r="AC18" s="659"/>
      <c r="AD18" s="660">
        <v>147178</v>
      </c>
      <c r="AE18" s="660"/>
      <c r="AF18" s="660"/>
      <c r="AG18" s="660"/>
      <c r="AH18" s="660"/>
      <c r="AI18" s="660"/>
      <c r="AJ18" s="660"/>
      <c r="AK18" s="660"/>
      <c r="AL18" s="624">
        <v>0.5</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122293</v>
      </c>
      <c r="S19" s="622"/>
      <c r="T19" s="622"/>
      <c r="U19" s="622"/>
      <c r="V19" s="622"/>
      <c r="W19" s="622"/>
      <c r="X19" s="622"/>
      <c r="Y19" s="623"/>
      <c r="Z19" s="659">
        <v>0.2</v>
      </c>
      <c r="AA19" s="659"/>
      <c r="AB19" s="659"/>
      <c r="AC19" s="659"/>
      <c r="AD19" s="660">
        <v>122293</v>
      </c>
      <c r="AE19" s="660"/>
      <c r="AF19" s="660"/>
      <c r="AG19" s="660"/>
      <c r="AH19" s="660"/>
      <c r="AI19" s="660"/>
      <c r="AJ19" s="660"/>
      <c r="AK19" s="660"/>
      <c r="AL19" s="624">
        <v>0.4</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525265</v>
      </c>
      <c r="BH19" s="622"/>
      <c r="BI19" s="622"/>
      <c r="BJ19" s="622"/>
      <c r="BK19" s="622"/>
      <c r="BL19" s="622"/>
      <c r="BM19" s="622"/>
      <c r="BN19" s="623"/>
      <c r="BO19" s="659">
        <v>3</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24885</v>
      </c>
      <c r="S20" s="622"/>
      <c r="T20" s="622"/>
      <c r="U20" s="622"/>
      <c r="V20" s="622"/>
      <c r="W20" s="622"/>
      <c r="X20" s="622"/>
      <c r="Y20" s="623"/>
      <c r="Z20" s="659">
        <v>0</v>
      </c>
      <c r="AA20" s="659"/>
      <c r="AB20" s="659"/>
      <c r="AC20" s="659"/>
      <c r="AD20" s="660">
        <v>24885</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525265</v>
      </c>
      <c r="BH20" s="622"/>
      <c r="BI20" s="622"/>
      <c r="BJ20" s="622"/>
      <c r="BK20" s="622"/>
      <c r="BL20" s="622"/>
      <c r="BM20" s="622"/>
      <c r="BN20" s="623"/>
      <c r="BO20" s="659">
        <v>3</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51275948</v>
      </c>
      <c r="CS20" s="622"/>
      <c r="CT20" s="622"/>
      <c r="CU20" s="622"/>
      <c r="CV20" s="622"/>
      <c r="CW20" s="622"/>
      <c r="CX20" s="622"/>
      <c r="CY20" s="623"/>
      <c r="CZ20" s="659">
        <v>100</v>
      </c>
      <c r="DA20" s="659"/>
      <c r="DB20" s="659"/>
      <c r="DC20" s="659"/>
      <c r="DD20" s="627">
        <v>3607770</v>
      </c>
      <c r="DE20" s="622"/>
      <c r="DF20" s="622"/>
      <c r="DG20" s="622"/>
      <c r="DH20" s="622"/>
      <c r="DI20" s="622"/>
      <c r="DJ20" s="622"/>
      <c r="DK20" s="622"/>
      <c r="DL20" s="622"/>
      <c r="DM20" s="622"/>
      <c r="DN20" s="622"/>
      <c r="DO20" s="622"/>
      <c r="DP20" s="623"/>
      <c r="DQ20" s="627">
        <v>36121175</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11663435</v>
      </c>
      <c r="S21" s="622"/>
      <c r="T21" s="622"/>
      <c r="U21" s="622"/>
      <c r="V21" s="622"/>
      <c r="W21" s="622"/>
      <c r="X21" s="622"/>
      <c r="Y21" s="623"/>
      <c r="Z21" s="659">
        <v>22</v>
      </c>
      <c r="AA21" s="659"/>
      <c r="AB21" s="659"/>
      <c r="AC21" s="659"/>
      <c r="AD21" s="660">
        <v>10207673</v>
      </c>
      <c r="AE21" s="660"/>
      <c r="AF21" s="660"/>
      <c r="AG21" s="660"/>
      <c r="AH21" s="660"/>
      <c r="AI21" s="660"/>
      <c r="AJ21" s="660"/>
      <c r="AK21" s="660"/>
      <c r="AL21" s="624">
        <v>32.700000000000003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9546</v>
      </c>
      <c r="BH21" s="622"/>
      <c r="BI21" s="622"/>
      <c r="BJ21" s="622"/>
      <c r="BK21" s="622"/>
      <c r="BL21" s="622"/>
      <c r="BM21" s="622"/>
      <c r="BN21" s="623"/>
      <c r="BO21" s="659">
        <v>0.1</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10207673</v>
      </c>
      <c r="S22" s="622"/>
      <c r="T22" s="622"/>
      <c r="U22" s="622"/>
      <c r="V22" s="622"/>
      <c r="W22" s="622"/>
      <c r="X22" s="622"/>
      <c r="Y22" s="623"/>
      <c r="Z22" s="659">
        <v>19.2</v>
      </c>
      <c r="AA22" s="659"/>
      <c r="AB22" s="659"/>
      <c r="AC22" s="659"/>
      <c r="AD22" s="660">
        <v>10207673</v>
      </c>
      <c r="AE22" s="660"/>
      <c r="AF22" s="660"/>
      <c r="AG22" s="660"/>
      <c r="AH22" s="660"/>
      <c r="AI22" s="660"/>
      <c r="AJ22" s="660"/>
      <c r="AK22" s="660"/>
      <c r="AL22" s="624">
        <v>32.700000000000003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1455762</v>
      </c>
      <c r="S23" s="622"/>
      <c r="T23" s="622"/>
      <c r="U23" s="622"/>
      <c r="V23" s="622"/>
      <c r="W23" s="622"/>
      <c r="X23" s="622"/>
      <c r="Y23" s="623"/>
      <c r="Z23" s="659">
        <v>2.7</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515719</v>
      </c>
      <c r="BH23" s="622"/>
      <c r="BI23" s="622"/>
      <c r="BJ23" s="622"/>
      <c r="BK23" s="622"/>
      <c r="BL23" s="622"/>
      <c r="BM23" s="622"/>
      <c r="BN23" s="623"/>
      <c r="BO23" s="659">
        <v>2.9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26174116</v>
      </c>
      <c r="CS24" s="677"/>
      <c r="CT24" s="677"/>
      <c r="CU24" s="677"/>
      <c r="CV24" s="677"/>
      <c r="CW24" s="677"/>
      <c r="CX24" s="677"/>
      <c r="CY24" s="702"/>
      <c r="CZ24" s="703">
        <v>51</v>
      </c>
      <c r="DA24" s="685"/>
      <c r="DB24" s="685"/>
      <c r="DC24" s="705"/>
      <c r="DD24" s="701">
        <v>18282431</v>
      </c>
      <c r="DE24" s="677"/>
      <c r="DF24" s="677"/>
      <c r="DG24" s="677"/>
      <c r="DH24" s="677"/>
      <c r="DI24" s="677"/>
      <c r="DJ24" s="677"/>
      <c r="DK24" s="702"/>
      <c r="DL24" s="701">
        <v>16722796</v>
      </c>
      <c r="DM24" s="677"/>
      <c r="DN24" s="677"/>
      <c r="DO24" s="677"/>
      <c r="DP24" s="677"/>
      <c r="DQ24" s="677"/>
      <c r="DR24" s="677"/>
      <c r="DS24" s="677"/>
      <c r="DT24" s="677"/>
      <c r="DU24" s="677"/>
      <c r="DV24" s="702"/>
      <c r="DW24" s="703">
        <v>53.2</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33115803</v>
      </c>
      <c r="S25" s="622"/>
      <c r="T25" s="622"/>
      <c r="U25" s="622"/>
      <c r="V25" s="622"/>
      <c r="W25" s="622"/>
      <c r="X25" s="622"/>
      <c r="Y25" s="623"/>
      <c r="Z25" s="659">
        <v>62.4</v>
      </c>
      <c r="AA25" s="659"/>
      <c r="AB25" s="659"/>
      <c r="AC25" s="659"/>
      <c r="AD25" s="660">
        <v>31144322</v>
      </c>
      <c r="AE25" s="660"/>
      <c r="AF25" s="660"/>
      <c r="AG25" s="660"/>
      <c r="AH25" s="660"/>
      <c r="AI25" s="660"/>
      <c r="AJ25" s="660"/>
      <c r="AK25" s="660"/>
      <c r="AL25" s="624">
        <v>99.8</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8995558</v>
      </c>
      <c r="CS25" s="634"/>
      <c r="CT25" s="634"/>
      <c r="CU25" s="634"/>
      <c r="CV25" s="634"/>
      <c r="CW25" s="634"/>
      <c r="CX25" s="634"/>
      <c r="CY25" s="635"/>
      <c r="CZ25" s="624">
        <v>17.5</v>
      </c>
      <c r="DA25" s="636"/>
      <c r="DB25" s="636"/>
      <c r="DC25" s="637"/>
      <c r="DD25" s="627">
        <v>8137217</v>
      </c>
      <c r="DE25" s="634"/>
      <c r="DF25" s="634"/>
      <c r="DG25" s="634"/>
      <c r="DH25" s="634"/>
      <c r="DI25" s="634"/>
      <c r="DJ25" s="634"/>
      <c r="DK25" s="635"/>
      <c r="DL25" s="627">
        <v>8015439</v>
      </c>
      <c r="DM25" s="634"/>
      <c r="DN25" s="634"/>
      <c r="DO25" s="634"/>
      <c r="DP25" s="634"/>
      <c r="DQ25" s="634"/>
      <c r="DR25" s="634"/>
      <c r="DS25" s="634"/>
      <c r="DT25" s="634"/>
      <c r="DU25" s="634"/>
      <c r="DV25" s="635"/>
      <c r="DW25" s="624">
        <v>25.5</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9525</v>
      </c>
      <c r="S26" s="622"/>
      <c r="T26" s="622"/>
      <c r="U26" s="622"/>
      <c r="V26" s="622"/>
      <c r="W26" s="622"/>
      <c r="X26" s="622"/>
      <c r="Y26" s="623"/>
      <c r="Z26" s="659">
        <v>0</v>
      </c>
      <c r="AA26" s="659"/>
      <c r="AB26" s="659"/>
      <c r="AC26" s="659"/>
      <c r="AD26" s="660">
        <v>9525</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6078289</v>
      </c>
      <c r="CS26" s="622"/>
      <c r="CT26" s="622"/>
      <c r="CU26" s="622"/>
      <c r="CV26" s="622"/>
      <c r="CW26" s="622"/>
      <c r="CX26" s="622"/>
      <c r="CY26" s="623"/>
      <c r="CZ26" s="624">
        <v>11.9</v>
      </c>
      <c r="DA26" s="636"/>
      <c r="DB26" s="636"/>
      <c r="DC26" s="637"/>
      <c r="DD26" s="627">
        <v>5377865</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82829</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17698592</v>
      </c>
      <c r="BH27" s="622"/>
      <c r="BI27" s="622"/>
      <c r="BJ27" s="622"/>
      <c r="BK27" s="622"/>
      <c r="BL27" s="622"/>
      <c r="BM27" s="622"/>
      <c r="BN27" s="623"/>
      <c r="BO27" s="659">
        <v>100</v>
      </c>
      <c r="BP27" s="659"/>
      <c r="BQ27" s="659"/>
      <c r="BR27" s="659"/>
      <c r="BS27" s="660">
        <v>246848</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11479189</v>
      </c>
      <c r="CS27" s="634"/>
      <c r="CT27" s="634"/>
      <c r="CU27" s="634"/>
      <c r="CV27" s="634"/>
      <c r="CW27" s="634"/>
      <c r="CX27" s="634"/>
      <c r="CY27" s="635"/>
      <c r="CZ27" s="624">
        <v>22.4</v>
      </c>
      <c r="DA27" s="636"/>
      <c r="DB27" s="636"/>
      <c r="DC27" s="637"/>
      <c r="DD27" s="627">
        <v>4470697</v>
      </c>
      <c r="DE27" s="634"/>
      <c r="DF27" s="634"/>
      <c r="DG27" s="634"/>
      <c r="DH27" s="634"/>
      <c r="DI27" s="634"/>
      <c r="DJ27" s="634"/>
      <c r="DK27" s="635"/>
      <c r="DL27" s="627">
        <v>3032840</v>
      </c>
      <c r="DM27" s="634"/>
      <c r="DN27" s="634"/>
      <c r="DO27" s="634"/>
      <c r="DP27" s="634"/>
      <c r="DQ27" s="634"/>
      <c r="DR27" s="634"/>
      <c r="DS27" s="634"/>
      <c r="DT27" s="634"/>
      <c r="DU27" s="634"/>
      <c r="DV27" s="635"/>
      <c r="DW27" s="624">
        <v>9.6</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398412</v>
      </c>
      <c r="S28" s="622"/>
      <c r="T28" s="622"/>
      <c r="U28" s="622"/>
      <c r="V28" s="622"/>
      <c r="W28" s="622"/>
      <c r="X28" s="622"/>
      <c r="Y28" s="623"/>
      <c r="Z28" s="659">
        <v>0.8</v>
      </c>
      <c r="AA28" s="659"/>
      <c r="AB28" s="659"/>
      <c r="AC28" s="659"/>
      <c r="AD28" s="660">
        <v>487</v>
      </c>
      <c r="AE28" s="660"/>
      <c r="AF28" s="660"/>
      <c r="AG28" s="660"/>
      <c r="AH28" s="660"/>
      <c r="AI28" s="660"/>
      <c r="AJ28" s="660"/>
      <c r="AK28" s="660"/>
      <c r="AL28" s="624">
        <v>0</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5699369</v>
      </c>
      <c r="CS28" s="622"/>
      <c r="CT28" s="622"/>
      <c r="CU28" s="622"/>
      <c r="CV28" s="622"/>
      <c r="CW28" s="622"/>
      <c r="CX28" s="622"/>
      <c r="CY28" s="623"/>
      <c r="CZ28" s="624">
        <v>11.1</v>
      </c>
      <c r="DA28" s="636"/>
      <c r="DB28" s="636"/>
      <c r="DC28" s="637"/>
      <c r="DD28" s="627">
        <v>5674517</v>
      </c>
      <c r="DE28" s="622"/>
      <c r="DF28" s="622"/>
      <c r="DG28" s="622"/>
      <c r="DH28" s="622"/>
      <c r="DI28" s="622"/>
      <c r="DJ28" s="622"/>
      <c r="DK28" s="623"/>
      <c r="DL28" s="627">
        <v>5674517</v>
      </c>
      <c r="DM28" s="622"/>
      <c r="DN28" s="622"/>
      <c r="DO28" s="622"/>
      <c r="DP28" s="622"/>
      <c r="DQ28" s="622"/>
      <c r="DR28" s="622"/>
      <c r="DS28" s="622"/>
      <c r="DT28" s="622"/>
      <c r="DU28" s="622"/>
      <c r="DV28" s="623"/>
      <c r="DW28" s="624">
        <v>18</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69121</v>
      </c>
      <c r="S29" s="622"/>
      <c r="T29" s="622"/>
      <c r="U29" s="622"/>
      <c r="V29" s="622"/>
      <c r="W29" s="622"/>
      <c r="X29" s="622"/>
      <c r="Y29" s="623"/>
      <c r="Z29" s="659">
        <v>0.1</v>
      </c>
      <c r="AA29" s="659"/>
      <c r="AB29" s="659"/>
      <c r="AC29" s="659"/>
      <c r="AD29" s="660">
        <v>4437</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5699366</v>
      </c>
      <c r="CS29" s="634"/>
      <c r="CT29" s="634"/>
      <c r="CU29" s="634"/>
      <c r="CV29" s="634"/>
      <c r="CW29" s="634"/>
      <c r="CX29" s="634"/>
      <c r="CY29" s="635"/>
      <c r="CZ29" s="624">
        <v>11.1</v>
      </c>
      <c r="DA29" s="636"/>
      <c r="DB29" s="636"/>
      <c r="DC29" s="637"/>
      <c r="DD29" s="627">
        <v>5674514</v>
      </c>
      <c r="DE29" s="634"/>
      <c r="DF29" s="634"/>
      <c r="DG29" s="634"/>
      <c r="DH29" s="634"/>
      <c r="DI29" s="634"/>
      <c r="DJ29" s="634"/>
      <c r="DK29" s="635"/>
      <c r="DL29" s="627">
        <v>5674514</v>
      </c>
      <c r="DM29" s="634"/>
      <c r="DN29" s="634"/>
      <c r="DO29" s="634"/>
      <c r="DP29" s="634"/>
      <c r="DQ29" s="634"/>
      <c r="DR29" s="634"/>
      <c r="DS29" s="634"/>
      <c r="DT29" s="634"/>
      <c r="DU29" s="634"/>
      <c r="DV29" s="635"/>
      <c r="DW29" s="624">
        <v>18</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8244882</v>
      </c>
      <c r="S30" s="622"/>
      <c r="T30" s="622"/>
      <c r="U30" s="622"/>
      <c r="V30" s="622"/>
      <c r="W30" s="622"/>
      <c r="X30" s="622"/>
      <c r="Y30" s="623"/>
      <c r="Z30" s="659">
        <v>15.5</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5561143</v>
      </c>
      <c r="CS30" s="622"/>
      <c r="CT30" s="622"/>
      <c r="CU30" s="622"/>
      <c r="CV30" s="622"/>
      <c r="CW30" s="622"/>
      <c r="CX30" s="622"/>
      <c r="CY30" s="623"/>
      <c r="CZ30" s="624">
        <v>10.8</v>
      </c>
      <c r="DA30" s="636"/>
      <c r="DB30" s="636"/>
      <c r="DC30" s="637"/>
      <c r="DD30" s="627">
        <v>5536291</v>
      </c>
      <c r="DE30" s="622"/>
      <c r="DF30" s="622"/>
      <c r="DG30" s="622"/>
      <c r="DH30" s="622"/>
      <c r="DI30" s="622"/>
      <c r="DJ30" s="622"/>
      <c r="DK30" s="623"/>
      <c r="DL30" s="627">
        <v>5536291</v>
      </c>
      <c r="DM30" s="622"/>
      <c r="DN30" s="622"/>
      <c r="DO30" s="622"/>
      <c r="DP30" s="622"/>
      <c r="DQ30" s="622"/>
      <c r="DR30" s="622"/>
      <c r="DS30" s="622"/>
      <c r="DT30" s="622"/>
      <c r="DU30" s="622"/>
      <c r="DV30" s="623"/>
      <c r="DW30" s="624">
        <v>17.600000000000001</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18"/>
      <c r="AV31" s="218"/>
      <c r="AW31" s="218"/>
      <c r="AX31" s="679" t="s">
        <v>177</v>
      </c>
      <c r="AY31" s="680"/>
      <c r="AZ31" s="680"/>
      <c r="BA31" s="680"/>
      <c r="BB31" s="680"/>
      <c r="BC31" s="680"/>
      <c r="BD31" s="680"/>
      <c r="BE31" s="680"/>
      <c r="BF31" s="681"/>
      <c r="BG31" s="683">
        <v>99.3</v>
      </c>
      <c r="BH31" s="684"/>
      <c r="BI31" s="684"/>
      <c r="BJ31" s="684"/>
      <c r="BK31" s="684"/>
      <c r="BL31" s="684"/>
      <c r="BM31" s="685">
        <v>98.9</v>
      </c>
      <c r="BN31" s="684"/>
      <c r="BO31" s="684"/>
      <c r="BP31" s="684"/>
      <c r="BQ31" s="686"/>
      <c r="BR31" s="683">
        <v>99.3</v>
      </c>
      <c r="BS31" s="684"/>
      <c r="BT31" s="684"/>
      <c r="BU31" s="684"/>
      <c r="BV31" s="684"/>
      <c r="BW31" s="684"/>
      <c r="BX31" s="685">
        <v>98.8</v>
      </c>
      <c r="BY31" s="684"/>
      <c r="BZ31" s="684"/>
      <c r="CA31" s="684"/>
      <c r="CB31" s="686"/>
      <c r="CD31" s="642"/>
      <c r="CE31" s="643"/>
      <c r="CF31" s="618" t="s">
        <v>300</v>
      </c>
      <c r="CG31" s="619"/>
      <c r="CH31" s="619"/>
      <c r="CI31" s="619"/>
      <c r="CJ31" s="619"/>
      <c r="CK31" s="619"/>
      <c r="CL31" s="619"/>
      <c r="CM31" s="619"/>
      <c r="CN31" s="619"/>
      <c r="CO31" s="619"/>
      <c r="CP31" s="619"/>
      <c r="CQ31" s="620"/>
      <c r="CR31" s="621">
        <v>138223</v>
      </c>
      <c r="CS31" s="634"/>
      <c r="CT31" s="634"/>
      <c r="CU31" s="634"/>
      <c r="CV31" s="634"/>
      <c r="CW31" s="634"/>
      <c r="CX31" s="634"/>
      <c r="CY31" s="635"/>
      <c r="CZ31" s="624">
        <v>0.3</v>
      </c>
      <c r="DA31" s="636"/>
      <c r="DB31" s="636"/>
      <c r="DC31" s="637"/>
      <c r="DD31" s="627">
        <v>138223</v>
      </c>
      <c r="DE31" s="634"/>
      <c r="DF31" s="634"/>
      <c r="DG31" s="634"/>
      <c r="DH31" s="634"/>
      <c r="DI31" s="634"/>
      <c r="DJ31" s="634"/>
      <c r="DK31" s="635"/>
      <c r="DL31" s="627">
        <v>138223</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3656031</v>
      </c>
      <c r="S32" s="622"/>
      <c r="T32" s="622"/>
      <c r="U32" s="622"/>
      <c r="V32" s="622"/>
      <c r="W32" s="622"/>
      <c r="X32" s="622"/>
      <c r="Y32" s="623"/>
      <c r="Z32" s="659">
        <v>6.9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14" t="s">
        <v>302</v>
      </c>
      <c r="AX32" s="618" t="s">
        <v>303</v>
      </c>
      <c r="AY32" s="619"/>
      <c r="AZ32" s="619"/>
      <c r="BA32" s="619"/>
      <c r="BB32" s="619"/>
      <c r="BC32" s="619"/>
      <c r="BD32" s="619"/>
      <c r="BE32" s="619"/>
      <c r="BF32" s="620"/>
      <c r="BG32" s="687">
        <v>99</v>
      </c>
      <c r="BH32" s="634"/>
      <c r="BI32" s="634"/>
      <c r="BJ32" s="634"/>
      <c r="BK32" s="634"/>
      <c r="BL32" s="634"/>
      <c r="BM32" s="625">
        <v>98.4</v>
      </c>
      <c r="BN32" s="634"/>
      <c r="BO32" s="634"/>
      <c r="BP32" s="634"/>
      <c r="BQ32" s="657"/>
      <c r="BR32" s="687">
        <v>99.2</v>
      </c>
      <c r="BS32" s="634"/>
      <c r="BT32" s="634"/>
      <c r="BU32" s="634"/>
      <c r="BV32" s="634"/>
      <c r="BW32" s="634"/>
      <c r="BX32" s="625">
        <v>98.5</v>
      </c>
      <c r="BY32" s="634"/>
      <c r="BZ32" s="634"/>
      <c r="CA32" s="634"/>
      <c r="CB32" s="657"/>
      <c r="CD32" s="644"/>
      <c r="CE32" s="645"/>
      <c r="CF32" s="618" t="s">
        <v>304</v>
      </c>
      <c r="CG32" s="619"/>
      <c r="CH32" s="619"/>
      <c r="CI32" s="619"/>
      <c r="CJ32" s="619"/>
      <c r="CK32" s="619"/>
      <c r="CL32" s="619"/>
      <c r="CM32" s="619"/>
      <c r="CN32" s="619"/>
      <c r="CO32" s="619"/>
      <c r="CP32" s="619"/>
      <c r="CQ32" s="620"/>
      <c r="CR32" s="621">
        <v>3</v>
      </c>
      <c r="CS32" s="622"/>
      <c r="CT32" s="622"/>
      <c r="CU32" s="622"/>
      <c r="CV32" s="622"/>
      <c r="CW32" s="622"/>
      <c r="CX32" s="622"/>
      <c r="CY32" s="623"/>
      <c r="CZ32" s="624">
        <v>0</v>
      </c>
      <c r="DA32" s="636"/>
      <c r="DB32" s="636"/>
      <c r="DC32" s="637"/>
      <c r="DD32" s="627">
        <v>3</v>
      </c>
      <c r="DE32" s="622"/>
      <c r="DF32" s="622"/>
      <c r="DG32" s="622"/>
      <c r="DH32" s="622"/>
      <c r="DI32" s="622"/>
      <c r="DJ32" s="622"/>
      <c r="DK32" s="623"/>
      <c r="DL32" s="627">
        <v>3</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120485</v>
      </c>
      <c r="S33" s="622"/>
      <c r="T33" s="622"/>
      <c r="U33" s="622"/>
      <c r="V33" s="622"/>
      <c r="W33" s="622"/>
      <c r="X33" s="622"/>
      <c r="Y33" s="623"/>
      <c r="Z33" s="659">
        <v>0.2</v>
      </c>
      <c r="AA33" s="659"/>
      <c r="AB33" s="659"/>
      <c r="AC33" s="659"/>
      <c r="AD33" s="660">
        <v>27781</v>
      </c>
      <c r="AE33" s="660"/>
      <c r="AF33" s="660"/>
      <c r="AG33" s="660"/>
      <c r="AH33" s="660"/>
      <c r="AI33" s="660"/>
      <c r="AJ33" s="660"/>
      <c r="AK33" s="660"/>
      <c r="AL33" s="624">
        <v>0.1</v>
      </c>
      <c r="AM33" s="625"/>
      <c r="AN33" s="625"/>
      <c r="AO33" s="661"/>
      <c r="AP33" s="664"/>
      <c r="AQ33" s="665"/>
      <c r="AR33" s="665"/>
      <c r="AS33" s="665"/>
      <c r="AT33" s="695"/>
      <c r="AU33" s="219"/>
      <c r="AV33" s="219"/>
      <c r="AW33" s="219"/>
      <c r="AX33" s="602" t="s">
        <v>306</v>
      </c>
      <c r="AY33" s="603"/>
      <c r="AZ33" s="603"/>
      <c r="BA33" s="603"/>
      <c r="BB33" s="603"/>
      <c r="BC33" s="603"/>
      <c r="BD33" s="603"/>
      <c r="BE33" s="603"/>
      <c r="BF33" s="604"/>
      <c r="BG33" s="682">
        <v>99.5</v>
      </c>
      <c r="BH33" s="606"/>
      <c r="BI33" s="606"/>
      <c r="BJ33" s="606"/>
      <c r="BK33" s="606"/>
      <c r="BL33" s="606"/>
      <c r="BM33" s="652">
        <v>99.5</v>
      </c>
      <c r="BN33" s="606"/>
      <c r="BO33" s="606"/>
      <c r="BP33" s="606"/>
      <c r="BQ33" s="669"/>
      <c r="BR33" s="682">
        <v>99.5</v>
      </c>
      <c r="BS33" s="606"/>
      <c r="BT33" s="606"/>
      <c r="BU33" s="606"/>
      <c r="BV33" s="606"/>
      <c r="BW33" s="606"/>
      <c r="BX33" s="652">
        <v>99.1</v>
      </c>
      <c r="BY33" s="606"/>
      <c r="BZ33" s="606"/>
      <c r="CA33" s="606"/>
      <c r="CB33" s="669"/>
      <c r="CD33" s="618" t="s">
        <v>307</v>
      </c>
      <c r="CE33" s="619"/>
      <c r="CF33" s="619"/>
      <c r="CG33" s="619"/>
      <c r="CH33" s="619"/>
      <c r="CI33" s="619"/>
      <c r="CJ33" s="619"/>
      <c r="CK33" s="619"/>
      <c r="CL33" s="619"/>
      <c r="CM33" s="619"/>
      <c r="CN33" s="619"/>
      <c r="CO33" s="619"/>
      <c r="CP33" s="619"/>
      <c r="CQ33" s="620"/>
      <c r="CR33" s="621">
        <v>21476406</v>
      </c>
      <c r="CS33" s="634"/>
      <c r="CT33" s="634"/>
      <c r="CU33" s="634"/>
      <c r="CV33" s="634"/>
      <c r="CW33" s="634"/>
      <c r="CX33" s="634"/>
      <c r="CY33" s="635"/>
      <c r="CZ33" s="624">
        <v>41.9</v>
      </c>
      <c r="DA33" s="636"/>
      <c r="DB33" s="636"/>
      <c r="DC33" s="637"/>
      <c r="DD33" s="627">
        <v>16377587</v>
      </c>
      <c r="DE33" s="634"/>
      <c r="DF33" s="634"/>
      <c r="DG33" s="634"/>
      <c r="DH33" s="634"/>
      <c r="DI33" s="634"/>
      <c r="DJ33" s="634"/>
      <c r="DK33" s="635"/>
      <c r="DL33" s="627">
        <v>11034463</v>
      </c>
      <c r="DM33" s="634"/>
      <c r="DN33" s="634"/>
      <c r="DO33" s="634"/>
      <c r="DP33" s="634"/>
      <c r="DQ33" s="634"/>
      <c r="DR33" s="634"/>
      <c r="DS33" s="634"/>
      <c r="DT33" s="634"/>
      <c r="DU33" s="634"/>
      <c r="DV33" s="635"/>
      <c r="DW33" s="624">
        <v>35.1</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1055482</v>
      </c>
      <c r="S34" s="622"/>
      <c r="T34" s="622"/>
      <c r="U34" s="622"/>
      <c r="V34" s="622"/>
      <c r="W34" s="622"/>
      <c r="X34" s="622"/>
      <c r="Y34" s="623"/>
      <c r="Z34" s="659">
        <v>2</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7886873</v>
      </c>
      <c r="CS34" s="622"/>
      <c r="CT34" s="622"/>
      <c r="CU34" s="622"/>
      <c r="CV34" s="622"/>
      <c r="CW34" s="622"/>
      <c r="CX34" s="622"/>
      <c r="CY34" s="623"/>
      <c r="CZ34" s="624">
        <v>15.4</v>
      </c>
      <c r="DA34" s="636"/>
      <c r="DB34" s="636"/>
      <c r="DC34" s="637"/>
      <c r="DD34" s="627">
        <v>5509634</v>
      </c>
      <c r="DE34" s="622"/>
      <c r="DF34" s="622"/>
      <c r="DG34" s="622"/>
      <c r="DH34" s="622"/>
      <c r="DI34" s="622"/>
      <c r="DJ34" s="622"/>
      <c r="DK34" s="623"/>
      <c r="DL34" s="627">
        <v>4389840</v>
      </c>
      <c r="DM34" s="622"/>
      <c r="DN34" s="622"/>
      <c r="DO34" s="622"/>
      <c r="DP34" s="622"/>
      <c r="DQ34" s="622"/>
      <c r="DR34" s="622"/>
      <c r="DS34" s="622"/>
      <c r="DT34" s="622"/>
      <c r="DU34" s="622"/>
      <c r="DV34" s="623"/>
      <c r="DW34" s="624">
        <v>14</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1690252</v>
      </c>
      <c r="S35" s="622"/>
      <c r="T35" s="622"/>
      <c r="U35" s="622"/>
      <c r="V35" s="622"/>
      <c r="W35" s="622"/>
      <c r="X35" s="622"/>
      <c r="Y35" s="623"/>
      <c r="Z35" s="659">
        <v>3.2</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191985</v>
      </c>
      <c r="CS35" s="634"/>
      <c r="CT35" s="634"/>
      <c r="CU35" s="634"/>
      <c r="CV35" s="634"/>
      <c r="CW35" s="634"/>
      <c r="CX35" s="634"/>
      <c r="CY35" s="635"/>
      <c r="CZ35" s="624">
        <v>0.4</v>
      </c>
      <c r="DA35" s="636"/>
      <c r="DB35" s="636"/>
      <c r="DC35" s="637"/>
      <c r="DD35" s="627">
        <v>173687</v>
      </c>
      <c r="DE35" s="634"/>
      <c r="DF35" s="634"/>
      <c r="DG35" s="634"/>
      <c r="DH35" s="634"/>
      <c r="DI35" s="634"/>
      <c r="DJ35" s="634"/>
      <c r="DK35" s="635"/>
      <c r="DL35" s="627">
        <v>119151</v>
      </c>
      <c r="DM35" s="634"/>
      <c r="DN35" s="634"/>
      <c r="DO35" s="634"/>
      <c r="DP35" s="634"/>
      <c r="DQ35" s="634"/>
      <c r="DR35" s="634"/>
      <c r="DS35" s="634"/>
      <c r="DT35" s="634"/>
      <c r="DU35" s="634"/>
      <c r="DV35" s="635"/>
      <c r="DW35" s="624">
        <v>0.4</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1679941</v>
      </c>
      <c r="S36" s="622"/>
      <c r="T36" s="622"/>
      <c r="U36" s="622"/>
      <c r="V36" s="622"/>
      <c r="W36" s="622"/>
      <c r="X36" s="622"/>
      <c r="Y36" s="623"/>
      <c r="Z36" s="659">
        <v>3.2</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5939374</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37838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7053720</v>
      </c>
      <c r="CS36" s="622"/>
      <c r="CT36" s="622"/>
      <c r="CU36" s="622"/>
      <c r="CV36" s="622"/>
      <c r="CW36" s="622"/>
      <c r="CX36" s="622"/>
      <c r="CY36" s="623"/>
      <c r="CZ36" s="624">
        <v>13.8</v>
      </c>
      <c r="DA36" s="636"/>
      <c r="DB36" s="636"/>
      <c r="DC36" s="637"/>
      <c r="DD36" s="627">
        <v>6103051</v>
      </c>
      <c r="DE36" s="622"/>
      <c r="DF36" s="622"/>
      <c r="DG36" s="622"/>
      <c r="DH36" s="622"/>
      <c r="DI36" s="622"/>
      <c r="DJ36" s="622"/>
      <c r="DK36" s="623"/>
      <c r="DL36" s="627">
        <v>3292018</v>
      </c>
      <c r="DM36" s="622"/>
      <c r="DN36" s="622"/>
      <c r="DO36" s="622"/>
      <c r="DP36" s="622"/>
      <c r="DQ36" s="622"/>
      <c r="DR36" s="622"/>
      <c r="DS36" s="622"/>
      <c r="DT36" s="622"/>
      <c r="DU36" s="622"/>
      <c r="DV36" s="623"/>
      <c r="DW36" s="624">
        <v>10.5</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1364249</v>
      </c>
      <c r="S37" s="622"/>
      <c r="T37" s="622"/>
      <c r="U37" s="622"/>
      <c r="V37" s="622"/>
      <c r="W37" s="622"/>
      <c r="X37" s="622"/>
      <c r="Y37" s="623"/>
      <c r="Z37" s="659">
        <v>2.6</v>
      </c>
      <c r="AA37" s="659"/>
      <c r="AB37" s="659"/>
      <c r="AC37" s="659"/>
      <c r="AD37" s="660">
        <v>19008</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1756360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22644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2907050</v>
      </c>
      <c r="CS37" s="634"/>
      <c r="CT37" s="634"/>
      <c r="CU37" s="634"/>
      <c r="CV37" s="634"/>
      <c r="CW37" s="634"/>
      <c r="CX37" s="634"/>
      <c r="CY37" s="635"/>
      <c r="CZ37" s="624">
        <v>5.7</v>
      </c>
      <c r="DA37" s="636"/>
      <c r="DB37" s="636"/>
      <c r="DC37" s="637"/>
      <c r="DD37" s="627">
        <v>2904864</v>
      </c>
      <c r="DE37" s="634"/>
      <c r="DF37" s="634"/>
      <c r="DG37" s="634"/>
      <c r="DH37" s="634"/>
      <c r="DI37" s="634"/>
      <c r="DJ37" s="634"/>
      <c r="DK37" s="635"/>
      <c r="DL37" s="627">
        <v>2328850</v>
      </c>
      <c r="DM37" s="634"/>
      <c r="DN37" s="634"/>
      <c r="DO37" s="634"/>
      <c r="DP37" s="634"/>
      <c r="DQ37" s="634"/>
      <c r="DR37" s="634"/>
      <c r="DS37" s="634"/>
      <c r="DT37" s="634"/>
      <c r="DU37" s="634"/>
      <c r="DV37" s="635"/>
      <c r="DW37" s="624">
        <v>7.4</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1571302</v>
      </c>
      <c r="S38" s="622"/>
      <c r="T38" s="622"/>
      <c r="U38" s="622"/>
      <c r="V38" s="622"/>
      <c r="W38" s="622"/>
      <c r="X38" s="622"/>
      <c r="Y38" s="623"/>
      <c r="Z38" s="659">
        <v>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266613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12695</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4434045</v>
      </c>
      <c r="CS38" s="622"/>
      <c r="CT38" s="622"/>
      <c r="CU38" s="622"/>
      <c r="CV38" s="622"/>
      <c r="CW38" s="622"/>
      <c r="CX38" s="622"/>
      <c r="CY38" s="623"/>
      <c r="CZ38" s="624">
        <v>8.6</v>
      </c>
      <c r="DA38" s="636"/>
      <c r="DB38" s="636"/>
      <c r="DC38" s="637"/>
      <c r="DD38" s="627">
        <v>3786729</v>
      </c>
      <c r="DE38" s="622"/>
      <c r="DF38" s="622"/>
      <c r="DG38" s="622"/>
      <c r="DH38" s="622"/>
      <c r="DI38" s="622"/>
      <c r="DJ38" s="622"/>
      <c r="DK38" s="623"/>
      <c r="DL38" s="627">
        <v>3233454</v>
      </c>
      <c r="DM38" s="622"/>
      <c r="DN38" s="622"/>
      <c r="DO38" s="622"/>
      <c r="DP38" s="622"/>
      <c r="DQ38" s="622"/>
      <c r="DR38" s="622"/>
      <c r="DS38" s="622"/>
      <c r="DT38" s="622"/>
      <c r="DU38" s="622"/>
      <c r="DV38" s="623"/>
      <c r="DW38" s="624">
        <v>10.3</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170474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19619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1100787</v>
      </c>
      <c r="CS39" s="634"/>
      <c r="CT39" s="634"/>
      <c r="CU39" s="634"/>
      <c r="CV39" s="634"/>
      <c r="CW39" s="634"/>
      <c r="CX39" s="634"/>
      <c r="CY39" s="635"/>
      <c r="CZ39" s="624">
        <v>2.1</v>
      </c>
      <c r="DA39" s="636"/>
      <c r="DB39" s="636"/>
      <c r="DC39" s="637"/>
      <c r="DD39" s="627">
        <v>2210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256402</v>
      </c>
      <c r="S40" s="622"/>
      <c r="T40" s="622"/>
      <c r="U40" s="622"/>
      <c r="V40" s="622"/>
      <c r="W40" s="622"/>
      <c r="X40" s="622"/>
      <c r="Y40" s="623"/>
      <c r="Z40" s="659">
        <v>0.5</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18546</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96</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808996</v>
      </c>
      <c r="CS40" s="622"/>
      <c r="CT40" s="622"/>
      <c r="CU40" s="622"/>
      <c r="CV40" s="622"/>
      <c r="CW40" s="622"/>
      <c r="CX40" s="622"/>
      <c r="CY40" s="623"/>
      <c r="CZ40" s="624">
        <v>1.6</v>
      </c>
      <c r="DA40" s="636"/>
      <c r="DB40" s="636"/>
      <c r="DC40" s="637"/>
      <c r="DD40" s="627">
        <v>802276</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53058314</v>
      </c>
      <c r="S41" s="646"/>
      <c r="T41" s="646"/>
      <c r="U41" s="646"/>
      <c r="V41" s="646"/>
      <c r="W41" s="646"/>
      <c r="X41" s="646"/>
      <c r="Y41" s="649"/>
      <c r="Z41" s="650">
        <v>100</v>
      </c>
      <c r="AA41" s="650"/>
      <c r="AB41" s="650"/>
      <c r="AC41" s="650"/>
      <c r="AD41" s="651">
        <v>31205560</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934834</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2792547</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376</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3625426</v>
      </c>
      <c r="CS42" s="634"/>
      <c r="CT42" s="634"/>
      <c r="CU42" s="634"/>
      <c r="CV42" s="634"/>
      <c r="CW42" s="634"/>
      <c r="CX42" s="634"/>
      <c r="CY42" s="635"/>
      <c r="CZ42" s="624">
        <v>7.1</v>
      </c>
      <c r="DA42" s="636"/>
      <c r="DB42" s="636"/>
      <c r="DC42" s="637"/>
      <c r="DD42" s="627">
        <v>1461157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81460</v>
      </c>
      <c r="CS43" s="634"/>
      <c r="CT43" s="634"/>
      <c r="CU43" s="634"/>
      <c r="CV43" s="634"/>
      <c r="CW43" s="634"/>
      <c r="CX43" s="634"/>
      <c r="CY43" s="635"/>
      <c r="CZ43" s="624">
        <v>0.2</v>
      </c>
      <c r="DA43" s="636"/>
      <c r="DB43" s="636"/>
      <c r="DC43" s="637"/>
      <c r="DD43" s="627">
        <v>81460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3607770</v>
      </c>
      <c r="CS44" s="622"/>
      <c r="CT44" s="622"/>
      <c r="CU44" s="622"/>
      <c r="CV44" s="622"/>
      <c r="CW44" s="622"/>
      <c r="CX44" s="622"/>
      <c r="CY44" s="623"/>
      <c r="CZ44" s="624">
        <v>7</v>
      </c>
      <c r="DA44" s="625"/>
      <c r="DB44" s="625"/>
      <c r="DC44" s="626"/>
      <c r="DD44" s="627">
        <v>1447895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1469951</v>
      </c>
      <c r="CS45" s="634"/>
      <c r="CT45" s="634"/>
      <c r="CU45" s="634"/>
      <c r="CV45" s="634"/>
      <c r="CW45" s="634"/>
      <c r="CX45" s="634"/>
      <c r="CY45" s="635"/>
      <c r="CZ45" s="624">
        <v>2.9</v>
      </c>
      <c r="DA45" s="636"/>
      <c r="DB45" s="636"/>
      <c r="DC45" s="637"/>
      <c r="DD45" s="627">
        <v>136823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1988285</v>
      </c>
      <c r="CS46" s="622"/>
      <c r="CT46" s="622"/>
      <c r="CU46" s="622"/>
      <c r="CV46" s="622"/>
      <c r="CW46" s="622"/>
      <c r="CX46" s="622"/>
      <c r="CY46" s="623"/>
      <c r="CZ46" s="624">
        <v>3.9</v>
      </c>
      <c r="DA46" s="625"/>
      <c r="DB46" s="625"/>
      <c r="DC46" s="626"/>
      <c r="DD46" s="627">
        <v>1214224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v>17656</v>
      </c>
      <c r="CS47" s="634"/>
      <c r="CT47" s="634"/>
      <c r="CU47" s="634"/>
      <c r="CV47" s="634"/>
      <c r="CW47" s="634"/>
      <c r="CX47" s="634"/>
      <c r="CY47" s="635"/>
      <c r="CZ47" s="624">
        <v>0</v>
      </c>
      <c r="DA47" s="636"/>
      <c r="DB47" s="636"/>
      <c r="DC47" s="637"/>
      <c r="DD47" s="627">
        <v>13262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51275948</v>
      </c>
      <c r="CS49" s="606"/>
      <c r="CT49" s="606"/>
      <c r="CU49" s="606"/>
      <c r="CV49" s="606"/>
      <c r="CW49" s="606"/>
      <c r="CX49" s="606"/>
      <c r="CY49" s="607"/>
      <c r="CZ49" s="608">
        <v>100</v>
      </c>
      <c r="DA49" s="609"/>
      <c r="DB49" s="609"/>
      <c r="DC49" s="610"/>
      <c r="DD49" s="611">
        <v>36121175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lwoMdvjWwiwQGxZjEDHJeVO75b83eKw0Hlmi7cv9QzuY++smZC6vpFgE0tM7hxpXcy8iPfezoU/iXIjoFj/ywg==" saltValue="kg9cTavof0ho9R9OHtULZ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53067</v>
      </c>
      <c r="R7" s="1103"/>
      <c r="S7" s="1103"/>
      <c r="T7" s="1103"/>
      <c r="U7" s="1103"/>
      <c r="V7" s="1103">
        <v>51285</v>
      </c>
      <c r="W7" s="1103"/>
      <c r="X7" s="1103"/>
      <c r="Y7" s="1103"/>
      <c r="Z7" s="1103"/>
      <c r="AA7" s="1103">
        <v>1782</v>
      </c>
      <c r="AB7" s="1103"/>
      <c r="AC7" s="1103"/>
      <c r="AD7" s="1103"/>
      <c r="AE7" s="1104"/>
      <c r="AF7" s="1105">
        <v>1543</v>
      </c>
      <c r="AG7" s="1106"/>
      <c r="AH7" s="1106"/>
      <c r="AI7" s="1106"/>
      <c r="AJ7" s="1107"/>
      <c r="AK7" s="1108" t="s">
        <v>551</v>
      </c>
      <c r="AL7" s="1109"/>
      <c r="AM7" s="1109"/>
      <c r="AN7" s="1109"/>
      <c r="AO7" s="1109"/>
      <c r="AP7" s="1109">
        <v>44104</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561</v>
      </c>
      <c r="BT7" s="1100"/>
      <c r="BU7" s="1100"/>
      <c r="BV7" s="1100"/>
      <c r="BW7" s="1100"/>
      <c r="BX7" s="1100"/>
      <c r="BY7" s="1100"/>
      <c r="BZ7" s="1100"/>
      <c r="CA7" s="1100"/>
      <c r="CB7" s="1100"/>
      <c r="CC7" s="1100"/>
      <c r="CD7" s="1100"/>
      <c r="CE7" s="1100"/>
      <c r="CF7" s="1100"/>
      <c r="CG7" s="1112"/>
      <c r="CH7" s="1096">
        <v>6</v>
      </c>
      <c r="CI7" s="1097"/>
      <c r="CJ7" s="1097"/>
      <c r="CK7" s="1097"/>
      <c r="CL7" s="1098"/>
      <c r="CM7" s="1096">
        <v>183</v>
      </c>
      <c r="CN7" s="1097"/>
      <c r="CO7" s="1097"/>
      <c r="CP7" s="1097"/>
      <c r="CQ7" s="1098"/>
      <c r="CR7" s="1096">
        <v>100</v>
      </c>
      <c r="CS7" s="1097"/>
      <c r="CT7" s="1097"/>
      <c r="CU7" s="1097"/>
      <c r="CV7" s="1098"/>
      <c r="CW7" s="1096" t="s">
        <v>551</v>
      </c>
      <c r="CX7" s="1097"/>
      <c r="CY7" s="1097"/>
      <c r="CZ7" s="1097"/>
      <c r="DA7" s="1098"/>
      <c r="DB7" s="1096" t="s">
        <v>551</v>
      </c>
      <c r="DC7" s="1097"/>
      <c r="DD7" s="1097"/>
      <c r="DE7" s="1097"/>
      <c r="DF7" s="1098"/>
      <c r="DG7" s="1096" t="s">
        <v>551</v>
      </c>
      <c r="DH7" s="1097"/>
      <c r="DI7" s="1097"/>
      <c r="DJ7" s="1097"/>
      <c r="DK7" s="1098"/>
      <c r="DL7" s="1096" t="s">
        <v>551</v>
      </c>
      <c r="DM7" s="1097"/>
      <c r="DN7" s="1097"/>
      <c r="DO7" s="1097"/>
      <c r="DP7" s="1098"/>
      <c r="DQ7" s="1096" t="s">
        <v>551</v>
      </c>
      <c r="DR7" s="1097"/>
      <c r="DS7" s="1097"/>
      <c r="DT7" s="1097"/>
      <c r="DU7" s="1098"/>
      <c r="DV7" s="1099"/>
      <c r="DW7" s="1100"/>
      <c r="DX7" s="1100"/>
      <c r="DY7" s="1100"/>
      <c r="DZ7" s="1101"/>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565</v>
      </c>
      <c r="BT8" s="993"/>
      <c r="BU8" s="993"/>
      <c r="BV8" s="993"/>
      <c r="BW8" s="993"/>
      <c r="BX8" s="993"/>
      <c r="BY8" s="993"/>
      <c r="BZ8" s="993"/>
      <c r="CA8" s="993"/>
      <c r="CB8" s="993"/>
      <c r="CC8" s="993"/>
      <c r="CD8" s="993"/>
      <c r="CE8" s="993"/>
      <c r="CF8" s="993"/>
      <c r="CG8" s="1014"/>
      <c r="CH8" s="989">
        <v>21</v>
      </c>
      <c r="CI8" s="990"/>
      <c r="CJ8" s="990"/>
      <c r="CK8" s="990"/>
      <c r="CL8" s="991"/>
      <c r="CM8" s="989">
        <v>2234</v>
      </c>
      <c r="CN8" s="990"/>
      <c r="CO8" s="990"/>
      <c r="CP8" s="990"/>
      <c r="CQ8" s="991"/>
      <c r="CR8" s="989">
        <v>10</v>
      </c>
      <c r="CS8" s="990"/>
      <c r="CT8" s="990"/>
      <c r="CU8" s="990"/>
      <c r="CV8" s="991"/>
      <c r="CW8" s="989" t="s">
        <v>551</v>
      </c>
      <c r="CX8" s="990"/>
      <c r="CY8" s="990"/>
      <c r="CZ8" s="990"/>
      <c r="DA8" s="991"/>
      <c r="DB8" s="989">
        <v>8</v>
      </c>
      <c r="DC8" s="990"/>
      <c r="DD8" s="990"/>
      <c r="DE8" s="990"/>
      <c r="DF8" s="991"/>
      <c r="DG8" s="989" t="s">
        <v>551</v>
      </c>
      <c r="DH8" s="990"/>
      <c r="DI8" s="990"/>
      <c r="DJ8" s="990"/>
      <c r="DK8" s="991"/>
      <c r="DL8" s="989" t="s">
        <v>551</v>
      </c>
      <c r="DM8" s="990"/>
      <c r="DN8" s="990"/>
      <c r="DO8" s="990"/>
      <c r="DP8" s="991"/>
      <c r="DQ8" s="989" t="s">
        <v>551</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562</v>
      </c>
      <c r="BT9" s="993"/>
      <c r="BU9" s="993"/>
      <c r="BV9" s="993"/>
      <c r="BW9" s="993"/>
      <c r="BX9" s="993"/>
      <c r="BY9" s="993"/>
      <c r="BZ9" s="993"/>
      <c r="CA9" s="993"/>
      <c r="CB9" s="993"/>
      <c r="CC9" s="993"/>
      <c r="CD9" s="993"/>
      <c r="CE9" s="993"/>
      <c r="CF9" s="993"/>
      <c r="CG9" s="1014"/>
      <c r="CH9" s="989">
        <v>-19</v>
      </c>
      <c r="CI9" s="990"/>
      <c r="CJ9" s="990"/>
      <c r="CK9" s="990"/>
      <c r="CL9" s="991"/>
      <c r="CM9" s="989">
        <v>250</v>
      </c>
      <c r="CN9" s="990"/>
      <c r="CO9" s="990"/>
      <c r="CP9" s="990"/>
      <c r="CQ9" s="991"/>
      <c r="CR9" s="989">
        <v>50</v>
      </c>
      <c r="CS9" s="990"/>
      <c r="CT9" s="990"/>
      <c r="CU9" s="990"/>
      <c r="CV9" s="991"/>
      <c r="CW9" s="989" t="s">
        <v>551</v>
      </c>
      <c r="CX9" s="990"/>
      <c r="CY9" s="990"/>
      <c r="CZ9" s="990"/>
      <c r="DA9" s="991"/>
      <c r="DB9" s="989" t="s">
        <v>551</v>
      </c>
      <c r="DC9" s="990"/>
      <c r="DD9" s="990"/>
      <c r="DE9" s="990"/>
      <c r="DF9" s="991"/>
      <c r="DG9" s="989" t="s">
        <v>551</v>
      </c>
      <c r="DH9" s="990"/>
      <c r="DI9" s="990"/>
      <c r="DJ9" s="990"/>
      <c r="DK9" s="991"/>
      <c r="DL9" s="989" t="s">
        <v>551</v>
      </c>
      <c r="DM9" s="990"/>
      <c r="DN9" s="990"/>
      <c r="DO9" s="990"/>
      <c r="DP9" s="991"/>
      <c r="DQ9" s="989" t="s">
        <v>551</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t="s">
        <v>563</v>
      </c>
      <c r="BT10" s="993"/>
      <c r="BU10" s="993"/>
      <c r="BV10" s="993"/>
      <c r="BW10" s="993"/>
      <c r="BX10" s="993"/>
      <c r="BY10" s="993"/>
      <c r="BZ10" s="993"/>
      <c r="CA10" s="993"/>
      <c r="CB10" s="993"/>
      <c r="CC10" s="993"/>
      <c r="CD10" s="993"/>
      <c r="CE10" s="993"/>
      <c r="CF10" s="993"/>
      <c r="CG10" s="1014"/>
      <c r="CH10" s="989">
        <v>72</v>
      </c>
      <c r="CI10" s="990"/>
      <c r="CJ10" s="990"/>
      <c r="CK10" s="990"/>
      <c r="CL10" s="991"/>
      <c r="CM10" s="989">
        <v>323</v>
      </c>
      <c r="CN10" s="990"/>
      <c r="CO10" s="990"/>
      <c r="CP10" s="990"/>
      <c r="CQ10" s="991"/>
      <c r="CR10" s="989">
        <v>10</v>
      </c>
      <c r="CS10" s="990"/>
      <c r="CT10" s="990"/>
      <c r="CU10" s="990"/>
      <c r="CV10" s="991"/>
      <c r="CW10" s="989" t="s">
        <v>551</v>
      </c>
      <c r="CX10" s="990"/>
      <c r="CY10" s="990"/>
      <c r="CZ10" s="990"/>
      <c r="DA10" s="991"/>
      <c r="DB10" s="989" t="s">
        <v>551</v>
      </c>
      <c r="DC10" s="990"/>
      <c r="DD10" s="990"/>
      <c r="DE10" s="990"/>
      <c r="DF10" s="991"/>
      <c r="DG10" s="989" t="s">
        <v>551</v>
      </c>
      <c r="DH10" s="990"/>
      <c r="DI10" s="990"/>
      <c r="DJ10" s="990"/>
      <c r="DK10" s="991"/>
      <c r="DL10" s="989">
        <v>1550</v>
      </c>
      <c r="DM10" s="990"/>
      <c r="DN10" s="990"/>
      <c r="DO10" s="990"/>
      <c r="DP10" s="991"/>
      <c r="DQ10" s="989">
        <v>155</v>
      </c>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t="s">
        <v>564</v>
      </c>
      <c r="BT11" s="993"/>
      <c r="BU11" s="993"/>
      <c r="BV11" s="993"/>
      <c r="BW11" s="993"/>
      <c r="BX11" s="993"/>
      <c r="BY11" s="993"/>
      <c r="BZ11" s="993"/>
      <c r="CA11" s="993"/>
      <c r="CB11" s="993"/>
      <c r="CC11" s="993"/>
      <c r="CD11" s="993"/>
      <c r="CE11" s="993"/>
      <c r="CF11" s="993"/>
      <c r="CG11" s="1014"/>
      <c r="CH11" s="989">
        <v>3</v>
      </c>
      <c r="CI11" s="990"/>
      <c r="CJ11" s="990"/>
      <c r="CK11" s="990"/>
      <c r="CL11" s="991"/>
      <c r="CM11" s="989">
        <v>32</v>
      </c>
      <c r="CN11" s="990"/>
      <c r="CO11" s="990"/>
      <c r="CP11" s="990"/>
      <c r="CQ11" s="991"/>
      <c r="CR11" s="989">
        <v>10</v>
      </c>
      <c r="CS11" s="990"/>
      <c r="CT11" s="990"/>
      <c r="CU11" s="990"/>
      <c r="CV11" s="991"/>
      <c r="CW11" s="989">
        <v>20</v>
      </c>
      <c r="CX11" s="990"/>
      <c r="CY11" s="990"/>
      <c r="CZ11" s="990"/>
      <c r="DA11" s="991"/>
      <c r="DB11" s="989" t="s">
        <v>551</v>
      </c>
      <c r="DC11" s="990"/>
      <c r="DD11" s="990"/>
      <c r="DE11" s="990"/>
      <c r="DF11" s="991"/>
      <c r="DG11" s="989" t="s">
        <v>551</v>
      </c>
      <c r="DH11" s="990"/>
      <c r="DI11" s="990"/>
      <c r="DJ11" s="990"/>
      <c r="DK11" s="991"/>
      <c r="DL11" s="989" t="s">
        <v>551</v>
      </c>
      <c r="DM11" s="990"/>
      <c r="DN11" s="990"/>
      <c r="DO11" s="990"/>
      <c r="DP11" s="991"/>
      <c r="DQ11" s="989" t="s">
        <v>551</v>
      </c>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t="s">
        <v>572</v>
      </c>
      <c r="BT12" s="993"/>
      <c r="BU12" s="993"/>
      <c r="BV12" s="993"/>
      <c r="BW12" s="993"/>
      <c r="BX12" s="993"/>
      <c r="BY12" s="993"/>
      <c r="BZ12" s="993"/>
      <c r="CA12" s="993"/>
      <c r="CB12" s="993"/>
      <c r="CC12" s="993"/>
      <c r="CD12" s="993"/>
      <c r="CE12" s="993"/>
      <c r="CF12" s="993"/>
      <c r="CG12" s="1014"/>
      <c r="CH12" s="989" t="s">
        <v>573</v>
      </c>
      <c r="CI12" s="990"/>
      <c r="CJ12" s="990"/>
      <c r="CK12" s="990"/>
      <c r="CL12" s="991"/>
      <c r="CM12" s="989" t="s">
        <v>574</v>
      </c>
      <c r="CN12" s="990"/>
      <c r="CO12" s="990"/>
      <c r="CP12" s="990"/>
      <c r="CQ12" s="991"/>
      <c r="CR12" s="989">
        <v>0</v>
      </c>
      <c r="CS12" s="990"/>
      <c r="CT12" s="990"/>
      <c r="CU12" s="990"/>
      <c r="CV12" s="991"/>
      <c r="CW12" s="989" t="s">
        <v>551</v>
      </c>
      <c r="CX12" s="990"/>
      <c r="CY12" s="990"/>
      <c r="CZ12" s="990"/>
      <c r="DA12" s="991"/>
      <c r="DB12" s="989" t="s">
        <v>551</v>
      </c>
      <c r="DC12" s="990"/>
      <c r="DD12" s="990"/>
      <c r="DE12" s="990"/>
      <c r="DF12" s="991"/>
      <c r="DG12" s="989" t="s">
        <v>551</v>
      </c>
      <c r="DH12" s="990"/>
      <c r="DI12" s="990"/>
      <c r="DJ12" s="990"/>
      <c r="DK12" s="991"/>
      <c r="DL12" s="989" t="s">
        <v>551</v>
      </c>
      <c r="DM12" s="990"/>
      <c r="DN12" s="990"/>
      <c r="DO12" s="990"/>
      <c r="DP12" s="991"/>
      <c r="DQ12" s="989" t="s">
        <v>551</v>
      </c>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376</v>
      </c>
      <c r="B23" s="937" t="s">
        <v>377</v>
      </c>
      <c r="C23" s="938"/>
      <c r="D23" s="938"/>
      <c r="E23" s="938"/>
      <c r="F23" s="938"/>
      <c r="G23" s="938"/>
      <c r="H23" s="938"/>
      <c r="I23" s="938"/>
      <c r="J23" s="938"/>
      <c r="K23" s="938"/>
      <c r="L23" s="938"/>
      <c r="M23" s="938"/>
      <c r="N23" s="938"/>
      <c r="O23" s="938"/>
      <c r="P23" s="948"/>
      <c r="Q23" s="1067">
        <v>53058</v>
      </c>
      <c r="R23" s="1061"/>
      <c r="S23" s="1061"/>
      <c r="T23" s="1061"/>
      <c r="U23" s="1061"/>
      <c r="V23" s="1061">
        <v>51276</v>
      </c>
      <c r="W23" s="1061"/>
      <c r="X23" s="1061"/>
      <c r="Y23" s="1061"/>
      <c r="Z23" s="1061"/>
      <c r="AA23" s="1061">
        <v>1782</v>
      </c>
      <c r="AB23" s="1061"/>
      <c r="AC23" s="1061"/>
      <c r="AD23" s="1061"/>
      <c r="AE23" s="1068"/>
      <c r="AF23" s="1069">
        <v>1543</v>
      </c>
      <c r="AG23" s="1061"/>
      <c r="AH23" s="1061"/>
      <c r="AI23" s="1061"/>
      <c r="AJ23" s="1070"/>
      <c r="AK23" s="1071"/>
      <c r="AL23" s="1072"/>
      <c r="AM23" s="1072"/>
      <c r="AN23" s="1072"/>
      <c r="AO23" s="1072"/>
      <c r="AP23" s="1061">
        <v>44104</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388</v>
      </c>
      <c r="C28" s="1048"/>
      <c r="D28" s="1048"/>
      <c r="E28" s="1048"/>
      <c r="F28" s="1048"/>
      <c r="G28" s="1048"/>
      <c r="H28" s="1048"/>
      <c r="I28" s="1048"/>
      <c r="J28" s="1048"/>
      <c r="K28" s="1048"/>
      <c r="L28" s="1048"/>
      <c r="M28" s="1048"/>
      <c r="N28" s="1048"/>
      <c r="O28" s="1048"/>
      <c r="P28" s="1049"/>
      <c r="Q28" s="1050">
        <v>10602</v>
      </c>
      <c r="R28" s="1051"/>
      <c r="S28" s="1051"/>
      <c r="T28" s="1051"/>
      <c r="U28" s="1051"/>
      <c r="V28" s="1051">
        <v>10564</v>
      </c>
      <c r="W28" s="1051"/>
      <c r="X28" s="1051"/>
      <c r="Y28" s="1051"/>
      <c r="Z28" s="1051"/>
      <c r="AA28" s="1051">
        <v>38</v>
      </c>
      <c r="AB28" s="1051"/>
      <c r="AC28" s="1051"/>
      <c r="AD28" s="1051"/>
      <c r="AE28" s="1052"/>
      <c r="AF28" s="1053">
        <v>38</v>
      </c>
      <c r="AG28" s="1051"/>
      <c r="AH28" s="1051"/>
      <c r="AI28" s="1051"/>
      <c r="AJ28" s="1054"/>
      <c r="AK28" s="1042">
        <v>792</v>
      </c>
      <c r="AL28" s="1043"/>
      <c r="AM28" s="1043"/>
      <c r="AN28" s="1043"/>
      <c r="AO28" s="1043"/>
      <c r="AP28" s="1043" t="s">
        <v>551</v>
      </c>
      <c r="AQ28" s="1043"/>
      <c r="AR28" s="1043"/>
      <c r="AS28" s="1043"/>
      <c r="AT28" s="1043"/>
      <c r="AU28" s="1043" t="s">
        <v>551</v>
      </c>
      <c r="AV28" s="1043"/>
      <c r="AW28" s="1043"/>
      <c r="AX28" s="1043"/>
      <c r="AY28" s="1043"/>
      <c r="AZ28" s="1044" t="s">
        <v>551</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389</v>
      </c>
      <c r="C29" s="1031"/>
      <c r="D29" s="1031"/>
      <c r="E29" s="1031"/>
      <c r="F29" s="1031"/>
      <c r="G29" s="1031"/>
      <c r="H29" s="1031"/>
      <c r="I29" s="1031"/>
      <c r="J29" s="1031"/>
      <c r="K29" s="1031"/>
      <c r="L29" s="1031"/>
      <c r="M29" s="1031"/>
      <c r="N29" s="1031"/>
      <c r="O29" s="1031"/>
      <c r="P29" s="1032"/>
      <c r="Q29" s="1038">
        <v>185</v>
      </c>
      <c r="R29" s="1039"/>
      <c r="S29" s="1039"/>
      <c r="T29" s="1039"/>
      <c r="U29" s="1039"/>
      <c r="V29" s="1039">
        <v>174</v>
      </c>
      <c r="W29" s="1039"/>
      <c r="X29" s="1039"/>
      <c r="Y29" s="1039"/>
      <c r="Z29" s="1039"/>
      <c r="AA29" s="1039">
        <v>11</v>
      </c>
      <c r="AB29" s="1039"/>
      <c r="AC29" s="1039"/>
      <c r="AD29" s="1039"/>
      <c r="AE29" s="1040"/>
      <c r="AF29" s="1035">
        <v>11</v>
      </c>
      <c r="AG29" s="1036"/>
      <c r="AH29" s="1036"/>
      <c r="AI29" s="1036"/>
      <c r="AJ29" s="1037"/>
      <c r="AK29" s="980">
        <v>145</v>
      </c>
      <c r="AL29" s="971"/>
      <c r="AM29" s="971"/>
      <c r="AN29" s="971"/>
      <c r="AO29" s="971"/>
      <c r="AP29" s="971">
        <v>1891</v>
      </c>
      <c r="AQ29" s="971"/>
      <c r="AR29" s="971"/>
      <c r="AS29" s="971"/>
      <c r="AT29" s="971"/>
      <c r="AU29" s="971">
        <v>1064</v>
      </c>
      <c r="AV29" s="971"/>
      <c r="AW29" s="971"/>
      <c r="AX29" s="971"/>
      <c r="AY29" s="971"/>
      <c r="AZ29" s="1041" t="s">
        <v>551</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390</v>
      </c>
      <c r="C30" s="1031"/>
      <c r="D30" s="1031"/>
      <c r="E30" s="1031"/>
      <c r="F30" s="1031"/>
      <c r="G30" s="1031"/>
      <c r="H30" s="1031"/>
      <c r="I30" s="1031"/>
      <c r="J30" s="1031"/>
      <c r="K30" s="1031"/>
      <c r="L30" s="1031"/>
      <c r="M30" s="1031"/>
      <c r="N30" s="1031"/>
      <c r="O30" s="1031"/>
      <c r="P30" s="1032"/>
      <c r="Q30" s="1038">
        <v>8792</v>
      </c>
      <c r="R30" s="1039"/>
      <c r="S30" s="1039"/>
      <c r="T30" s="1039"/>
      <c r="U30" s="1039"/>
      <c r="V30" s="1039">
        <v>8605</v>
      </c>
      <c r="W30" s="1039"/>
      <c r="X30" s="1039"/>
      <c r="Y30" s="1039"/>
      <c r="Z30" s="1039"/>
      <c r="AA30" s="1039">
        <v>187</v>
      </c>
      <c r="AB30" s="1039"/>
      <c r="AC30" s="1039"/>
      <c r="AD30" s="1039"/>
      <c r="AE30" s="1040"/>
      <c r="AF30" s="1035">
        <v>187</v>
      </c>
      <c r="AG30" s="1036"/>
      <c r="AH30" s="1036"/>
      <c r="AI30" s="1036"/>
      <c r="AJ30" s="1037"/>
      <c r="AK30" s="980">
        <v>1280</v>
      </c>
      <c r="AL30" s="971"/>
      <c r="AM30" s="971"/>
      <c r="AN30" s="971"/>
      <c r="AO30" s="971"/>
      <c r="AP30" s="971" t="s">
        <v>551</v>
      </c>
      <c r="AQ30" s="971"/>
      <c r="AR30" s="971"/>
      <c r="AS30" s="971"/>
      <c r="AT30" s="971"/>
      <c r="AU30" s="971" t="s">
        <v>551</v>
      </c>
      <c r="AV30" s="971"/>
      <c r="AW30" s="971"/>
      <c r="AX30" s="971"/>
      <c r="AY30" s="971"/>
      <c r="AZ30" s="1041" t="s">
        <v>551</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391</v>
      </c>
      <c r="C31" s="1031"/>
      <c r="D31" s="1031"/>
      <c r="E31" s="1031"/>
      <c r="F31" s="1031"/>
      <c r="G31" s="1031"/>
      <c r="H31" s="1031"/>
      <c r="I31" s="1031"/>
      <c r="J31" s="1031"/>
      <c r="K31" s="1031"/>
      <c r="L31" s="1031"/>
      <c r="M31" s="1031"/>
      <c r="N31" s="1031"/>
      <c r="O31" s="1031"/>
      <c r="P31" s="1032"/>
      <c r="Q31" s="1038">
        <v>1423</v>
      </c>
      <c r="R31" s="1039"/>
      <c r="S31" s="1039"/>
      <c r="T31" s="1039"/>
      <c r="U31" s="1039"/>
      <c r="V31" s="1039">
        <v>1384</v>
      </c>
      <c r="W31" s="1039"/>
      <c r="X31" s="1039"/>
      <c r="Y31" s="1039"/>
      <c r="Z31" s="1039"/>
      <c r="AA31" s="1039">
        <v>39</v>
      </c>
      <c r="AB31" s="1039"/>
      <c r="AC31" s="1039"/>
      <c r="AD31" s="1039"/>
      <c r="AE31" s="1040"/>
      <c r="AF31" s="1035">
        <v>39</v>
      </c>
      <c r="AG31" s="1036"/>
      <c r="AH31" s="1036"/>
      <c r="AI31" s="1036"/>
      <c r="AJ31" s="1037"/>
      <c r="AK31" s="980">
        <v>288</v>
      </c>
      <c r="AL31" s="971"/>
      <c r="AM31" s="971"/>
      <c r="AN31" s="971"/>
      <c r="AO31" s="971"/>
      <c r="AP31" s="971" t="s">
        <v>551</v>
      </c>
      <c r="AQ31" s="971"/>
      <c r="AR31" s="971"/>
      <c r="AS31" s="971"/>
      <c r="AT31" s="971"/>
      <c r="AU31" s="971" t="s">
        <v>551</v>
      </c>
      <c r="AV31" s="971"/>
      <c r="AW31" s="971"/>
      <c r="AX31" s="971"/>
      <c r="AY31" s="971"/>
      <c r="AZ31" s="1041" t="s">
        <v>551</v>
      </c>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392</v>
      </c>
      <c r="C32" s="1031"/>
      <c r="D32" s="1031"/>
      <c r="E32" s="1031"/>
      <c r="F32" s="1031"/>
      <c r="G32" s="1031"/>
      <c r="H32" s="1031"/>
      <c r="I32" s="1031"/>
      <c r="J32" s="1031"/>
      <c r="K32" s="1031"/>
      <c r="L32" s="1031"/>
      <c r="M32" s="1031"/>
      <c r="N32" s="1031"/>
      <c r="O32" s="1031"/>
      <c r="P32" s="1032"/>
      <c r="Q32" s="1038">
        <v>2105</v>
      </c>
      <c r="R32" s="1039"/>
      <c r="S32" s="1039"/>
      <c r="T32" s="1039"/>
      <c r="U32" s="1039"/>
      <c r="V32" s="1039">
        <v>1838</v>
      </c>
      <c r="W32" s="1039"/>
      <c r="X32" s="1039"/>
      <c r="Y32" s="1039"/>
      <c r="Z32" s="1039"/>
      <c r="AA32" s="1039">
        <v>267</v>
      </c>
      <c r="AB32" s="1039"/>
      <c r="AC32" s="1039"/>
      <c r="AD32" s="1039"/>
      <c r="AE32" s="1040"/>
      <c r="AF32" s="1035">
        <v>4296</v>
      </c>
      <c r="AG32" s="1036"/>
      <c r="AH32" s="1036"/>
      <c r="AI32" s="1036"/>
      <c r="AJ32" s="1037"/>
      <c r="AK32" s="980">
        <v>169</v>
      </c>
      <c r="AL32" s="971"/>
      <c r="AM32" s="971"/>
      <c r="AN32" s="971"/>
      <c r="AO32" s="971"/>
      <c r="AP32" s="971">
        <v>2783</v>
      </c>
      <c r="AQ32" s="971"/>
      <c r="AR32" s="971"/>
      <c r="AS32" s="971"/>
      <c r="AT32" s="971"/>
      <c r="AU32" s="971">
        <v>359</v>
      </c>
      <c r="AV32" s="971"/>
      <c r="AW32" s="971"/>
      <c r="AX32" s="971"/>
      <c r="AY32" s="971"/>
      <c r="AZ32" s="1041" t="s">
        <v>551</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t="s">
        <v>394</v>
      </c>
      <c r="C33" s="1031"/>
      <c r="D33" s="1031"/>
      <c r="E33" s="1031"/>
      <c r="F33" s="1031"/>
      <c r="G33" s="1031"/>
      <c r="H33" s="1031"/>
      <c r="I33" s="1031"/>
      <c r="J33" s="1031"/>
      <c r="K33" s="1031"/>
      <c r="L33" s="1031"/>
      <c r="M33" s="1031"/>
      <c r="N33" s="1031"/>
      <c r="O33" s="1031"/>
      <c r="P33" s="1032"/>
      <c r="Q33" s="1038">
        <v>148</v>
      </c>
      <c r="R33" s="1039"/>
      <c r="S33" s="1039"/>
      <c r="T33" s="1039"/>
      <c r="U33" s="1039"/>
      <c r="V33" s="1039">
        <v>140</v>
      </c>
      <c r="W33" s="1039"/>
      <c r="X33" s="1039"/>
      <c r="Y33" s="1039"/>
      <c r="Z33" s="1039"/>
      <c r="AA33" s="1039">
        <v>8</v>
      </c>
      <c r="AB33" s="1039"/>
      <c r="AC33" s="1039"/>
      <c r="AD33" s="1039"/>
      <c r="AE33" s="1040"/>
      <c r="AF33" s="1035">
        <v>74</v>
      </c>
      <c r="AG33" s="1036"/>
      <c r="AH33" s="1036"/>
      <c r="AI33" s="1036"/>
      <c r="AJ33" s="1037"/>
      <c r="AK33" s="980">
        <v>267</v>
      </c>
      <c r="AL33" s="971"/>
      <c r="AM33" s="971"/>
      <c r="AN33" s="971"/>
      <c r="AO33" s="971"/>
      <c r="AP33" s="971">
        <v>737</v>
      </c>
      <c r="AQ33" s="971"/>
      <c r="AR33" s="971"/>
      <c r="AS33" s="971"/>
      <c r="AT33" s="971"/>
      <c r="AU33" s="971">
        <v>726</v>
      </c>
      <c r="AV33" s="971"/>
      <c r="AW33" s="971"/>
      <c r="AX33" s="971"/>
      <c r="AY33" s="971"/>
      <c r="AZ33" s="1041" t="s">
        <v>551</v>
      </c>
      <c r="BA33" s="1041"/>
      <c r="BB33" s="1041"/>
      <c r="BC33" s="1041"/>
      <c r="BD33" s="1041"/>
      <c r="BE33" s="972" t="s">
        <v>393</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t="s">
        <v>395</v>
      </c>
      <c r="C34" s="1031"/>
      <c r="D34" s="1031"/>
      <c r="E34" s="1031"/>
      <c r="F34" s="1031"/>
      <c r="G34" s="1031"/>
      <c r="H34" s="1031"/>
      <c r="I34" s="1031"/>
      <c r="J34" s="1031"/>
      <c r="K34" s="1031"/>
      <c r="L34" s="1031"/>
      <c r="M34" s="1031"/>
      <c r="N34" s="1031"/>
      <c r="O34" s="1031"/>
      <c r="P34" s="1032"/>
      <c r="Q34" s="1038">
        <v>2690</v>
      </c>
      <c r="R34" s="1039"/>
      <c r="S34" s="1039"/>
      <c r="T34" s="1039"/>
      <c r="U34" s="1039"/>
      <c r="V34" s="1039">
        <v>2645</v>
      </c>
      <c r="W34" s="1039"/>
      <c r="X34" s="1039"/>
      <c r="Y34" s="1039"/>
      <c r="Z34" s="1039"/>
      <c r="AA34" s="1039">
        <v>45</v>
      </c>
      <c r="AB34" s="1039"/>
      <c r="AC34" s="1039"/>
      <c r="AD34" s="1039"/>
      <c r="AE34" s="1040"/>
      <c r="AF34" s="1035">
        <v>461</v>
      </c>
      <c r="AG34" s="1036"/>
      <c r="AH34" s="1036"/>
      <c r="AI34" s="1036"/>
      <c r="AJ34" s="1037"/>
      <c r="AK34" s="980">
        <v>1068</v>
      </c>
      <c r="AL34" s="971"/>
      <c r="AM34" s="971"/>
      <c r="AN34" s="971"/>
      <c r="AO34" s="971"/>
      <c r="AP34" s="971">
        <v>19855</v>
      </c>
      <c r="AQ34" s="971"/>
      <c r="AR34" s="971"/>
      <c r="AS34" s="971"/>
      <c r="AT34" s="971"/>
      <c r="AU34" s="971">
        <v>4150</v>
      </c>
      <c r="AV34" s="971"/>
      <c r="AW34" s="971"/>
      <c r="AX34" s="971"/>
      <c r="AY34" s="971"/>
      <c r="AZ34" s="1041" t="s">
        <v>551</v>
      </c>
      <c r="BA34" s="1041"/>
      <c r="BB34" s="1041"/>
      <c r="BC34" s="1041"/>
      <c r="BD34" s="1041"/>
      <c r="BE34" s="972" t="s">
        <v>393</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t="s">
        <v>396</v>
      </c>
      <c r="C35" s="1031"/>
      <c r="D35" s="1031"/>
      <c r="E35" s="1031"/>
      <c r="F35" s="1031"/>
      <c r="G35" s="1031"/>
      <c r="H35" s="1031"/>
      <c r="I35" s="1031"/>
      <c r="J35" s="1031"/>
      <c r="K35" s="1031"/>
      <c r="L35" s="1031"/>
      <c r="M35" s="1031"/>
      <c r="N35" s="1031"/>
      <c r="O35" s="1031"/>
      <c r="P35" s="1032"/>
      <c r="Q35" s="1038">
        <v>1052</v>
      </c>
      <c r="R35" s="1039"/>
      <c r="S35" s="1039"/>
      <c r="T35" s="1039"/>
      <c r="U35" s="1039"/>
      <c r="V35" s="1039">
        <v>1007</v>
      </c>
      <c r="W35" s="1039"/>
      <c r="X35" s="1039"/>
      <c r="Y35" s="1039"/>
      <c r="Z35" s="1039"/>
      <c r="AA35" s="1039">
        <v>45</v>
      </c>
      <c r="AB35" s="1039"/>
      <c r="AC35" s="1039"/>
      <c r="AD35" s="1039"/>
      <c r="AE35" s="1040"/>
      <c r="AF35" s="1035">
        <v>45</v>
      </c>
      <c r="AG35" s="1036"/>
      <c r="AH35" s="1036"/>
      <c r="AI35" s="1036"/>
      <c r="AJ35" s="1037"/>
      <c r="AK35" s="980">
        <v>673</v>
      </c>
      <c r="AL35" s="971"/>
      <c r="AM35" s="971"/>
      <c r="AN35" s="971"/>
      <c r="AO35" s="971"/>
      <c r="AP35" s="971">
        <v>2623</v>
      </c>
      <c r="AQ35" s="971"/>
      <c r="AR35" s="971"/>
      <c r="AS35" s="971"/>
      <c r="AT35" s="971"/>
      <c r="AU35" s="971">
        <v>2589</v>
      </c>
      <c r="AV35" s="971"/>
      <c r="AW35" s="971"/>
      <c r="AX35" s="971"/>
      <c r="AY35" s="971"/>
      <c r="AZ35" s="1041" t="s">
        <v>551</v>
      </c>
      <c r="BA35" s="1041"/>
      <c r="BB35" s="1041"/>
      <c r="BC35" s="1041"/>
      <c r="BD35" s="1041"/>
      <c r="BE35" s="972" t="s">
        <v>397</v>
      </c>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t="s">
        <v>398</v>
      </c>
      <c r="C36" s="1031"/>
      <c r="D36" s="1031"/>
      <c r="E36" s="1031"/>
      <c r="F36" s="1031"/>
      <c r="G36" s="1031"/>
      <c r="H36" s="1031"/>
      <c r="I36" s="1031"/>
      <c r="J36" s="1031"/>
      <c r="K36" s="1031"/>
      <c r="L36" s="1031"/>
      <c r="M36" s="1031"/>
      <c r="N36" s="1031"/>
      <c r="O36" s="1031"/>
      <c r="P36" s="1032"/>
      <c r="Q36" s="1038">
        <v>42</v>
      </c>
      <c r="R36" s="1039"/>
      <c r="S36" s="1039"/>
      <c r="T36" s="1039"/>
      <c r="U36" s="1039"/>
      <c r="V36" s="1039">
        <v>41</v>
      </c>
      <c r="W36" s="1039"/>
      <c r="X36" s="1039"/>
      <c r="Y36" s="1039"/>
      <c r="Z36" s="1039"/>
      <c r="AA36" s="1039">
        <v>1</v>
      </c>
      <c r="AB36" s="1039"/>
      <c r="AC36" s="1039"/>
      <c r="AD36" s="1039"/>
      <c r="AE36" s="1040"/>
      <c r="AF36" s="1035">
        <v>1</v>
      </c>
      <c r="AG36" s="1036"/>
      <c r="AH36" s="1036"/>
      <c r="AI36" s="1036"/>
      <c r="AJ36" s="1037"/>
      <c r="AK36" s="980">
        <v>19</v>
      </c>
      <c r="AL36" s="971"/>
      <c r="AM36" s="971"/>
      <c r="AN36" s="971"/>
      <c r="AO36" s="971"/>
      <c r="AP36" s="971" t="s">
        <v>551</v>
      </c>
      <c r="AQ36" s="971"/>
      <c r="AR36" s="971"/>
      <c r="AS36" s="971"/>
      <c r="AT36" s="971"/>
      <c r="AU36" s="971" t="s">
        <v>551</v>
      </c>
      <c r="AV36" s="971"/>
      <c r="AW36" s="971"/>
      <c r="AX36" s="971"/>
      <c r="AY36" s="971"/>
      <c r="AZ36" s="1041" t="s">
        <v>551</v>
      </c>
      <c r="BA36" s="1041"/>
      <c r="BB36" s="1041"/>
      <c r="BC36" s="1041"/>
      <c r="BD36" s="1041"/>
      <c r="BE36" s="972" t="s">
        <v>397</v>
      </c>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376</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5152</v>
      </c>
      <c r="AG63" s="959"/>
      <c r="AH63" s="959"/>
      <c r="AI63" s="959"/>
      <c r="AJ63" s="1022"/>
      <c r="AK63" s="1023"/>
      <c r="AL63" s="963"/>
      <c r="AM63" s="963"/>
      <c r="AN63" s="963"/>
      <c r="AO63" s="963"/>
      <c r="AP63" s="959">
        <v>27889</v>
      </c>
      <c r="AQ63" s="959"/>
      <c r="AR63" s="959"/>
      <c r="AS63" s="959"/>
      <c r="AT63" s="959"/>
      <c r="AU63" s="959">
        <v>8888</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402</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403</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552</v>
      </c>
      <c r="C68" s="986"/>
      <c r="D68" s="986"/>
      <c r="E68" s="986"/>
      <c r="F68" s="986"/>
      <c r="G68" s="986"/>
      <c r="H68" s="986"/>
      <c r="I68" s="986"/>
      <c r="J68" s="986"/>
      <c r="K68" s="986"/>
      <c r="L68" s="986"/>
      <c r="M68" s="986"/>
      <c r="N68" s="986"/>
      <c r="O68" s="986"/>
      <c r="P68" s="987"/>
      <c r="Q68" s="988">
        <v>3324</v>
      </c>
      <c r="R68" s="982"/>
      <c r="S68" s="982"/>
      <c r="T68" s="982"/>
      <c r="U68" s="982"/>
      <c r="V68" s="982">
        <v>3254</v>
      </c>
      <c r="W68" s="982"/>
      <c r="X68" s="982"/>
      <c r="Y68" s="982"/>
      <c r="Z68" s="982"/>
      <c r="AA68" s="982">
        <v>70</v>
      </c>
      <c r="AB68" s="982"/>
      <c r="AC68" s="982"/>
      <c r="AD68" s="982"/>
      <c r="AE68" s="982"/>
      <c r="AF68" s="982">
        <v>63</v>
      </c>
      <c r="AG68" s="982"/>
      <c r="AH68" s="982"/>
      <c r="AI68" s="982"/>
      <c r="AJ68" s="982"/>
      <c r="AK68" s="982">
        <v>113</v>
      </c>
      <c r="AL68" s="982"/>
      <c r="AM68" s="982"/>
      <c r="AN68" s="982"/>
      <c r="AO68" s="982"/>
      <c r="AP68" s="982">
        <v>1067</v>
      </c>
      <c r="AQ68" s="982"/>
      <c r="AR68" s="982"/>
      <c r="AS68" s="982"/>
      <c r="AT68" s="982"/>
      <c r="AU68" s="982">
        <v>485</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553</v>
      </c>
      <c r="C69" s="975"/>
      <c r="D69" s="975"/>
      <c r="E69" s="975"/>
      <c r="F69" s="975"/>
      <c r="G69" s="975"/>
      <c r="H69" s="975"/>
      <c r="I69" s="975"/>
      <c r="J69" s="975"/>
      <c r="K69" s="975"/>
      <c r="L69" s="975"/>
      <c r="M69" s="975"/>
      <c r="N69" s="975"/>
      <c r="O69" s="975"/>
      <c r="P69" s="976"/>
      <c r="Q69" s="977">
        <v>185</v>
      </c>
      <c r="R69" s="971"/>
      <c r="S69" s="971"/>
      <c r="T69" s="971"/>
      <c r="U69" s="971"/>
      <c r="V69" s="971">
        <v>160</v>
      </c>
      <c r="W69" s="971"/>
      <c r="X69" s="971"/>
      <c r="Y69" s="971"/>
      <c r="Z69" s="971"/>
      <c r="AA69" s="971">
        <v>25</v>
      </c>
      <c r="AB69" s="971"/>
      <c r="AC69" s="971"/>
      <c r="AD69" s="971"/>
      <c r="AE69" s="971"/>
      <c r="AF69" s="971">
        <v>25</v>
      </c>
      <c r="AG69" s="971"/>
      <c r="AH69" s="971"/>
      <c r="AI69" s="971"/>
      <c r="AJ69" s="971"/>
      <c r="AK69" s="971" t="s">
        <v>551</v>
      </c>
      <c r="AL69" s="971"/>
      <c r="AM69" s="971"/>
      <c r="AN69" s="971"/>
      <c r="AO69" s="971"/>
      <c r="AP69" s="971" t="s">
        <v>551</v>
      </c>
      <c r="AQ69" s="971"/>
      <c r="AR69" s="971"/>
      <c r="AS69" s="971"/>
      <c r="AT69" s="971"/>
      <c r="AU69" s="971" t="s">
        <v>551</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554</v>
      </c>
      <c r="C70" s="975"/>
      <c r="D70" s="975"/>
      <c r="E70" s="975"/>
      <c r="F70" s="975"/>
      <c r="G70" s="975"/>
      <c r="H70" s="975"/>
      <c r="I70" s="975"/>
      <c r="J70" s="975"/>
      <c r="K70" s="975"/>
      <c r="L70" s="975"/>
      <c r="M70" s="975"/>
      <c r="N70" s="975"/>
      <c r="O70" s="975"/>
      <c r="P70" s="976"/>
      <c r="Q70" s="977">
        <v>730</v>
      </c>
      <c r="R70" s="971"/>
      <c r="S70" s="971"/>
      <c r="T70" s="971"/>
      <c r="U70" s="971"/>
      <c r="V70" s="971">
        <v>707</v>
      </c>
      <c r="W70" s="971"/>
      <c r="X70" s="971"/>
      <c r="Y70" s="971"/>
      <c r="Z70" s="971"/>
      <c r="AA70" s="971">
        <v>23</v>
      </c>
      <c r="AB70" s="971"/>
      <c r="AC70" s="971"/>
      <c r="AD70" s="971"/>
      <c r="AE70" s="971"/>
      <c r="AF70" s="971">
        <v>23</v>
      </c>
      <c r="AG70" s="971"/>
      <c r="AH70" s="971"/>
      <c r="AI70" s="971"/>
      <c r="AJ70" s="971"/>
      <c r="AK70" s="971">
        <v>19</v>
      </c>
      <c r="AL70" s="971"/>
      <c r="AM70" s="971"/>
      <c r="AN70" s="971"/>
      <c r="AO70" s="971"/>
      <c r="AP70" s="971" t="s">
        <v>551</v>
      </c>
      <c r="AQ70" s="971"/>
      <c r="AR70" s="971"/>
      <c r="AS70" s="971"/>
      <c r="AT70" s="971"/>
      <c r="AU70" s="971" t="s">
        <v>551</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555</v>
      </c>
      <c r="C71" s="975"/>
      <c r="D71" s="975"/>
      <c r="E71" s="975"/>
      <c r="F71" s="975"/>
      <c r="G71" s="975"/>
      <c r="H71" s="975"/>
      <c r="I71" s="975"/>
      <c r="J71" s="975"/>
      <c r="K71" s="975"/>
      <c r="L71" s="975"/>
      <c r="M71" s="975"/>
      <c r="N71" s="975"/>
      <c r="O71" s="975"/>
      <c r="P71" s="976"/>
      <c r="Q71" s="977">
        <v>1947</v>
      </c>
      <c r="R71" s="971"/>
      <c r="S71" s="971"/>
      <c r="T71" s="971"/>
      <c r="U71" s="971"/>
      <c r="V71" s="971">
        <v>1888</v>
      </c>
      <c r="W71" s="971"/>
      <c r="X71" s="971"/>
      <c r="Y71" s="971"/>
      <c r="Z71" s="971"/>
      <c r="AA71" s="971">
        <v>59</v>
      </c>
      <c r="AB71" s="971"/>
      <c r="AC71" s="971"/>
      <c r="AD71" s="971"/>
      <c r="AE71" s="971"/>
      <c r="AF71" s="971">
        <v>59</v>
      </c>
      <c r="AG71" s="971"/>
      <c r="AH71" s="971"/>
      <c r="AI71" s="971"/>
      <c r="AJ71" s="971"/>
      <c r="AK71" s="971">
        <v>3</v>
      </c>
      <c r="AL71" s="971"/>
      <c r="AM71" s="971"/>
      <c r="AN71" s="971"/>
      <c r="AO71" s="971"/>
      <c r="AP71" s="971">
        <v>132</v>
      </c>
      <c r="AQ71" s="971"/>
      <c r="AR71" s="971"/>
      <c r="AS71" s="971"/>
      <c r="AT71" s="971"/>
      <c r="AU71" s="971">
        <v>91</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556</v>
      </c>
      <c r="C72" s="975"/>
      <c r="D72" s="975"/>
      <c r="E72" s="975"/>
      <c r="F72" s="975"/>
      <c r="G72" s="975"/>
      <c r="H72" s="975"/>
      <c r="I72" s="975"/>
      <c r="J72" s="975"/>
      <c r="K72" s="975"/>
      <c r="L72" s="975"/>
      <c r="M72" s="975"/>
      <c r="N72" s="975"/>
      <c r="O72" s="975"/>
      <c r="P72" s="976"/>
      <c r="Q72" s="977">
        <v>66</v>
      </c>
      <c r="R72" s="971"/>
      <c r="S72" s="971"/>
      <c r="T72" s="971"/>
      <c r="U72" s="971"/>
      <c r="V72" s="971">
        <v>56</v>
      </c>
      <c r="W72" s="971"/>
      <c r="X72" s="971"/>
      <c r="Y72" s="971"/>
      <c r="Z72" s="971"/>
      <c r="AA72" s="971">
        <v>10</v>
      </c>
      <c r="AB72" s="971"/>
      <c r="AC72" s="971"/>
      <c r="AD72" s="971"/>
      <c r="AE72" s="971"/>
      <c r="AF72" s="971">
        <v>10</v>
      </c>
      <c r="AG72" s="971"/>
      <c r="AH72" s="971"/>
      <c r="AI72" s="971"/>
      <c r="AJ72" s="971"/>
      <c r="AK72" s="971" t="s">
        <v>551</v>
      </c>
      <c r="AL72" s="971"/>
      <c r="AM72" s="971"/>
      <c r="AN72" s="971"/>
      <c r="AO72" s="971"/>
      <c r="AP72" s="971" t="s">
        <v>551</v>
      </c>
      <c r="AQ72" s="971"/>
      <c r="AR72" s="971"/>
      <c r="AS72" s="971"/>
      <c r="AT72" s="971"/>
      <c r="AU72" s="971" t="s">
        <v>551</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557</v>
      </c>
      <c r="C73" s="975"/>
      <c r="D73" s="975"/>
      <c r="E73" s="975"/>
      <c r="F73" s="975"/>
      <c r="G73" s="975"/>
      <c r="H73" s="975"/>
      <c r="I73" s="975"/>
      <c r="J73" s="975"/>
      <c r="K73" s="975"/>
      <c r="L73" s="975"/>
      <c r="M73" s="975"/>
      <c r="N73" s="975"/>
      <c r="O73" s="975"/>
      <c r="P73" s="976"/>
      <c r="Q73" s="977">
        <v>552</v>
      </c>
      <c r="R73" s="971"/>
      <c r="S73" s="971"/>
      <c r="T73" s="971"/>
      <c r="U73" s="971"/>
      <c r="V73" s="971">
        <v>469</v>
      </c>
      <c r="W73" s="971"/>
      <c r="X73" s="971"/>
      <c r="Y73" s="971"/>
      <c r="Z73" s="971"/>
      <c r="AA73" s="971">
        <v>84</v>
      </c>
      <c r="AB73" s="971"/>
      <c r="AC73" s="971"/>
      <c r="AD73" s="971"/>
      <c r="AE73" s="971"/>
      <c r="AF73" s="971">
        <v>84</v>
      </c>
      <c r="AG73" s="971"/>
      <c r="AH73" s="971"/>
      <c r="AI73" s="971"/>
      <c r="AJ73" s="971"/>
      <c r="AK73" s="971" t="s">
        <v>551</v>
      </c>
      <c r="AL73" s="971"/>
      <c r="AM73" s="971"/>
      <c r="AN73" s="971"/>
      <c r="AO73" s="971"/>
      <c r="AP73" s="971">
        <v>2075</v>
      </c>
      <c r="AQ73" s="971"/>
      <c r="AR73" s="971"/>
      <c r="AS73" s="971"/>
      <c r="AT73" s="971"/>
      <c r="AU73" s="971" t="s">
        <v>551</v>
      </c>
      <c r="AV73" s="971"/>
      <c r="AW73" s="971"/>
      <c r="AX73" s="971"/>
      <c r="AY73" s="971"/>
      <c r="AZ73" s="972" t="s">
        <v>560</v>
      </c>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t="s">
        <v>558</v>
      </c>
      <c r="C74" s="975"/>
      <c r="D74" s="975"/>
      <c r="E74" s="975"/>
      <c r="F74" s="975"/>
      <c r="G74" s="975"/>
      <c r="H74" s="975"/>
      <c r="I74" s="975"/>
      <c r="J74" s="975"/>
      <c r="K74" s="975"/>
      <c r="L74" s="975"/>
      <c r="M74" s="975"/>
      <c r="N74" s="975"/>
      <c r="O74" s="975"/>
      <c r="P74" s="976"/>
      <c r="Q74" s="977">
        <v>82</v>
      </c>
      <c r="R74" s="971"/>
      <c r="S74" s="971"/>
      <c r="T74" s="971"/>
      <c r="U74" s="971"/>
      <c r="V74" s="971">
        <v>76</v>
      </c>
      <c r="W74" s="971"/>
      <c r="X74" s="971"/>
      <c r="Y74" s="971"/>
      <c r="Z74" s="971"/>
      <c r="AA74" s="971">
        <v>6</v>
      </c>
      <c r="AB74" s="971"/>
      <c r="AC74" s="971"/>
      <c r="AD74" s="971"/>
      <c r="AE74" s="971"/>
      <c r="AF74" s="971">
        <v>6</v>
      </c>
      <c r="AG74" s="971"/>
      <c r="AH74" s="971"/>
      <c r="AI74" s="971"/>
      <c r="AJ74" s="971"/>
      <c r="AK74" s="971" t="s">
        <v>551</v>
      </c>
      <c r="AL74" s="971"/>
      <c r="AM74" s="971"/>
      <c r="AN74" s="971"/>
      <c r="AO74" s="971"/>
      <c r="AP74" s="971" t="s">
        <v>551</v>
      </c>
      <c r="AQ74" s="971"/>
      <c r="AR74" s="971"/>
      <c r="AS74" s="971"/>
      <c r="AT74" s="971"/>
      <c r="AU74" s="971" t="s">
        <v>551</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t="s">
        <v>559</v>
      </c>
      <c r="C75" s="975"/>
      <c r="D75" s="975"/>
      <c r="E75" s="975"/>
      <c r="F75" s="975"/>
      <c r="G75" s="975"/>
      <c r="H75" s="975"/>
      <c r="I75" s="975"/>
      <c r="J75" s="975"/>
      <c r="K75" s="975"/>
      <c r="L75" s="975"/>
      <c r="M75" s="975"/>
      <c r="N75" s="975"/>
      <c r="O75" s="975"/>
      <c r="P75" s="976"/>
      <c r="Q75" s="978">
        <v>184</v>
      </c>
      <c r="R75" s="979"/>
      <c r="S75" s="979"/>
      <c r="T75" s="979"/>
      <c r="U75" s="980"/>
      <c r="V75" s="981">
        <v>176</v>
      </c>
      <c r="W75" s="979"/>
      <c r="X75" s="979"/>
      <c r="Y75" s="979"/>
      <c r="Z75" s="980"/>
      <c r="AA75" s="981">
        <v>8</v>
      </c>
      <c r="AB75" s="979"/>
      <c r="AC75" s="979"/>
      <c r="AD75" s="979"/>
      <c r="AE75" s="980"/>
      <c r="AF75" s="981">
        <v>8</v>
      </c>
      <c r="AG75" s="979"/>
      <c r="AH75" s="979"/>
      <c r="AI75" s="979"/>
      <c r="AJ75" s="980"/>
      <c r="AK75" s="981" t="s">
        <v>551</v>
      </c>
      <c r="AL75" s="979"/>
      <c r="AM75" s="979"/>
      <c r="AN75" s="979"/>
      <c r="AO75" s="980"/>
      <c r="AP75" s="981" t="s">
        <v>551</v>
      </c>
      <c r="AQ75" s="979"/>
      <c r="AR75" s="979"/>
      <c r="AS75" s="979"/>
      <c r="AT75" s="980"/>
      <c r="AU75" s="981" t="s">
        <v>551</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t="s">
        <v>571</v>
      </c>
      <c r="C76" s="975"/>
      <c r="D76" s="975"/>
      <c r="E76" s="975"/>
      <c r="F76" s="975"/>
      <c r="G76" s="975"/>
      <c r="H76" s="975"/>
      <c r="I76" s="975"/>
      <c r="J76" s="975"/>
      <c r="K76" s="975"/>
      <c r="L76" s="975"/>
      <c r="M76" s="975"/>
      <c r="N76" s="975"/>
      <c r="O76" s="975"/>
      <c r="P76" s="976"/>
      <c r="Q76" s="978">
        <v>188612</v>
      </c>
      <c r="R76" s="979"/>
      <c r="S76" s="979"/>
      <c r="T76" s="979"/>
      <c r="U76" s="980"/>
      <c r="V76" s="981">
        <v>182940</v>
      </c>
      <c r="W76" s="979"/>
      <c r="X76" s="979"/>
      <c r="Y76" s="979"/>
      <c r="Z76" s="980"/>
      <c r="AA76" s="981">
        <v>5672</v>
      </c>
      <c r="AB76" s="979"/>
      <c r="AC76" s="979"/>
      <c r="AD76" s="979"/>
      <c r="AE76" s="980"/>
      <c r="AF76" s="981">
        <v>5672</v>
      </c>
      <c r="AG76" s="979"/>
      <c r="AH76" s="979"/>
      <c r="AI76" s="979"/>
      <c r="AJ76" s="980"/>
      <c r="AK76" s="981">
        <v>2011</v>
      </c>
      <c r="AL76" s="979"/>
      <c r="AM76" s="979"/>
      <c r="AN76" s="979"/>
      <c r="AO76" s="980"/>
      <c r="AP76" s="981" t="s">
        <v>551</v>
      </c>
      <c r="AQ76" s="979"/>
      <c r="AR76" s="979"/>
      <c r="AS76" s="979"/>
      <c r="AT76" s="980"/>
      <c r="AU76" s="981" t="s">
        <v>551</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376</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5950</v>
      </c>
      <c r="AG88" s="959"/>
      <c r="AH88" s="959"/>
      <c r="AI88" s="959"/>
      <c r="AJ88" s="959"/>
      <c r="AK88" s="963"/>
      <c r="AL88" s="963"/>
      <c r="AM88" s="963"/>
      <c r="AN88" s="963"/>
      <c r="AO88" s="963"/>
      <c r="AP88" s="959">
        <v>3274</v>
      </c>
      <c r="AQ88" s="959"/>
      <c r="AR88" s="959"/>
      <c r="AS88" s="959"/>
      <c r="AT88" s="959"/>
      <c r="AU88" s="959">
        <v>576</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180</v>
      </c>
      <c r="CS102" s="953"/>
      <c r="CT102" s="953"/>
      <c r="CU102" s="953"/>
      <c r="CV102" s="954"/>
      <c r="CW102" s="952">
        <v>20</v>
      </c>
      <c r="CX102" s="953"/>
      <c r="CY102" s="953"/>
      <c r="CZ102" s="953"/>
      <c r="DA102" s="954"/>
      <c r="DB102" s="952">
        <v>8</v>
      </c>
      <c r="DC102" s="953"/>
      <c r="DD102" s="953"/>
      <c r="DE102" s="953"/>
      <c r="DF102" s="954"/>
      <c r="DG102" s="952" t="s">
        <v>551</v>
      </c>
      <c r="DH102" s="953"/>
      <c r="DI102" s="953"/>
      <c r="DJ102" s="953"/>
      <c r="DK102" s="954"/>
      <c r="DL102" s="952">
        <v>1550</v>
      </c>
      <c r="DM102" s="953"/>
      <c r="DN102" s="953"/>
      <c r="DO102" s="953"/>
      <c r="DP102" s="954"/>
      <c r="DQ102" s="952">
        <v>155</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294</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294</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294</v>
      </c>
      <c r="DR109" s="896"/>
      <c r="DS109" s="896"/>
      <c r="DT109" s="896"/>
      <c r="DU109" s="897"/>
      <c r="DV109" s="898" t="s">
        <v>415</v>
      </c>
      <c r="DW109" s="896"/>
      <c r="DX109" s="896"/>
      <c r="DY109" s="896"/>
      <c r="DZ109" s="929"/>
    </row>
    <row r="110" spans="1:131" s="230" customFormat="1" ht="26.25" customHeight="1" x14ac:dyDescent="0.2">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6107481</v>
      </c>
      <c r="AB110" s="889"/>
      <c r="AC110" s="889"/>
      <c r="AD110" s="889"/>
      <c r="AE110" s="890"/>
      <c r="AF110" s="891">
        <v>5980040</v>
      </c>
      <c r="AG110" s="889"/>
      <c r="AH110" s="889"/>
      <c r="AI110" s="889"/>
      <c r="AJ110" s="890"/>
      <c r="AK110" s="891">
        <v>5699366</v>
      </c>
      <c r="AL110" s="889"/>
      <c r="AM110" s="889"/>
      <c r="AN110" s="889"/>
      <c r="AO110" s="890"/>
      <c r="AP110" s="892">
        <v>21.8</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52116244</v>
      </c>
      <c r="BR110" s="842"/>
      <c r="BS110" s="842"/>
      <c r="BT110" s="842"/>
      <c r="BU110" s="842"/>
      <c r="BV110" s="842">
        <v>48093628</v>
      </c>
      <c r="BW110" s="842"/>
      <c r="BX110" s="842"/>
      <c r="BY110" s="842"/>
      <c r="BZ110" s="842"/>
      <c r="CA110" s="842">
        <v>44103787</v>
      </c>
      <c r="CB110" s="842"/>
      <c r="CC110" s="842"/>
      <c r="CD110" s="842"/>
      <c r="CE110" s="842"/>
      <c r="CF110" s="866">
        <v>169</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v>1397712</v>
      </c>
      <c r="BR111" s="817"/>
      <c r="BS111" s="817"/>
      <c r="BT111" s="817"/>
      <c r="BU111" s="817"/>
      <c r="BV111" s="817">
        <v>1282681</v>
      </c>
      <c r="BW111" s="817"/>
      <c r="BX111" s="817"/>
      <c r="BY111" s="817"/>
      <c r="BZ111" s="817"/>
      <c r="CA111" s="817">
        <v>1338087</v>
      </c>
      <c r="CB111" s="817"/>
      <c r="CC111" s="817"/>
      <c r="CD111" s="817"/>
      <c r="CE111" s="817"/>
      <c r="CF111" s="875">
        <v>5.0999999999999996</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12956043</v>
      </c>
      <c r="BR112" s="817"/>
      <c r="BS112" s="817"/>
      <c r="BT112" s="817"/>
      <c r="BU112" s="817"/>
      <c r="BV112" s="817">
        <v>10855212</v>
      </c>
      <c r="BW112" s="817"/>
      <c r="BX112" s="817"/>
      <c r="BY112" s="817"/>
      <c r="BZ112" s="817"/>
      <c r="CA112" s="817">
        <v>8888855</v>
      </c>
      <c r="CB112" s="817"/>
      <c r="CC112" s="817"/>
      <c r="CD112" s="817"/>
      <c r="CE112" s="817"/>
      <c r="CF112" s="875">
        <v>34.1</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v>1335003</v>
      </c>
      <c r="DH112" s="817"/>
      <c r="DI112" s="817"/>
      <c r="DJ112" s="817"/>
      <c r="DK112" s="817"/>
      <c r="DL112" s="817">
        <v>1268793</v>
      </c>
      <c r="DM112" s="817"/>
      <c r="DN112" s="817"/>
      <c r="DO112" s="817"/>
      <c r="DP112" s="817"/>
      <c r="DQ112" s="817">
        <v>1326700</v>
      </c>
      <c r="DR112" s="817"/>
      <c r="DS112" s="817"/>
      <c r="DT112" s="817"/>
      <c r="DU112" s="817"/>
      <c r="DV112" s="794">
        <v>5.0999999999999996</v>
      </c>
      <c r="DW112" s="794"/>
      <c r="DX112" s="794"/>
      <c r="DY112" s="794"/>
      <c r="DZ112" s="795"/>
    </row>
    <row r="113" spans="1:130" s="230" customFormat="1" ht="26.25" customHeight="1" x14ac:dyDescent="0.2">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1613402</v>
      </c>
      <c r="AB113" s="919"/>
      <c r="AC113" s="919"/>
      <c r="AD113" s="919"/>
      <c r="AE113" s="920"/>
      <c r="AF113" s="921">
        <v>1113673</v>
      </c>
      <c r="AG113" s="919"/>
      <c r="AH113" s="919"/>
      <c r="AI113" s="919"/>
      <c r="AJ113" s="920"/>
      <c r="AK113" s="921">
        <v>1114820</v>
      </c>
      <c r="AL113" s="919"/>
      <c r="AM113" s="919"/>
      <c r="AN113" s="919"/>
      <c r="AO113" s="920"/>
      <c r="AP113" s="922">
        <v>4.3</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695958</v>
      </c>
      <c r="BR113" s="817"/>
      <c r="BS113" s="817"/>
      <c r="BT113" s="817"/>
      <c r="BU113" s="817"/>
      <c r="BV113" s="817">
        <v>587599</v>
      </c>
      <c r="BW113" s="817"/>
      <c r="BX113" s="817"/>
      <c r="BY113" s="817"/>
      <c r="BZ113" s="817"/>
      <c r="CA113" s="817">
        <v>575922</v>
      </c>
      <c r="CB113" s="817"/>
      <c r="CC113" s="817"/>
      <c r="CD113" s="817"/>
      <c r="CE113" s="817"/>
      <c r="CF113" s="875">
        <v>2.2000000000000002</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356436</v>
      </c>
      <c r="AB114" s="780"/>
      <c r="AC114" s="780"/>
      <c r="AD114" s="780"/>
      <c r="AE114" s="781"/>
      <c r="AF114" s="782">
        <v>109183</v>
      </c>
      <c r="AG114" s="780"/>
      <c r="AH114" s="780"/>
      <c r="AI114" s="780"/>
      <c r="AJ114" s="781"/>
      <c r="AK114" s="782">
        <v>110977</v>
      </c>
      <c r="AL114" s="780"/>
      <c r="AM114" s="780"/>
      <c r="AN114" s="780"/>
      <c r="AO114" s="781"/>
      <c r="AP114" s="824">
        <v>0.4</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5936096</v>
      </c>
      <c r="BR114" s="817"/>
      <c r="BS114" s="817"/>
      <c r="BT114" s="817"/>
      <c r="BU114" s="817"/>
      <c r="BV114" s="817">
        <v>5790796</v>
      </c>
      <c r="BW114" s="817"/>
      <c r="BX114" s="817"/>
      <c r="BY114" s="817"/>
      <c r="BZ114" s="817"/>
      <c r="CA114" s="817">
        <v>5933278</v>
      </c>
      <c r="CB114" s="817"/>
      <c r="CC114" s="817"/>
      <c r="CD114" s="817"/>
      <c r="CE114" s="817"/>
      <c r="CF114" s="875">
        <v>22.7</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7557</v>
      </c>
      <c r="AB115" s="919"/>
      <c r="AC115" s="919"/>
      <c r="AD115" s="919"/>
      <c r="AE115" s="920"/>
      <c r="AF115" s="921">
        <v>7146</v>
      </c>
      <c r="AG115" s="919"/>
      <c r="AH115" s="919"/>
      <c r="AI115" s="919"/>
      <c r="AJ115" s="920"/>
      <c r="AK115" s="921">
        <v>2500</v>
      </c>
      <c r="AL115" s="919"/>
      <c r="AM115" s="919"/>
      <c r="AN115" s="919"/>
      <c r="AO115" s="920"/>
      <c r="AP115" s="922">
        <v>0</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v>155000</v>
      </c>
      <c r="BR115" s="817"/>
      <c r="BS115" s="817"/>
      <c r="BT115" s="817"/>
      <c r="BU115" s="817"/>
      <c r="BV115" s="817">
        <v>155000</v>
      </c>
      <c r="BW115" s="817"/>
      <c r="BX115" s="817"/>
      <c r="BY115" s="817"/>
      <c r="BZ115" s="817"/>
      <c r="CA115" s="817">
        <v>155577</v>
      </c>
      <c r="CB115" s="817"/>
      <c r="CC115" s="817"/>
      <c r="CD115" s="817"/>
      <c r="CE115" s="817"/>
      <c r="CF115" s="875">
        <v>0.6</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50164</v>
      </c>
      <c r="DH115" s="780"/>
      <c r="DI115" s="780"/>
      <c r="DJ115" s="780"/>
      <c r="DK115" s="781"/>
      <c r="DL115" s="782">
        <v>8388</v>
      </c>
      <c r="DM115" s="780"/>
      <c r="DN115" s="780"/>
      <c r="DO115" s="780"/>
      <c r="DP115" s="781"/>
      <c r="DQ115" s="782">
        <v>8387</v>
      </c>
      <c r="DR115" s="780"/>
      <c r="DS115" s="780"/>
      <c r="DT115" s="780"/>
      <c r="DU115" s="781"/>
      <c r="DV115" s="824">
        <v>0</v>
      </c>
      <c r="DW115" s="825"/>
      <c r="DX115" s="825"/>
      <c r="DY115" s="825"/>
      <c r="DZ115" s="826"/>
    </row>
    <row r="116" spans="1:130" s="230" customFormat="1" ht="26.25" customHeight="1" x14ac:dyDescent="0.2">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12545</v>
      </c>
      <c r="DH116" s="780"/>
      <c r="DI116" s="780"/>
      <c r="DJ116" s="780"/>
      <c r="DK116" s="781"/>
      <c r="DL116" s="782">
        <v>5500</v>
      </c>
      <c r="DM116" s="780"/>
      <c r="DN116" s="780"/>
      <c r="DO116" s="780"/>
      <c r="DP116" s="781"/>
      <c r="DQ116" s="782">
        <v>3000</v>
      </c>
      <c r="DR116" s="780"/>
      <c r="DS116" s="780"/>
      <c r="DT116" s="780"/>
      <c r="DU116" s="781"/>
      <c r="DV116" s="824">
        <v>0</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8084876</v>
      </c>
      <c r="AB117" s="903"/>
      <c r="AC117" s="903"/>
      <c r="AD117" s="903"/>
      <c r="AE117" s="904"/>
      <c r="AF117" s="905">
        <v>7210042</v>
      </c>
      <c r="AG117" s="903"/>
      <c r="AH117" s="903"/>
      <c r="AI117" s="903"/>
      <c r="AJ117" s="904"/>
      <c r="AK117" s="905">
        <v>6927663</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294</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445</v>
      </c>
      <c r="BP119" s="878"/>
      <c r="BQ119" s="879">
        <v>73257053</v>
      </c>
      <c r="BR119" s="845"/>
      <c r="BS119" s="845"/>
      <c r="BT119" s="845"/>
      <c r="BU119" s="845"/>
      <c r="BV119" s="845">
        <v>66764916</v>
      </c>
      <c r="BW119" s="845"/>
      <c r="BX119" s="845"/>
      <c r="BY119" s="845"/>
      <c r="BZ119" s="845"/>
      <c r="CA119" s="845">
        <v>60995506</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23825609</v>
      </c>
      <c r="BR120" s="842"/>
      <c r="BS120" s="842"/>
      <c r="BT120" s="842"/>
      <c r="BU120" s="842"/>
      <c r="BV120" s="842">
        <v>25421412</v>
      </c>
      <c r="BW120" s="842"/>
      <c r="BX120" s="842"/>
      <c r="BY120" s="842"/>
      <c r="BZ120" s="842"/>
      <c r="CA120" s="842">
        <v>24616904</v>
      </c>
      <c r="CB120" s="842"/>
      <c r="CC120" s="842"/>
      <c r="CD120" s="842"/>
      <c r="CE120" s="842"/>
      <c r="CF120" s="866">
        <v>94.4</v>
      </c>
      <c r="CG120" s="867"/>
      <c r="CH120" s="867"/>
      <c r="CI120" s="867"/>
      <c r="CJ120" s="867"/>
      <c r="CK120" s="868" t="s">
        <v>449</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7859642</v>
      </c>
      <c r="DH120" s="842"/>
      <c r="DI120" s="842"/>
      <c r="DJ120" s="842"/>
      <c r="DK120" s="842"/>
      <c r="DL120" s="842">
        <v>6001017</v>
      </c>
      <c r="DM120" s="842"/>
      <c r="DN120" s="842"/>
      <c r="DO120" s="842"/>
      <c r="DP120" s="842"/>
      <c r="DQ120" s="842">
        <v>4149781</v>
      </c>
      <c r="DR120" s="842"/>
      <c r="DS120" s="842"/>
      <c r="DT120" s="842"/>
      <c r="DU120" s="842"/>
      <c r="DV120" s="843">
        <v>15.9</v>
      </c>
      <c r="DW120" s="843"/>
      <c r="DX120" s="843"/>
      <c r="DY120" s="843"/>
      <c r="DZ120" s="844"/>
    </row>
    <row r="121" spans="1:130" s="230" customFormat="1" ht="26.25" customHeight="1" x14ac:dyDescent="0.2">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1992663</v>
      </c>
      <c r="BR121" s="817"/>
      <c r="BS121" s="817"/>
      <c r="BT121" s="817"/>
      <c r="BU121" s="817"/>
      <c r="BV121" s="817">
        <v>2015086</v>
      </c>
      <c r="BW121" s="817"/>
      <c r="BX121" s="817"/>
      <c r="BY121" s="817"/>
      <c r="BZ121" s="817"/>
      <c r="CA121" s="817">
        <v>1825121</v>
      </c>
      <c r="CB121" s="817"/>
      <c r="CC121" s="817"/>
      <c r="CD121" s="817"/>
      <c r="CE121" s="817"/>
      <c r="CF121" s="875">
        <v>7</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3251144</v>
      </c>
      <c r="DH121" s="817"/>
      <c r="DI121" s="817"/>
      <c r="DJ121" s="817"/>
      <c r="DK121" s="817"/>
      <c r="DL121" s="817">
        <v>2930076</v>
      </c>
      <c r="DM121" s="817"/>
      <c r="DN121" s="817"/>
      <c r="DO121" s="817"/>
      <c r="DP121" s="817"/>
      <c r="DQ121" s="817">
        <v>2589292</v>
      </c>
      <c r="DR121" s="817"/>
      <c r="DS121" s="817"/>
      <c r="DT121" s="817"/>
      <c r="DU121" s="817"/>
      <c r="DV121" s="794">
        <v>9.9</v>
      </c>
      <c r="DW121" s="794"/>
      <c r="DX121" s="794"/>
      <c r="DY121" s="794"/>
      <c r="DZ121" s="795"/>
    </row>
    <row r="122" spans="1:130" s="230" customFormat="1" ht="26.25" customHeight="1" x14ac:dyDescent="0.2">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58221754</v>
      </c>
      <c r="BR122" s="845"/>
      <c r="BS122" s="845"/>
      <c r="BT122" s="845"/>
      <c r="BU122" s="845"/>
      <c r="BV122" s="845">
        <v>54236594</v>
      </c>
      <c r="BW122" s="845"/>
      <c r="BX122" s="845"/>
      <c r="BY122" s="845"/>
      <c r="BZ122" s="845"/>
      <c r="CA122" s="845">
        <v>50516733</v>
      </c>
      <c r="CB122" s="845"/>
      <c r="CC122" s="845"/>
      <c r="CD122" s="845"/>
      <c r="CE122" s="845"/>
      <c r="CF122" s="846">
        <v>193.6</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v>551726</v>
      </c>
      <c r="DH122" s="817"/>
      <c r="DI122" s="817"/>
      <c r="DJ122" s="817"/>
      <c r="DK122" s="817"/>
      <c r="DL122" s="817">
        <v>659120</v>
      </c>
      <c r="DM122" s="817"/>
      <c r="DN122" s="817"/>
      <c r="DO122" s="817"/>
      <c r="DP122" s="817"/>
      <c r="DQ122" s="817">
        <v>1064366</v>
      </c>
      <c r="DR122" s="817"/>
      <c r="DS122" s="817"/>
      <c r="DT122" s="817"/>
      <c r="DU122" s="817"/>
      <c r="DV122" s="794">
        <v>4.0999999999999996</v>
      </c>
      <c r="DW122" s="794"/>
      <c r="DX122" s="794"/>
      <c r="DY122" s="794"/>
      <c r="DZ122" s="795"/>
    </row>
    <row r="123" spans="1:130" s="230" customFormat="1" ht="26.25" customHeight="1" x14ac:dyDescent="0.2">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453</v>
      </c>
      <c r="BP123" s="878"/>
      <c r="BQ123" s="832">
        <v>84040026</v>
      </c>
      <c r="BR123" s="833"/>
      <c r="BS123" s="833"/>
      <c r="BT123" s="833"/>
      <c r="BU123" s="833"/>
      <c r="BV123" s="833">
        <v>81673092</v>
      </c>
      <c r="BW123" s="833"/>
      <c r="BX123" s="833"/>
      <c r="BY123" s="833"/>
      <c r="BZ123" s="833"/>
      <c r="CA123" s="833">
        <v>76958758</v>
      </c>
      <c r="CB123" s="833"/>
      <c r="CC123" s="833"/>
      <c r="CD123" s="833"/>
      <c r="CE123" s="833"/>
      <c r="CF123" s="748"/>
      <c r="CG123" s="749"/>
      <c r="CH123" s="749"/>
      <c r="CI123" s="749"/>
      <c r="CJ123" s="834"/>
      <c r="CK123" s="869"/>
      <c r="CL123" s="855"/>
      <c r="CM123" s="855"/>
      <c r="CN123" s="855"/>
      <c r="CO123" s="856"/>
      <c r="CP123" s="835" t="s">
        <v>394</v>
      </c>
      <c r="CQ123" s="836"/>
      <c r="CR123" s="836"/>
      <c r="CS123" s="836"/>
      <c r="CT123" s="836"/>
      <c r="CU123" s="836"/>
      <c r="CV123" s="836"/>
      <c r="CW123" s="836"/>
      <c r="CX123" s="836"/>
      <c r="CY123" s="836"/>
      <c r="CZ123" s="836"/>
      <c r="DA123" s="836"/>
      <c r="DB123" s="836"/>
      <c r="DC123" s="836"/>
      <c r="DD123" s="836"/>
      <c r="DE123" s="836"/>
      <c r="DF123" s="837"/>
      <c r="DG123" s="779">
        <v>861200</v>
      </c>
      <c r="DH123" s="780"/>
      <c r="DI123" s="780"/>
      <c r="DJ123" s="780"/>
      <c r="DK123" s="781"/>
      <c r="DL123" s="782">
        <v>878595</v>
      </c>
      <c r="DM123" s="780"/>
      <c r="DN123" s="780"/>
      <c r="DO123" s="780"/>
      <c r="DP123" s="781"/>
      <c r="DQ123" s="782">
        <v>726459</v>
      </c>
      <c r="DR123" s="780"/>
      <c r="DS123" s="780"/>
      <c r="DT123" s="780"/>
      <c r="DU123" s="781"/>
      <c r="DV123" s="824">
        <v>2.8</v>
      </c>
      <c r="DW123" s="825"/>
      <c r="DX123" s="825"/>
      <c r="DY123" s="825"/>
      <c r="DZ123" s="826"/>
    </row>
    <row r="124" spans="1:130" s="230" customFormat="1" ht="26.25" customHeight="1" thickBot="1" x14ac:dyDescent="0.25">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455</v>
      </c>
      <c r="CQ124" s="836"/>
      <c r="CR124" s="836"/>
      <c r="CS124" s="836"/>
      <c r="CT124" s="836"/>
      <c r="CU124" s="836"/>
      <c r="CV124" s="836"/>
      <c r="CW124" s="836"/>
      <c r="CX124" s="836"/>
      <c r="CY124" s="836"/>
      <c r="CZ124" s="836"/>
      <c r="DA124" s="836"/>
      <c r="DB124" s="836"/>
      <c r="DC124" s="836"/>
      <c r="DD124" s="836"/>
      <c r="DE124" s="836"/>
      <c r="DF124" s="837"/>
      <c r="DG124" s="763">
        <v>432331</v>
      </c>
      <c r="DH124" s="764"/>
      <c r="DI124" s="764"/>
      <c r="DJ124" s="764"/>
      <c r="DK124" s="765"/>
      <c r="DL124" s="766">
        <v>386404</v>
      </c>
      <c r="DM124" s="764"/>
      <c r="DN124" s="764"/>
      <c r="DO124" s="764"/>
      <c r="DP124" s="765"/>
      <c r="DQ124" s="766">
        <v>358957</v>
      </c>
      <c r="DR124" s="764"/>
      <c r="DS124" s="764"/>
      <c r="DT124" s="764"/>
      <c r="DU124" s="765"/>
      <c r="DV124" s="848">
        <v>1.4</v>
      </c>
      <c r="DW124" s="849"/>
      <c r="DX124" s="849"/>
      <c r="DY124" s="849"/>
      <c r="DZ124" s="850"/>
    </row>
    <row r="125" spans="1:130" s="230" customFormat="1" ht="26.25" customHeight="1" x14ac:dyDescent="0.2">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456</v>
      </c>
      <c r="CL125" s="852"/>
      <c r="CM125" s="852"/>
      <c r="CN125" s="852"/>
      <c r="CO125" s="853"/>
      <c r="CP125" s="860" t="s">
        <v>457</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7456</v>
      </c>
      <c r="AB126" s="780"/>
      <c r="AC126" s="780"/>
      <c r="AD126" s="780"/>
      <c r="AE126" s="781"/>
      <c r="AF126" s="782">
        <v>7095</v>
      </c>
      <c r="AG126" s="780"/>
      <c r="AH126" s="780"/>
      <c r="AI126" s="780"/>
      <c r="AJ126" s="781"/>
      <c r="AK126" s="782">
        <v>2500</v>
      </c>
      <c r="AL126" s="780"/>
      <c r="AM126" s="780"/>
      <c r="AN126" s="780"/>
      <c r="AO126" s="781"/>
      <c r="AP126" s="824">
        <v>0</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458</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101</v>
      </c>
      <c r="AB127" s="780"/>
      <c r="AC127" s="780"/>
      <c r="AD127" s="780"/>
      <c r="AE127" s="781"/>
      <c r="AF127" s="782">
        <v>51</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460</v>
      </c>
      <c r="AY127" s="812"/>
      <c r="AZ127" s="812"/>
      <c r="BA127" s="812"/>
      <c r="BB127" s="812"/>
      <c r="BC127" s="812"/>
      <c r="BD127" s="812"/>
      <c r="BE127" s="813"/>
      <c r="BF127" s="811" t="s">
        <v>461</v>
      </c>
      <c r="BG127" s="812"/>
      <c r="BH127" s="812"/>
      <c r="BI127" s="812"/>
      <c r="BJ127" s="812"/>
      <c r="BK127" s="812"/>
      <c r="BL127" s="813"/>
      <c r="BM127" s="811" t="s">
        <v>462</v>
      </c>
      <c r="BN127" s="812"/>
      <c r="BO127" s="812"/>
      <c r="BP127" s="812"/>
      <c r="BQ127" s="812"/>
      <c r="BR127" s="812"/>
      <c r="BS127" s="813"/>
      <c r="BT127" s="811" t="s">
        <v>463</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464</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466</v>
      </c>
      <c r="X128" s="798"/>
      <c r="Y128" s="798"/>
      <c r="Z128" s="799"/>
      <c r="AA128" s="800">
        <v>175291</v>
      </c>
      <c r="AB128" s="801"/>
      <c r="AC128" s="801"/>
      <c r="AD128" s="801"/>
      <c r="AE128" s="802"/>
      <c r="AF128" s="803">
        <v>181840</v>
      </c>
      <c r="AG128" s="801"/>
      <c r="AH128" s="801"/>
      <c r="AI128" s="801"/>
      <c r="AJ128" s="802"/>
      <c r="AK128" s="803">
        <v>211719</v>
      </c>
      <c r="AL128" s="801"/>
      <c r="AM128" s="801"/>
      <c r="AN128" s="801"/>
      <c r="AO128" s="802"/>
      <c r="AP128" s="804"/>
      <c r="AQ128" s="805"/>
      <c r="AR128" s="805"/>
      <c r="AS128" s="805"/>
      <c r="AT128" s="806"/>
      <c r="AU128" s="232"/>
      <c r="AV128" s="232"/>
      <c r="AW128" s="232"/>
      <c r="AX128" s="807" t="s">
        <v>467</v>
      </c>
      <c r="AY128" s="808"/>
      <c r="AZ128" s="808"/>
      <c r="BA128" s="808"/>
      <c r="BB128" s="808"/>
      <c r="BC128" s="808"/>
      <c r="BD128" s="808"/>
      <c r="BE128" s="809"/>
      <c r="BF128" s="786" t="s">
        <v>122</v>
      </c>
      <c r="BG128" s="787"/>
      <c r="BH128" s="787"/>
      <c r="BI128" s="787"/>
      <c r="BJ128" s="787"/>
      <c r="BK128" s="787"/>
      <c r="BL128" s="810"/>
      <c r="BM128" s="786">
        <v>11.74</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468</v>
      </c>
      <c r="CQ128" s="730"/>
      <c r="CR128" s="730"/>
      <c r="CS128" s="730"/>
      <c r="CT128" s="730"/>
      <c r="CU128" s="730"/>
      <c r="CV128" s="730"/>
      <c r="CW128" s="730"/>
      <c r="CX128" s="730"/>
      <c r="CY128" s="730"/>
      <c r="CZ128" s="730"/>
      <c r="DA128" s="730"/>
      <c r="DB128" s="730"/>
      <c r="DC128" s="730"/>
      <c r="DD128" s="730"/>
      <c r="DE128" s="730"/>
      <c r="DF128" s="731"/>
      <c r="DG128" s="790">
        <v>155000</v>
      </c>
      <c r="DH128" s="791"/>
      <c r="DI128" s="791"/>
      <c r="DJ128" s="791"/>
      <c r="DK128" s="791"/>
      <c r="DL128" s="791">
        <v>155000</v>
      </c>
      <c r="DM128" s="791"/>
      <c r="DN128" s="791"/>
      <c r="DO128" s="791"/>
      <c r="DP128" s="791"/>
      <c r="DQ128" s="791">
        <v>155577</v>
      </c>
      <c r="DR128" s="791"/>
      <c r="DS128" s="791"/>
      <c r="DT128" s="791"/>
      <c r="DU128" s="791"/>
      <c r="DV128" s="792">
        <v>0.6</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469</v>
      </c>
      <c r="X129" s="777"/>
      <c r="Y129" s="777"/>
      <c r="Z129" s="778"/>
      <c r="AA129" s="779">
        <v>31778899</v>
      </c>
      <c r="AB129" s="780"/>
      <c r="AC129" s="780"/>
      <c r="AD129" s="780"/>
      <c r="AE129" s="781"/>
      <c r="AF129" s="782">
        <v>31140241</v>
      </c>
      <c r="AG129" s="780"/>
      <c r="AH129" s="780"/>
      <c r="AI129" s="780"/>
      <c r="AJ129" s="781"/>
      <c r="AK129" s="782">
        <v>31544854</v>
      </c>
      <c r="AL129" s="780"/>
      <c r="AM129" s="780"/>
      <c r="AN129" s="780"/>
      <c r="AO129" s="781"/>
      <c r="AP129" s="783"/>
      <c r="AQ129" s="784"/>
      <c r="AR129" s="784"/>
      <c r="AS129" s="784"/>
      <c r="AT129" s="785"/>
      <c r="AU129" s="233"/>
      <c r="AV129" s="233"/>
      <c r="AW129" s="233"/>
      <c r="AX129" s="751" t="s">
        <v>470</v>
      </c>
      <c r="AY129" s="752"/>
      <c r="AZ129" s="752"/>
      <c r="BA129" s="752"/>
      <c r="BB129" s="752"/>
      <c r="BC129" s="752"/>
      <c r="BD129" s="752"/>
      <c r="BE129" s="753"/>
      <c r="BF129" s="770" t="s">
        <v>122</v>
      </c>
      <c r="BG129" s="771"/>
      <c r="BH129" s="771"/>
      <c r="BI129" s="771"/>
      <c r="BJ129" s="771"/>
      <c r="BK129" s="771"/>
      <c r="BL129" s="772"/>
      <c r="BM129" s="770">
        <v>16.739999999999998</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471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472</v>
      </c>
      <c r="X130" s="777"/>
      <c r="Y130" s="777"/>
      <c r="Z130" s="778"/>
      <c r="AA130" s="779">
        <v>5784590</v>
      </c>
      <c r="AB130" s="780"/>
      <c r="AC130" s="780"/>
      <c r="AD130" s="780"/>
      <c r="AE130" s="781"/>
      <c r="AF130" s="782">
        <v>5726923</v>
      </c>
      <c r="AG130" s="780"/>
      <c r="AH130" s="780"/>
      <c r="AI130" s="780"/>
      <c r="AJ130" s="781"/>
      <c r="AK130" s="782">
        <v>5454321</v>
      </c>
      <c r="AL130" s="780"/>
      <c r="AM130" s="780"/>
      <c r="AN130" s="780"/>
      <c r="AO130" s="781"/>
      <c r="AP130" s="783"/>
      <c r="AQ130" s="784"/>
      <c r="AR130" s="784"/>
      <c r="AS130" s="784"/>
      <c r="AT130" s="785"/>
      <c r="AU130" s="233"/>
      <c r="AV130" s="233"/>
      <c r="AW130" s="233"/>
      <c r="AX130" s="751" t="s">
        <v>473</v>
      </c>
      <c r="AY130" s="752"/>
      <c r="AZ130" s="752"/>
      <c r="BA130" s="752"/>
      <c r="BB130" s="752"/>
      <c r="BC130" s="752"/>
      <c r="BD130" s="752"/>
      <c r="BE130" s="753"/>
      <c r="BF130" s="754">
        <v>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474</v>
      </c>
      <c r="X131" s="761"/>
      <c r="Y131" s="761"/>
      <c r="Z131" s="762"/>
      <c r="AA131" s="763">
        <v>25994309</v>
      </c>
      <c r="AB131" s="764"/>
      <c r="AC131" s="764"/>
      <c r="AD131" s="764"/>
      <c r="AE131" s="765"/>
      <c r="AF131" s="766">
        <v>25413318</v>
      </c>
      <c r="AG131" s="764"/>
      <c r="AH131" s="764"/>
      <c r="AI131" s="764"/>
      <c r="AJ131" s="765"/>
      <c r="AK131" s="766">
        <v>26090533</v>
      </c>
      <c r="AL131" s="764"/>
      <c r="AM131" s="764"/>
      <c r="AN131" s="764"/>
      <c r="AO131" s="765"/>
      <c r="AP131" s="767"/>
      <c r="AQ131" s="768"/>
      <c r="AR131" s="768"/>
      <c r="AS131" s="768"/>
      <c r="AT131" s="769"/>
      <c r="AU131" s="233"/>
      <c r="AV131" s="233"/>
      <c r="AW131" s="233"/>
      <c r="AX131" s="729" t="s">
        <v>475</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477</v>
      </c>
      <c r="W132" s="742"/>
      <c r="X132" s="742"/>
      <c r="Y132" s="742"/>
      <c r="Z132" s="743"/>
      <c r="AA132" s="744">
        <v>8.1748470409999996</v>
      </c>
      <c r="AB132" s="745"/>
      <c r="AC132" s="745"/>
      <c r="AD132" s="745"/>
      <c r="AE132" s="746"/>
      <c r="AF132" s="747">
        <v>5.1204608540000001</v>
      </c>
      <c r="AG132" s="745"/>
      <c r="AH132" s="745"/>
      <c r="AI132" s="745"/>
      <c r="AJ132" s="746"/>
      <c r="AK132" s="747">
        <v>4.8355585530000003</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478</v>
      </c>
      <c r="W133" s="721"/>
      <c r="X133" s="721"/>
      <c r="Y133" s="721"/>
      <c r="Z133" s="722"/>
      <c r="AA133" s="723">
        <v>8.6</v>
      </c>
      <c r="AB133" s="724"/>
      <c r="AC133" s="724"/>
      <c r="AD133" s="724"/>
      <c r="AE133" s="725"/>
      <c r="AF133" s="723">
        <v>7.3</v>
      </c>
      <c r="AG133" s="724"/>
      <c r="AH133" s="724"/>
      <c r="AI133" s="724"/>
      <c r="AJ133" s="725"/>
      <c r="AK133" s="723">
        <v>6</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QxOdLbE+wA0pOSTKRxGeDgicnYtQJcer68n6E03UxmKUP+vofzWzxMt2Ga8vwXYtSIkVneLC1315RLKge8H0vA==" saltValue="/8/JJPkXuu+COkP6x11gX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479</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9lKmKNftSeZk7g6pBqERvy2S4Ycd0HNRL38CfcxNIm7W1UGJESVuk1+Oj2NJ5HN7APiqgKB/3SEXvlVzl0T7UQ==" saltValue="ohyEhoPETw6kOgRyczzE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Ma2ShrjbejCykLlJB0LUiczahgk8WQ0/3OjjDeRVRu9YHMZwSx+4xLK1bpr4MbuC9yDGbIsOx11H3DxneYpNWQ==" saltValue="rXsfICYOs6Z6doQWRmH/p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480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481</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482</v>
      </c>
      <c r="AP7" s="272"/>
      <c r="AQ7" s="273" t="s">
        <v>483</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484</v>
      </c>
      <c r="AQ8" s="279" t="s">
        <v>485</v>
      </c>
      <c r="AR8" s="280" t="s">
        <v>486</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487</v>
      </c>
      <c r="AL9" s="1131"/>
      <c r="AM9" s="1131"/>
      <c r="AN9" s="1132"/>
      <c r="AO9" s="281">
        <v>8995558</v>
      </c>
      <c r="AP9" s="281">
        <v>80272</v>
      </c>
      <c r="AQ9" s="282">
        <v>66571</v>
      </c>
      <c r="AR9" s="283">
        <v>20.6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488</v>
      </c>
      <c r="AL10" s="1131"/>
      <c r="AM10" s="1131"/>
      <c r="AN10" s="1132"/>
      <c r="AO10" s="284">
        <v>1149593</v>
      </c>
      <c r="AP10" s="284">
        <v>10258</v>
      </c>
      <c r="AQ10" s="285">
        <v>3999</v>
      </c>
      <c r="AR10" s="286">
        <v>156.5</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489</v>
      </c>
      <c r="AL11" s="1131"/>
      <c r="AM11" s="1131"/>
      <c r="AN11" s="1132"/>
      <c r="AO11" s="284" t="s">
        <v>490</v>
      </c>
      <c r="AP11" s="284" t="s">
        <v>490</v>
      </c>
      <c r="AQ11" s="285">
        <v>2086</v>
      </c>
      <c r="AR11" s="286" t="s">
        <v>490</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491</v>
      </c>
      <c r="AL12" s="1131"/>
      <c r="AM12" s="1131"/>
      <c r="AN12" s="1132"/>
      <c r="AO12" s="284" t="s">
        <v>490</v>
      </c>
      <c r="AP12" s="284" t="s">
        <v>490</v>
      </c>
      <c r="AQ12" s="285">
        <v>22</v>
      </c>
      <c r="AR12" s="286" t="s">
        <v>490</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492</v>
      </c>
      <c r="AL13" s="1131"/>
      <c r="AM13" s="1131"/>
      <c r="AN13" s="1132"/>
      <c r="AO13" s="284">
        <v>472492</v>
      </c>
      <c r="AP13" s="284">
        <v>4216</v>
      </c>
      <c r="AQ13" s="285">
        <v>2452</v>
      </c>
      <c r="AR13" s="286">
        <v>71.900000000000006</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493</v>
      </c>
      <c r="AL14" s="1131"/>
      <c r="AM14" s="1131"/>
      <c r="AN14" s="1132"/>
      <c r="AO14" s="284">
        <v>81460</v>
      </c>
      <c r="AP14" s="284">
        <v>727</v>
      </c>
      <c r="AQ14" s="285">
        <v>1577</v>
      </c>
      <c r="AR14" s="286">
        <v>-53.9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494</v>
      </c>
      <c r="AL15" s="1134"/>
      <c r="AM15" s="1134"/>
      <c r="AN15" s="1135"/>
      <c r="AO15" s="284">
        <v>-236860</v>
      </c>
      <c r="AP15" s="284">
        <v>-2114</v>
      </c>
      <c r="AQ15" s="285">
        <v>-2400</v>
      </c>
      <c r="AR15" s="286">
        <v>-11.9</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10462243</v>
      </c>
      <c r="AP16" s="284">
        <v>93360</v>
      </c>
      <c r="AQ16" s="285">
        <v>74306</v>
      </c>
      <c r="AR16" s="286">
        <v>25.6</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495</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496</v>
      </c>
      <c r="AP20" s="293" t="s">
        <v>497</v>
      </c>
      <c r="AQ20" s="294" t="s">
        <v>498</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499</v>
      </c>
      <c r="AL21" s="1137"/>
      <c r="AM21" s="1137"/>
      <c r="AN21" s="1138"/>
      <c r="AO21" s="297">
        <v>8.27</v>
      </c>
      <c r="AP21" s="298">
        <v>6.91</v>
      </c>
      <c r="AQ21" s="299">
        <v>1.36</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500</v>
      </c>
      <c r="AL22" s="1137"/>
      <c r="AM22" s="1137"/>
      <c r="AN22" s="1138"/>
      <c r="AO22" s="302">
        <v>100.2</v>
      </c>
      <c r="AP22" s="303">
        <v>99.2</v>
      </c>
      <c r="AQ22" s="304">
        <v>1</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29" t="s">
        <v>501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 x14ac:dyDescent="0.2">
      <c r="A27" s="309"/>
      <c r="AO27" s="262"/>
      <c r="AP27" s="262"/>
      <c r="AQ27" s="262"/>
      <c r="AR27" s="262"/>
      <c r="AS27" s="262"/>
      <c r="AT27" s="262"/>
    </row>
    <row r="28" spans="1:46" ht="16.5" x14ac:dyDescent="0.2">
      <c r="A28" s="263" t="s">
        <v>502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503</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482</v>
      </c>
      <c r="AP30" s="272"/>
      <c r="AQ30" s="273" t="s">
        <v>483</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484</v>
      </c>
      <c r="AQ31" s="279" t="s">
        <v>485</v>
      </c>
      <c r="AR31" s="280" t="s">
        <v>486</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504</v>
      </c>
      <c r="AL32" s="1121"/>
      <c r="AM32" s="1121"/>
      <c r="AN32" s="1122"/>
      <c r="AO32" s="312">
        <v>5699366</v>
      </c>
      <c r="AP32" s="312">
        <v>50858</v>
      </c>
      <c r="AQ32" s="313">
        <v>38265</v>
      </c>
      <c r="AR32" s="314">
        <v>32.9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505</v>
      </c>
      <c r="AL33" s="1121"/>
      <c r="AM33" s="1121"/>
      <c r="AN33" s="1122"/>
      <c r="AO33" s="312" t="s">
        <v>490</v>
      </c>
      <c r="AP33" s="312" t="s">
        <v>490</v>
      </c>
      <c r="AQ33" s="313" t="s">
        <v>490</v>
      </c>
      <c r="AR33" s="314" t="s">
        <v>490</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506</v>
      </c>
      <c r="AL34" s="1121"/>
      <c r="AM34" s="1121"/>
      <c r="AN34" s="1122"/>
      <c r="AO34" s="312" t="s">
        <v>490</v>
      </c>
      <c r="AP34" s="312" t="s">
        <v>490</v>
      </c>
      <c r="AQ34" s="313" t="s">
        <v>490</v>
      </c>
      <c r="AR34" s="314" t="s">
        <v>490</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507</v>
      </c>
      <c r="AL35" s="1121"/>
      <c r="AM35" s="1121"/>
      <c r="AN35" s="1122"/>
      <c r="AO35" s="312">
        <v>1114820</v>
      </c>
      <c r="AP35" s="312">
        <v>9948</v>
      </c>
      <c r="AQ35" s="313">
        <v>11441</v>
      </c>
      <c r="AR35" s="314">
        <v>-13</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508</v>
      </c>
      <c r="AL36" s="1121"/>
      <c r="AM36" s="1121"/>
      <c r="AN36" s="1122"/>
      <c r="AO36" s="312">
        <v>110977</v>
      </c>
      <c r="AP36" s="312">
        <v>990</v>
      </c>
      <c r="AQ36" s="313">
        <v>1708</v>
      </c>
      <c r="AR36" s="314">
        <v>-42</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509</v>
      </c>
      <c r="AL37" s="1121"/>
      <c r="AM37" s="1121"/>
      <c r="AN37" s="1122"/>
      <c r="AO37" s="312">
        <v>2500</v>
      </c>
      <c r="AP37" s="312">
        <v>22</v>
      </c>
      <c r="AQ37" s="313">
        <v>394</v>
      </c>
      <c r="AR37" s="314">
        <v>-94.4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510</v>
      </c>
      <c r="AL38" s="1124"/>
      <c r="AM38" s="1124"/>
      <c r="AN38" s="1125"/>
      <c r="AO38" s="315" t="s">
        <v>490</v>
      </c>
      <c r="AP38" s="315" t="s">
        <v>490</v>
      </c>
      <c r="AQ38" s="316">
        <v>1</v>
      </c>
      <c r="AR38" s="304" t="s">
        <v>490</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511</v>
      </c>
      <c r="AL39" s="1124"/>
      <c r="AM39" s="1124"/>
      <c r="AN39" s="1125"/>
      <c r="AO39" s="312">
        <v>-211719</v>
      </c>
      <c r="AP39" s="312">
        <v>-1889</v>
      </c>
      <c r="AQ39" s="313">
        <v>-7153</v>
      </c>
      <c r="AR39" s="314">
        <v>-73.599999999999994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512</v>
      </c>
      <c r="AL40" s="1121"/>
      <c r="AM40" s="1121"/>
      <c r="AN40" s="1122"/>
      <c r="AO40" s="312">
        <v>-5454321</v>
      </c>
      <c r="AP40" s="312">
        <v>-48671</v>
      </c>
      <c r="AQ40" s="313">
        <v>-33456</v>
      </c>
      <c r="AR40" s="314">
        <v>45.5</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1261623</v>
      </c>
      <c r="AP41" s="312">
        <v>11258</v>
      </c>
      <c r="AQ41" s="313">
        <v>11199</v>
      </c>
      <c r="AR41" s="314">
        <v>0.5</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514</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482</v>
      </c>
      <c r="AN49" s="1115" t="s">
        <v>515</v>
      </c>
      <c r="AO49" s="1116"/>
      <c r="AP49" s="1116"/>
      <c r="AQ49" s="1116"/>
      <c r="AR49" s="1117"/>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516</v>
      </c>
      <c r="AO50" s="329" t="s">
        <v>517</v>
      </c>
      <c r="AP50" s="330" t="s">
        <v>518</v>
      </c>
      <c r="AQ50" s="331" t="s">
        <v>519</v>
      </c>
      <c r="AR50" s="332" t="s">
        <v>520</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521</v>
      </c>
      <c r="AL51" s="325"/>
      <c r="AM51" s="333">
        <v>5657721</v>
      </c>
      <c r="AN51" s="334">
        <v>49492</v>
      </c>
      <c r="AO51" s="335">
        <v>-9.3000000000000007</v>
      </c>
      <c r="AP51" s="336">
        <v>66343</v>
      </c>
      <c r="AQ51" s="337">
        <v>43</v>
      </c>
      <c r="AR51" s="338">
        <v>-52.3</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522</v>
      </c>
      <c r="AM52" s="341">
        <v>2285461</v>
      </c>
      <c r="AN52" s="342">
        <v>19992</v>
      </c>
      <c r="AO52" s="343">
        <v>-23</v>
      </c>
      <c r="AP52" s="344">
        <v>34529</v>
      </c>
      <c r="AQ52" s="345">
        <v>28.4</v>
      </c>
      <c r="AR52" s="346">
        <v>-51.4</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523</v>
      </c>
      <c r="AL53" s="325"/>
      <c r="AM53" s="333">
        <v>6567881</v>
      </c>
      <c r="AN53" s="334">
        <v>57794</v>
      </c>
      <c r="AO53" s="335">
        <v>16.8</v>
      </c>
      <c r="AP53" s="336">
        <v>56416</v>
      </c>
      <c r="AQ53" s="337">
        <v>-15</v>
      </c>
      <c r="AR53" s="338">
        <v>31.8</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522</v>
      </c>
      <c r="AM54" s="341">
        <v>2317825</v>
      </c>
      <c r="AN54" s="342">
        <v>20396</v>
      </c>
      <c r="AO54" s="343">
        <v>2</v>
      </c>
      <c r="AP54" s="344">
        <v>32623</v>
      </c>
      <c r="AQ54" s="345">
        <v>-5.5</v>
      </c>
      <c r="AR54" s="346">
        <v>7.5</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524</v>
      </c>
      <c r="AL55" s="325"/>
      <c r="AM55" s="333">
        <v>4729763</v>
      </c>
      <c r="AN55" s="334">
        <v>41852</v>
      </c>
      <c r="AO55" s="335">
        <v>-27.6</v>
      </c>
      <c r="AP55" s="336">
        <v>49217</v>
      </c>
      <c r="AQ55" s="337">
        <v>-12.8</v>
      </c>
      <c r="AR55" s="338">
        <v>-14.8</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522</v>
      </c>
      <c r="AM56" s="341">
        <v>1589896</v>
      </c>
      <c r="AN56" s="342">
        <v>14068</v>
      </c>
      <c r="AO56" s="343">
        <v>-31</v>
      </c>
      <c r="AP56" s="344">
        <v>27232</v>
      </c>
      <c r="AQ56" s="345">
        <v>-16.5</v>
      </c>
      <c r="AR56" s="346">
        <v>-14.5</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525</v>
      </c>
      <c r="AL57" s="325"/>
      <c r="AM57" s="333">
        <v>3558978</v>
      </c>
      <c r="AN57" s="334">
        <v>31611</v>
      </c>
      <c r="AO57" s="335">
        <v>-24.5</v>
      </c>
      <c r="AP57" s="336">
        <v>49211</v>
      </c>
      <c r="AQ57" s="337">
        <v>0</v>
      </c>
      <c r="AR57" s="338">
        <v>-24.5</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522</v>
      </c>
      <c r="AM58" s="341">
        <v>1536820</v>
      </c>
      <c r="AN58" s="342">
        <v>13650</v>
      </c>
      <c r="AO58" s="343">
        <v>-3</v>
      </c>
      <c r="AP58" s="344">
        <v>28367</v>
      </c>
      <c r="AQ58" s="345">
        <v>4.2</v>
      </c>
      <c r="AR58" s="346">
        <v>-7.2</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526</v>
      </c>
      <c r="AL59" s="325"/>
      <c r="AM59" s="333">
        <v>3607770</v>
      </c>
      <c r="AN59" s="334">
        <v>32194</v>
      </c>
      <c r="AO59" s="335">
        <v>1.8</v>
      </c>
      <c r="AP59" s="336">
        <v>51738</v>
      </c>
      <c r="AQ59" s="337">
        <v>5.0999999999999996</v>
      </c>
      <c r="AR59" s="338">
        <v>-3.3</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522</v>
      </c>
      <c r="AM60" s="341">
        <v>1988285</v>
      </c>
      <c r="AN60" s="342">
        <v>17742</v>
      </c>
      <c r="AO60" s="343">
        <v>30</v>
      </c>
      <c r="AP60" s="344">
        <v>30360</v>
      </c>
      <c r="AQ60" s="345">
        <v>7</v>
      </c>
      <c r="AR60" s="346">
        <v>23</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527</v>
      </c>
      <c r="AL61" s="347"/>
      <c r="AM61" s="348">
        <v>4824423</v>
      </c>
      <c r="AN61" s="349">
        <v>42589</v>
      </c>
      <c r="AO61" s="350">
        <v>-8.6</v>
      </c>
      <c r="AP61" s="351">
        <v>54585</v>
      </c>
      <c r="AQ61" s="352">
        <v>4.0999999999999996</v>
      </c>
      <c r="AR61" s="338">
        <v>-12.7</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522</v>
      </c>
      <c r="AM62" s="341">
        <v>1943657</v>
      </c>
      <c r="AN62" s="342">
        <v>17170</v>
      </c>
      <c r="AO62" s="343">
        <v>-5</v>
      </c>
      <c r="AP62" s="344">
        <v>30622</v>
      </c>
      <c r="AQ62" s="345">
        <v>3.5</v>
      </c>
      <c r="AR62" s="346">
        <v>-8.5</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1Wo/WTGqsGiR8usDnGzsYfoHL/IOJeKEWHarY9WnzdZ7PrdiwoCQc+UToS5UNDZP0se5ZS8EPZDudUBJePFjHg==" saltValue="NE/IzJrEbjDqpQHQBdqV3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479</v>
      </c>
    </row>
    <row r="121" spans="125:125" ht="13.5" hidden="1" customHeight="1" x14ac:dyDescent="0.2">
      <c r="DU121" s="259"/>
    </row>
  </sheetData>
  <sheetProtection algorithmName="SHA-512" hashValue="WO85owomk74JHmGeZB51PRjywhh4fbgXw7+LeyaYnGVmsS7OgsN23VyWE98Y3UJHYG9uVGCJYMHUZX8JJ26rwA==" saltValue="VLbsppwUQFuUz4PT9SJAs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479</v>
      </c>
    </row>
  </sheetData>
  <sheetProtection algorithmName="SHA-512" hashValue="kMpeRA6DwtoGQklIfAsoXoOPwWamQ2s6y4kSpdvd8mDljtgd6e05+ccesRSPbeQTlW25QnN2z65M2CMT4Tz29A==" saltValue="WpKGJAcjOqL33M+oKimec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529</v>
      </c>
      <c r="G46" s="8" t="s">
        <v>530</v>
      </c>
      <c r="H46" s="8" t="s">
        <v>531</v>
      </c>
      <c r="I46" s="8" t="s">
        <v>532</v>
      </c>
      <c r="J46" s="9" t="s">
        <v>533</v>
      </c>
    </row>
    <row r="47" spans="2:10" ht="57.75" customHeight="1" x14ac:dyDescent="0.2">
      <c r="B47" s="10"/>
      <c r="C47" s="1139" t="s">
        <v>3</v>
      </c>
      <c r="D47" s="1139"/>
      <c r="E47" s="1140"/>
      <c r="F47" s="11">
        <v>18.88</v>
      </c>
      <c r="G47" s="12">
        <v>17.97</v>
      </c>
      <c r="H47" s="12">
        <v>19.61</v>
      </c>
      <c r="I47" s="12">
        <v>24.39</v>
      </c>
      <c r="J47" s="13">
        <v>21.25</v>
      </c>
    </row>
    <row r="48" spans="2:10" ht="57.75" customHeight="1" x14ac:dyDescent="0.2">
      <c r="B48" s="14"/>
      <c r="C48" s="1141" t="s">
        <v>4</v>
      </c>
      <c r="D48" s="1141"/>
      <c r="E48" s="1142"/>
      <c r="F48" s="15">
        <v>4.9000000000000004</v>
      </c>
      <c r="G48" s="16">
        <v>5.48</v>
      </c>
      <c r="H48" s="16">
        <v>6.72</v>
      </c>
      <c r="I48" s="16">
        <v>4.72</v>
      </c>
      <c r="J48" s="17">
        <v>4.8899999999999997</v>
      </c>
    </row>
    <row r="49" spans="2:10" ht="57.75" customHeight="1" thickBot="1" x14ac:dyDescent="0.25">
      <c r="B49" s="18"/>
      <c r="C49" s="1143" t="s">
        <v>5</v>
      </c>
      <c r="D49" s="1143"/>
      <c r="E49" s="1144"/>
      <c r="F49" s="19" t="s">
        <v>534</v>
      </c>
      <c r="G49" s="20">
        <v>0.45</v>
      </c>
      <c r="H49" s="20">
        <v>3.45</v>
      </c>
      <c r="I49" s="20">
        <v>2.23</v>
      </c>
      <c r="J49" s="21" t="s">
        <v>535</v>
      </c>
    </row>
    <row r="50" spans="2:10" ht="13" x14ac:dyDescent="0.2"/>
  </sheetData>
  <sheetProtection algorithmName="SHA-512" hashValue="Jysz8kFM8KPQnr35JlJGVk4/lABNUSoK/OZQMl3xWXwzmmEjw+RhIencqsC0wtSvKLe+psYMkgtDHCLZGSU8sg==" saltValue="nWoDTbMV61QZZjkYyXMZ2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ﾔｽﾀﾞ ﾋﾄｼ</cp:lastModifiedBy>
  <cp:lastPrinted>2025-03-19T07:13:50Z</cp:lastPrinted>
  <dcterms:created xsi:type="dcterms:W3CDTF">2025-02-19T03:17:34Z</dcterms:created>
  <dcterms:modified xsi:type="dcterms:W3CDTF">2025-08-28T06:15:42Z</dcterms:modified>
  <cp:category/>
</cp:coreProperties>
</file>