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fileserver3\F1030\★財政係\2025(令和7)年度\070公会計\照会\R7.10.10〆【確認依頼】令和５年度財政状況資料集の作成および提出について（２回目）\提出\"/>
    </mc:Choice>
  </mc:AlternateContent>
  <xr:revisionPtr revIDLastSave="0" documentId="13_ncr:1_{13C2928F-1C32-49D7-B322-610D6BCF24BB}" xr6:coauthVersionLast="47" xr6:coauthVersionMax="47" xr10:uidLastSave="{00000000-0000-0000-0000-000000000000}"/>
  <bookViews>
    <workbookView xWindow="-120" yWindow="-120" windowWidth="29040" windowHeight="15720" firstSheet="13" activeTab="13"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F88" i="12" l="1"/>
  <c r="BG34" i="10"/>
  <c r="AO35"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BE36" i="10"/>
  <c r="AM36" i="10"/>
  <c r="BE35" i="10"/>
  <c r="BW34" i="10"/>
  <c r="BW35" i="10" s="1"/>
  <c r="BW36" i="10" s="1"/>
  <c r="BW37" i="10" s="1"/>
  <c r="BW38" i="10" s="1"/>
  <c r="BW39" i="10" s="1"/>
  <c r="C34" i="10"/>
  <c r="CO34" i="10" l="1"/>
  <c r="CO35" i="10" s="1"/>
  <c r="CO36" i="10" s="1"/>
  <c r="C35" i="10"/>
  <c r="C36" i="10" s="1"/>
  <c r="C37"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U34" i="10" l="1"/>
  <c r="U35" i="10" s="1"/>
  <c r="U36" i="10" s="1"/>
  <c r="AM34" i="10" l="1"/>
  <c r="AM35" i="10" l="1"/>
  <c r="BE34" i="10"/>
</calcChain>
</file>

<file path=xl/sharedStrings.xml><?xml version="1.0" encoding="utf-8"?>
<sst xmlns="http://schemas.openxmlformats.org/spreadsheetml/2006/main" count="1122" uniqueCount="578">
  <si>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</si>
  <si>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</si>
  <si>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</si>
  <si>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</si>
  <si>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</si>
  <si>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</si>
  <si>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</si>
  <si>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</si>
  <si>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</si>
  <si>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</si>
  <si>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</si>
  <si>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</si>
  <si>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</si>
  <si>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</si>
  <si>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</si>
  <si>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</si>
  <si>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</si>
  <si>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</si>
  <si>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</si>
  <si>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</si>
  <si>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</si>
  <si>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</si>
  <si>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</si>
  <si>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</si>
  <si>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</si>
  <si>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</si>
  <si>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</si>
  <si>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</si>
  <si>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</si>
  <si>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</si>
  <si>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</si>
  <si>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</si>
  <si>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</si>
  <si>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</si>
  <si>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</si>
  <si>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</si>
  <si>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</si>
  <si>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</si>
  <si>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</si>
  <si>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</si>
  <si>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</si>
  <si>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</si>
  <si>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</si>
  <si>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</si>
  <si>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</si>
  <si>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</si>
  <si>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</si>
  <si>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</si>
  <si>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</si>
  <si>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</si>
  <si>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</si>
  <si>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</si>
  <si>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</si>
  <si>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</si>
  <si>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</si>
  <si>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</si>
  <si>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</si>
  <si>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</si>
  <si>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</si>
  <si>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</si>
  <si>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</si>
  <si>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</si>
  <si>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</si>
  <si>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</si>
  <si>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</si>
  <si>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</si>
  <si>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</si>
  <si>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</si>
  <si>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</si>
  <si>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</si>
  <si>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</si>
  <si>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</si>
  <si>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</si>
  <si>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</si>
  <si>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</si>
  <si>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</si>
  <si>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</si>
  <si>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</si>
  <si>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</si>
  <si>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滋賀県</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</si>
  <si>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</si>
  <si>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</si>
  <si>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</si>
  <si>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</si>
  <si>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</si>
  <si>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</si>
  <si>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</si>
  <si>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</si>
  <si>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</si>
  <si>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</si>
  <si>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</si>
  <si>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</si>
  <si>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</si>
  <si>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</si>
  <si>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栗東市</t>
    <phoneticPr fontId="5"/>
  </si>
  <si>
    <t>地方交付税種地</t>
    <rPh sb="0" eb="2">
      <t>チホウ</t>
    </rPh>
    <rPh sb="2" eb="5">
      <t>コウフゼイ</t>
    </rPh>
    <rPh sb="5" eb="6">
      <t>シュ</t>
    </rPh>
    <rPh sb="6" eb="7">
      <t>チ</t>
    </rPh>
    <phoneticPr fontId="5"/>
  </si>
  <si>
    <t>1-4</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</si>
  <si>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</si>
  <si>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</si>
  <si>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</si>
  <si>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</si>
  <si>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</si>
  <si>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</si>
  <si>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</si>
  <si>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</si>
  <si>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</si>
  <si>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</si>
  <si>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</si>
  <si>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</si>
  <si>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</si>
  <si>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</si>
  <si>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</si>
  <si>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</si>
  <si>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</si>
  <si>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</si>
  <si>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</si>
  <si>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</si>
  <si>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</si>
  <si>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3.1</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</si>
  <si>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</si>
  <si>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</si>
  <si>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</si>
  <si>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</si>
  <si>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</si>
  <si>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</si>
  <si>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</si>
  <si>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</si>
  <si>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</si>
  <si>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</si>
  <si>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</si>
  <si>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</si>
  <si>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</si>
  <si>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</si>
  <si>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</si>
  <si>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</si>
  <si>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</si>
  <si>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</si>
  <si>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</si>
  <si>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</si>
  <si>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</si>
  <si>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</si>
  <si>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-0.2</t>
    <phoneticPr fontId="5"/>
  </si>
  <si>
    <t>基準財政需要額</t>
    <phoneticPr fontId="26"/>
  </si>
  <si>
    <t>うち日本人(％)</t>
    <phoneticPr fontId="5"/>
  </si>
  <si>
    <t>-0.4</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</si>
  <si>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</si>
  <si>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</si>
  <si>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</si>
  <si>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</si>
  <si>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</si>
  <si>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</si>
  <si>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</si>
  <si>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</si>
  <si>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</si>
  <si>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</si>
  <si>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</si>
  <si>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</si>
  <si>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</si>
  <si>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</si>
  <si>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</si>
  <si>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</si>
  <si>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</si>
  <si>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</si>
  <si>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</si>
  <si>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</si>
  <si>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</si>
  <si>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</si>
  <si>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</si>
  <si>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</si>
  <si>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</si>
  <si>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</si>
  <si>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</si>
  <si>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</si>
  <si>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</si>
  <si>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</si>
  <si>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</si>
  <si>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</si>
  <si>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</si>
  <si>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</si>
  <si>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</si>
  <si>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</si>
  <si>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</si>
  <si>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</si>
  <si>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</si>
  <si>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</si>
  <si>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</si>
  <si>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</si>
  <si>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</si>
  <si>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</si>
  <si>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</si>
  <si>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</si>
  <si>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</si>
  <si>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</si>
  <si>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</si>
  <si>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</si>
  <si>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</si>
  <si>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</si>
  <si>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</si>
  <si>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</si>
  <si>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</si>
  <si>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</si>
  <si>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</si>
  <si>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</si>
  <si>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滋賀県栗東市</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</si>
  <si>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</si>
  <si>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</si>
  <si>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</si>
  <si>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</si>
  <si>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</si>
  <si>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</si>
  <si>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</si>
  <si>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</si>
  <si>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</si>
  <si>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</si>
  <si>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</si>
  <si>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</si>
  <si>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</si>
  <si>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</si>
  <si>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</si>
  <si>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</si>
  <si>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</si>
  <si>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</si>
  <si>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</si>
  <si>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</si>
  <si>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</si>
  <si>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</si>
  <si>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</si>
  <si>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</si>
  <si>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</si>
  <si>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</si>
  <si>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</si>
  <si>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</si>
  <si>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</si>
  <si>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</si>
  <si>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</si>
  <si>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</si>
  <si>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</si>
  <si>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</si>
  <si>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</si>
  <si>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</si>
  <si>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</si>
  <si>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</si>
  <si>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</si>
  <si>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</si>
  <si>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</si>
  <si>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</si>
  <si>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</si>
  <si>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</si>
  <si>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</si>
  <si>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</si>
  <si>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</si>
  <si>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</si>
  <si>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</si>
  <si>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</si>
  <si>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</si>
  <si>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</si>
  <si>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</si>
  <si>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</si>
  <si>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</si>
  <si>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</si>
  <si>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</si>
  <si>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</si>
  <si>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</si>
  <si>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</si>
  <si>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</si>
  <si>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</si>
  <si>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</si>
  <si>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</si>
  <si>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</si>
  <si>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</si>
  <si>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</si>
  <si>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</si>
  <si>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</si>
  <si>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</si>
  <si>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</si>
  <si>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</si>
  <si>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</si>
  <si>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</si>
  <si>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</si>
  <si>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</si>
  <si>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</si>
  <si>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</si>
  <si>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</si>
  <si>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</si>
  <si>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</si>
  <si>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</si>
  <si>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</si>
  <si>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</si>
  <si>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</si>
  <si>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</si>
  <si>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</si>
  <si>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</si>
  <si>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</si>
  <si>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</si>
  <si>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</si>
  <si>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</si>
  <si>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</si>
  <si>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</si>
  <si>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</si>
  <si>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</si>
  <si>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</si>
  <si>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</si>
  <si>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</si>
  <si>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</si>
  <si>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</si>
  <si>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</si>
  <si>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</si>
  <si>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</si>
  <si>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</si>
  <si>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</si>
  <si>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</si>
  <si>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</si>
  <si>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</si>
  <si>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</si>
  <si>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</si>
  <si>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</si>
  <si>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</si>
  <si>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</si>
  <si>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</si>
  <si>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</si>
  <si>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</si>
  <si>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</si>
  <si>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</si>
  <si>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</si>
  <si>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</si>
  <si>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</si>
  <si>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</si>
  <si>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介護サービス</t>
    <phoneticPr fontId="5"/>
  </si>
  <si>
    <t>被保険者数(人)</t>
  </si>
  <si>
    <t>　積立金</t>
    <phoneticPr fontId="5"/>
  </si>
  <si>
    <t>　うち臨時財政対策債</t>
    <phoneticPr fontId="5"/>
  </si>
  <si>
    <t>工業用水道</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</si>
  <si>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</si>
  <si>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</si>
  <si>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</si>
  <si>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</si>
  <si>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</si>
  <si>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</si>
  <si>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</si>
  <si>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</si>
  <si>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</si>
  <si>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</si>
  <si>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</si>
  <si>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</si>
  <si>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</si>
  <si>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</si>
  <si>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</si>
  <si>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</si>
  <si>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</si>
  <si>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</si>
  <si>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</si>
  <si>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</si>
  <si>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</si>
  <si>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</si>
  <si>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滋賀県栗東市</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</si>
  <si>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</si>
  <si>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</si>
  <si>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</si>
  <si>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</si>
  <si>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</si>
  <si>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</si>
  <si>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</si>
  <si>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</si>
  <si>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</si>
  <si>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</si>
  <si>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</si>
  <si>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</si>
  <si>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</si>
  <si>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</si>
  <si>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</si>
  <si>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</si>
  <si>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</si>
  <si>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</si>
  <si>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</si>
  <si>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</si>
  <si>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土地取得特別会計</t>
    <phoneticPr fontId="5"/>
  </si>
  <si>
    <t>栗東墓地公園特別会計</t>
    <phoneticPr fontId="5"/>
  </si>
  <si>
    <t>大津湖南都市計画事業栗東新都心土地区画整理事業特別会計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</si>
  <si>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</si>
  <si>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</si>
  <si>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</si>
  <si>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</si>
  <si>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</si>
  <si>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</si>
  <si>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</si>
  <si>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</si>
  <si>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</si>
  <si>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</si>
  <si>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</si>
  <si>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</si>
  <si>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</si>
  <si>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</si>
  <si>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</si>
  <si>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</si>
  <si>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水道事業会計</t>
    <phoneticPr fontId="5"/>
  </si>
  <si>
    <t>法適用企業</t>
    <phoneticPr fontId="5"/>
  </si>
  <si>
    <t>公共下水道事業会計</t>
    <phoneticPr fontId="5"/>
  </si>
  <si>
    <t>農業集落排水事業特別会計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</si>
  <si>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</si>
  <si>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</si>
  <si>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</si>
  <si>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</si>
  <si>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</si>
  <si>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</si>
  <si>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</si>
  <si>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</si>
  <si>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</si>
  <si>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</si>
  <si>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</si>
  <si>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</si>
  <si>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</si>
  <si>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</si>
  <si>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</si>
  <si>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</si>
  <si>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</si>
  <si>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</si>
  <si>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</si>
  <si>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</si>
  <si>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</si>
  <si>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</si>
  <si>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</si>
  <si>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</si>
  <si>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</si>
  <si>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</si>
  <si>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</si>
  <si>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</si>
  <si>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</si>
  <si>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</si>
  <si>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</si>
  <si>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</si>
  <si>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</si>
  <si>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</si>
  <si>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</si>
  <si>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</si>
  <si>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</si>
  <si>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</si>
  <si>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</si>
  <si>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</si>
  <si>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</si>
  <si>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</si>
  <si>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</si>
  <si>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</si>
  <si>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</si>
  <si>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</si>
  <si>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</si>
  <si>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</si>
  <si>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</si>
  <si>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</si>
  <si>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</si>
  <si>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</si>
  <si>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</si>
  <si>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</si>
  <si>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</si>
  <si>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</si>
  <si>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</si>
  <si>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</si>
  <si>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</si>
  <si>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</si>
  <si>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</si>
  <si>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</si>
  <si>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</si>
  <si>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</si>
  <si>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</si>
  <si>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</si>
  <si>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</si>
  <si>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</si>
  <si>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</si>
  <si>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</si>
  <si>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</si>
  <si>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</si>
  <si>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</si>
  <si>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</si>
  <si>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</si>
  <si>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</si>
  <si>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</si>
  <si>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</si>
  <si>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</si>
  <si>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</si>
  <si>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</si>
  <si>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</si>
  <si>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</si>
  <si>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</si>
  <si>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</si>
  <si>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</si>
  <si>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</si>
  <si>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</si>
  <si>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</si>
  <si>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</si>
  <si>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</si>
  <si>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</si>
  <si>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</si>
  <si>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</si>
  <si>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</si>
  <si>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</si>
  <si>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</si>
  <si>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</si>
  <si>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</si>
  <si>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</si>
  <si>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</si>
  <si>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</si>
  <si>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</si>
  <si>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</si>
  <si>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</si>
  <si>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</si>
  <si>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</si>
  <si>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t>
  </si>
  <si>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</si>
  <si>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</si>
  <si>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</si>
  <si>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</si>
  <si>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</si>
  <si>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</si>
  <si>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</si>
  <si>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</si>
  <si>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</si>
  <si>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</si>
  <si>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</si>
  <si>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</si>
  <si>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</si>
  <si>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</si>
  <si>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</si>
  <si>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</si>
  <si>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</si>
  <si>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</si>
  <si>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</si>
  <si>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</si>
  <si>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</si>
  <si>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</si>
  <si>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</si>
  <si>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</si>
  <si>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</si>
  <si>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</si>
  <si>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</si>
  <si>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</si>
  <si>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0.04</t>
  </si>
  <si>
    <t>水道事業会計</t>
  </si>
  <si>
    <t>公共下水道事業会計</t>
  </si>
  <si>
    <t>一般会計</t>
  </si>
  <si>
    <t>国民健康保険特別会計</t>
  </si>
  <si>
    <t>介護保険特別会計</t>
  </si>
  <si>
    <t>後期高齢者医療特別会計</t>
  </si>
  <si>
    <t>栗東墓地公園特別会計</t>
  </si>
  <si>
    <t>農業集落排水事業特別会計</t>
  </si>
  <si>
    <t>その他会計（赤字）</t>
  </si>
  <si>
    <t>その他会計（黒字）</t>
  </si>
  <si>
    <t>R01</t>
    <phoneticPr fontId="5"/>
  </si>
  <si>
    <t>R02</t>
    <phoneticPr fontId="5"/>
  </si>
  <si>
    <t>R03</t>
    <phoneticPr fontId="5"/>
  </si>
  <si>
    <t>R04</t>
    <phoneticPr fontId="5"/>
  </si>
  <si>
    <t>R05</t>
    <phoneticPr fontId="5"/>
  </si>
  <si>
    <t>栗東市スポーツ協会</t>
    <rPh sb="0" eb="3">
      <t>リットウシ</t>
    </rPh>
    <rPh sb="7" eb="9">
      <t>キョウカイ</t>
    </rPh>
    <phoneticPr fontId="2"/>
  </si>
  <si>
    <t>栗東都市整備</t>
    <rPh sb="0" eb="2">
      <t>リットウ</t>
    </rPh>
    <rPh sb="2" eb="4">
      <t>トシ</t>
    </rPh>
    <rPh sb="4" eb="6">
      <t>セイビ</t>
    </rPh>
    <phoneticPr fontId="2"/>
  </si>
  <si>
    <t>アグリの郷栗東</t>
    <rPh sb="4" eb="5">
      <t>サト</t>
    </rPh>
    <rPh sb="5" eb="7">
      <t>リットウ</t>
    </rPh>
    <phoneticPr fontId="2"/>
  </si>
  <si>
    <t>-</t>
    <phoneticPr fontId="2"/>
  </si>
  <si>
    <t>滋賀県市町村職員退職手当組合</t>
    <rPh sb="0" eb="3">
      <t>シガケン</t>
    </rPh>
    <rPh sb="3" eb="6">
      <t>シチョウソン</t>
    </rPh>
    <rPh sb="6" eb="8">
      <t>ショクイン</t>
    </rPh>
    <rPh sb="8" eb="10">
      <t>タイショク</t>
    </rPh>
    <rPh sb="10" eb="12">
      <t>テアテ</t>
    </rPh>
    <rPh sb="12" eb="14">
      <t>クミアイ</t>
    </rPh>
    <phoneticPr fontId="2"/>
  </si>
  <si>
    <t>湖南広域行政組合</t>
    <rPh sb="0" eb="2">
      <t>コナン</t>
    </rPh>
    <rPh sb="2" eb="4">
      <t>コウイキ</t>
    </rPh>
    <rPh sb="4" eb="6">
      <t>ギョウセイ</t>
    </rPh>
    <rPh sb="6" eb="8">
      <t>クミアイ</t>
    </rPh>
    <phoneticPr fontId="2"/>
  </si>
  <si>
    <t>滋賀県市町村職員研修センター</t>
    <rPh sb="0" eb="3">
      <t>シガケン</t>
    </rPh>
    <rPh sb="3" eb="6">
      <t>シチョウソン</t>
    </rPh>
    <rPh sb="6" eb="8">
      <t>ショクイン</t>
    </rPh>
    <rPh sb="8" eb="10">
      <t>ケンシュウ</t>
    </rPh>
    <phoneticPr fontId="2"/>
  </si>
  <si>
    <t>滋賀県後期高齢者医療広域連合（一般会計）</t>
    <rPh sb="0" eb="3">
      <t>シガケン</t>
    </rPh>
    <rPh sb="3" eb="5">
      <t>コウキ</t>
    </rPh>
    <rPh sb="5" eb="8">
      <t>コウレイシャ</t>
    </rPh>
    <rPh sb="8" eb="10">
      <t>イリョウ</t>
    </rPh>
    <rPh sb="10" eb="12">
      <t>コウイキ</t>
    </rPh>
    <rPh sb="12" eb="14">
      <t>レンゴウ</t>
    </rPh>
    <rPh sb="15" eb="17">
      <t>イッパン</t>
    </rPh>
    <rPh sb="17" eb="19">
      <t>カイケイ</t>
    </rPh>
    <phoneticPr fontId="2"/>
  </si>
  <si>
    <t>滋賀県後期高齢者医療広域連合（後期高齢者医療特別会計）</t>
    <rPh sb="0" eb="3">
      <t>シガケン</t>
    </rPh>
    <rPh sb="3" eb="5">
      <t>コウキ</t>
    </rPh>
    <rPh sb="5" eb="8">
      <t>コウレイシャ</t>
    </rPh>
    <rPh sb="8" eb="10">
      <t>イリョウ</t>
    </rPh>
    <rPh sb="10" eb="12">
      <t>コウイキ</t>
    </rPh>
    <rPh sb="12" eb="14">
      <t>レンゴウ</t>
    </rPh>
    <rPh sb="15" eb="17">
      <t>コウキ</t>
    </rPh>
    <rPh sb="17" eb="20">
      <t>コウレイシャ</t>
    </rPh>
    <rPh sb="20" eb="22">
      <t>イリョウ</t>
    </rPh>
    <rPh sb="22" eb="24">
      <t>トクベツ</t>
    </rPh>
    <rPh sb="24" eb="26">
      <t>カイケイ</t>
    </rPh>
    <phoneticPr fontId="2"/>
  </si>
  <si>
    <t>草津栗東行政事務組合</t>
    <rPh sb="0" eb="2">
      <t>クサツ</t>
    </rPh>
    <rPh sb="2" eb="4">
      <t>リットウ</t>
    </rPh>
    <rPh sb="4" eb="10">
      <t>ギョウセイジムクミアイ</t>
    </rPh>
    <phoneticPr fontId="2"/>
  </si>
  <si>
    <t>都市基盤整備事業基金</t>
  </si>
  <si>
    <t>ふるさとりっとう応援基金</t>
    <phoneticPr fontId="2"/>
  </si>
  <si>
    <t>墓地公園等整備基金</t>
    <phoneticPr fontId="2"/>
  </si>
  <si>
    <t>森林環境譲与税基金</t>
    <phoneticPr fontId="2"/>
  </si>
  <si>
    <t>東海道新幹線（仮称）びわこ栗東駅建設等整備基金</t>
    <phoneticPr fontId="2"/>
  </si>
  <si>
    <t>-</t>
    <phoneticPr fontId="2"/>
  </si>
  <si>
    <t>-</t>
    <phoneticPr fontId="2"/>
  </si>
  <si>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</si>
  <si>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</si>
  <si>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</si>
  <si>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</si>
  <si>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</si>
  <si>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</si>
  <si>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</si>
  <si>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</si>
  <si>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t>
    <phoneticPr fontId="5"/>
  </si>
  <si>
    <t xml:space="preserve">  上記のとおり、有形固定資産減価償却率については類似団体平均を下回っているが、将来負担比率については、類似団体よりもかなり高い。これは人口の急増に対応するために学校施設、総合福祉保健センター、環境センター等を比較的短期間で整備し地方債が増加したことと、新幹線新駅建設に伴う区画整理用地の土地開発公社による先行取得が主な要因である。現在では「財政運営基本方針」などにより、地方債発行額の抑制・プライマリーバランスの黒字の維持に努めており、将来負担比率は減少を続けている。
　また、新駅建設中止後の跡地の問題については、後継プランに基づき必要なインフラ整備を進め、併せて、企業誘致を積極的に行ってきた。今後もプライマリーバランスの黒字を維持することなどにより、引き続き数値の低減に努める。</t>
    <phoneticPr fontId="5"/>
  </si>
  <si>
    <t>　両比率ともに類似団体平均値と比較すると高くなっているが、これは人口の急増に対応するための施設を比較的短期間の間に整備したことが主な要因である。現在では「財政運営基本方針」などに基づき地方債の発行額を抑制してきたことにより、将来負担比率は減少傾向にあり、令和元年度の131.4から令和5年度の77.4へ54.0ポイント減少した。また、地方債発行額を抑制してきたことから公債費も低減させることができたために実質公債費比率も減少傾向にあり、同じく15.0から11.8へ3.2ポイント減少した。しかし、いずれの比率も依然として高い数値であることから、今後も引き続きプライマリーバランスの黒字を維持しつつ地方債現在高と公債費負担の低減に努め、両比率の改善に努める。</t>
    <rPh sb="127" eb="129">
      <t>レイワ</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</si>
</sst>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74">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179" fontId="1" fillId="6" borderId="0" xfId="17" applyNumberFormat="1" applyFont="1" applyFill="1" applyAlignment="1">
      <alignment vertical="center" wrapText="1"/>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178" fontId="1" fillId="0" borderId="65" xfId="16" applyNumberFormat="1" applyFont="1" applyBorder="1">
      <alignment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0" fontId="40" fillId="0" borderId="0" xfId="20" applyFont="1">
      <alignment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9" xfId="8" applyFont="1" applyBorder="1" applyAlignment="1">
      <alignment horizontal="center" vertical="center"/>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68" xfId="8" applyFont="1" applyBorder="1" applyAlignment="1">
      <alignment horizontal="center" vertical="center"/>
    </xf>
    <xf numFmtId="0" fontId="21" fillId="0" borderId="40"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37" xfId="8" applyFont="1" applyBorder="1" applyAlignment="1">
      <alignment horizontal="center" vertical="center"/>
    </xf>
    <xf numFmtId="0" fontId="21" fillId="0" borderId="69" xfId="8" applyFont="1" applyBorder="1" applyAlignment="1">
      <alignment horizontal="center" vertical="center"/>
    </xf>
    <xf numFmtId="0" fontId="21" fillId="0" borderId="7" xfId="8" applyFont="1" applyBorder="1" applyAlignment="1">
      <alignment horizontal="center" vertical="center"/>
    </xf>
    <xf numFmtId="0" fontId="21" fillId="0" borderId="0" xfId="8" applyFont="1" applyAlignment="1">
      <alignment horizontal="center" vertical="center"/>
    </xf>
    <xf numFmtId="0" fontId="21" fillId="0" borderId="24" xfId="8" applyFont="1" applyBorder="1" applyAlignment="1">
      <alignment horizontal="center" vertical="center"/>
    </xf>
    <xf numFmtId="0" fontId="21" fillId="0" borderId="56" xfId="8" applyFont="1" applyBorder="1" applyAlignment="1">
      <alignment horizontal="center" vertical="center"/>
    </xf>
    <xf numFmtId="0" fontId="21" fillId="0" borderId="66" xfId="8" applyFont="1" applyBorder="1" applyAlignment="1">
      <alignment horizontal="center" vertical="center"/>
    </xf>
    <xf numFmtId="0" fontId="21" fillId="0" borderId="67" xfId="8" applyFont="1" applyBorder="1" applyAlignment="1">
      <alignment horizontal="center" vertical="center"/>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3" xfId="8" applyFont="1" applyBorder="1" applyAlignment="1">
      <alignment horizontal="center" vertical="center"/>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7" xfId="8" applyFont="1" applyBorder="1" applyAlignment="1">
      <alignment horizontal="left" vertical="center"/>
    </xf>
    <xf numFmtId="0" fontId="21" fillId="0" borderId="0" xfId="8" applyFont="1" applyAlignment="1">
      <alignment horizontal="left" vertical="center"/>
    </xf>
    <xf numFmtId="0" fontId="21" fillId="0" borderId="66" xfId="8" applyFont="1" applyBorder="1" applyAlignment="1">
      <alignment horizontal="left" vertical="center"/>
    </xf>
    <xf numFmtId="0" fontId="21" fillId="0" borderId="14" xfId="8" applyFont="1" applyBorder="1" applyAlignment="1">
      <alignment horizontal="center" vertical="center"/>
    </xf>
    <xf numFmtId="0" fontId="21" fillId="0" borderId="51" xfId="8" applyFont="1" applyBorder="1" applyAlignment="1">
      <alignment horizontal="center" vertical="center"/>
    </xf>
    <xf numFmtId="0" fontId="21" fillId="0" borderId="15" xfId="8" applyFont="1" applyBorder="1" applyAlignment="1">
      <alignment horizontal="center" vertical="center"/>
    </xf>
    <xf numFmtId="0" fontId="21" fillId="0" borderId="52" xfId="8" applyFont="1" applyBorder="1" applyAlignment="1">
      <alignment horizontal="center" vertical="center"/>
    </xf>
    <xf numFmtId="0" fontId="21" fillId="0" borderId="70" xfId="8" applyFont="1" applyBorder="1" applyAlignment="1">
      <alignment horizontal="center" vertical="center"/>
    </xf>
    <xf numFmtId="0" fontId="21" fillId="0" borderId="71" xfId="8" applyFont="1" applyBorder="1" applyAlignment="1">
      <alignment horizontal="center" vertical="center"/>
    </xf>
    <xf numFmtId="0" fontId="21" fillId="0" borderId="41" xfId="8" applyFont="1" applyBorder="1" applyAlignment="1">
      <alignment horizontal="center" vertical="center"/>
    </xf>
    <xf numFmtId="0" fontId="21" fillId="0" borderId="16"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0" fontId="21" fillId="0" borderId="11" xfId="8" applyFont="1" applyBorder="1" applyAlignment="1">
      <alignment horizontal="center" vertical="center"/>
    </xf>
    <xf numFmtId="0" fontId="21" fillId="0" borderId="12"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0" xfId="8" applyNumberFormat="1" applyFont="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0" xfId="8" applyFont="1" applyBorder="1">
      <alignment vertical="center"/>
    </xf>
    <xf numFmtId="0" fontId="21" fillId="0" borderId="31" xfId="8" applyFont="1" applyBorder="1">
      <alignment vertical="center"/>
    </xf>
    <xf numFmtId="0" fontId="21" fillId="0" borderId="42"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77"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39" xfId="8" applyFont="1" applyBorder="1">
      <alignment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32" xfId="8" applyNumberFormat="1" applyFont="1" applyBorder="1" applyAlignment="1">
      <alignment horizontal="right" vertical="center" shrinkToFit="1"/>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41" xfId="8" applyFont="1" applyBorder="1">
      <alignment vertical="center"/>
    </xf>
    <xf numFmtId="0" fontId="25" fillId="0" borderId="31" xfId="8" applyFont="1" applyBorder="1">
      <alignment vertical="center"/>
    </xf>
    <xf numFmtId="0" fontId="25" fillId="0" borderId="42" xfId="8" applyFont="1" applyBorder="1">
      <alignment vertical="center"/>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1" fillId="0" borderId="42"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78" fontId="21" fillId="0" borderId="8" xfId="8" applyNumberFormat="1" applyFont="1" applyBorder="1" applyAlignment="1">
      <alignment horizontal="right"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8"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4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8" fillId="0" borderId="31" xfId="8" applyFont="1" applyBorder="1">
      <alignment vertical="center"/>
    </xf>
    <xf numFmtId="0" fontId="28" fillId="0" borderId="42" xfId="8" applyFont="1" applyBorder="1">
      <alignmen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49" fontId="21" fillId="0" borderId="0" xfId="8" applyNumberFormat="1" applyFont="1" applyAlignment="1">
      <alignment horizontal="lef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0" fontId="21" fillId="0" borderId="1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1" fillId="0" borderId="0" xfId="8" applyFont="1" applyAlignment="1">
      <alignment horizontal="center" vertical="center" shrinkToFit="1"/>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pplyProtection="1">
      <alignment horizontal="center" vertical="center" shrinkToFit="1"/>
      <protection hidden="1"/>
    </xf>
    <xf numFmtId="0" fontId="21" fillId="0" borderId="0" xfId="8" applyFont="1">
      <alignment vertical="center"/>
    </xf>
    <xf numFmtId="0" fontId="21" fillId="0" borderId="0" xfId="10">
      <alignment vertical="center"/>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0" fontId="21" fillId="0" borderId="34" xfId="11" applyFont="1" applyBorder="1" applyAlignment="1">
      <alignment horizontal="center" vertical="center"/>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12"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38" xfId="11" applyNumberFormat="1" applyFont="1" applyBorder="1" applyAlignment="1">
      <alignment horizontal="right" vertical="center" shrinkToFit="1"/>
    </xf>
    <xf numFmtId="178" fontId="21" fillId="0" borderId="87"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81" fontId="21" fillId="0" borderId="8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8"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38" xfId="11" applyNumberFormat="1" applyFont="1" applyBorder="1" applyAlignment="1">
      <alignment horizontal="right"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65" xfId="11" applyNumberFormat="1" applyFont="1" applyBorder="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81" fontId="1" fillId="0" borderId="0" xfId="11" applyNumberFormat="1" applyAlignment="1">
      <alignment horizontal="right" vertical="center" shrinkToFit="1"/>
    </xf>
    <xf numFmtId="181" fontId="1" fillId="0" borderId="38" xfId="11" applyNumberFormat="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85" xfId="11" applyNumberFormat="1" applyBorder="1" applyAlignment="1">
      <alignment horizontal="right" vertical="center" shrinkToFit="1"/>
    </xf>
    <xf numFmtId="178" fontId="21" fillId="0" borderId="84" xfId="11" applyNumberFormat="1" applyFont="1" applyBorder="1" applyAlignment="1">
      <alignment horizontal="right" vertical="center" shrinkToFit="1"/>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0" fontId="1" fillId="0" borderId="31" xfId="11" applyBorder="1" applyAlignment="1">
      <alignment horizontal="center" vertical="center"/>
    </xf>
    <xf numFmtId="0" fontId="1" fillId="0" borderId="42" xfId="11" applyBorder="1" applyAlignment="1">
      <alignment horizontal="center" vertical="center"/>
    </xf>
    <xf numFmtId="0" fontId="1" fillId="0" borderId="12" xfId="1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 fillId="0" borderId="38" xfId="11" applyBorder="1" applyAlignment="1">
      <alignment horizontal="right" vertical="center" shrinkToFit="1"/>
    </xf>
    <xf numFmtId="181" fontId="21" fillId="0" borderId="41" xfId="11" applyNumberFormat="1" applyFont="1" applyBorder="1" applyAlignment="1">
      <alignment horizontal="right" vertical="center" shrinkToFit="1"/>
    </xf>
    <xf numFmtId="181" fontId="21" fillId="0" borderId="65" xfId="11" applyNumberFormat="1" applyFont="1" applyBorder="1" applyAlignment="1">
      <alignment horizontal="right" vertical="center" shrinkToFit="1"/>
    </xf>
    <xf numFmtId="181"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181" fontId="21" fillId="0" borderId="56" xfId="11" applyNumberFormat="1" applyFont="1" applyBorder="1" applyAlignment="1">
      <alignment horizontal="right" vertical="center" shrinkToFit="1"/>
    </xf>
    <xf numFmtId="0" fontId="1" fillId="0" borderId="40" xfId="1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178" fontId="21" fillId="0" borderId="37" xfId="11" applyNumberFormat="1" applyFont="1" applyBorder="1" applyAlignment="1">
      <alignment horizontal="right" vertical="center" shrinkToFit="1"/>
    </xf>
    <xf numFmtId="178" fontId="21" fillId="0" borderId="56" xfId="11" applyNumberFormat="1" applyFont="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91"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1" fillId="0" borderId="89" xfId="1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6" borderId="75" xfId="12" applyFont="1" applyFill="1" applyBorder="1" applyAlignment="1">
      <alignment horizontal="left" vertical="center"/>
    </xf>
    <xf numFmtId="0" fontId="35" fillId="6" borderId="75" xfId="12" applyFont="1" applyFill="1" applyBorder="1">
      <alignment vertical="center"/>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36" xfId="12" applyFont="1" applyFill="1" applyBorder="1" applyAlignment="1" applyProtection="1">
      <alignment horizontal="center" vertical="center" wrapText="1"/>
      <protection locked="0"/>
    </xf>
    <xf numFmtId="0" fontId="35" fillId="7" borderId="9"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4" xfId="15" applyFont="1" applyBorder="1" applyAlignment="1" applyProtection="1">
      <alignment horizontal="lef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9" xfId="15" applyFont="1" applyBorder="1" applyAlignment="1" applyProtection="1">
      <alignment horizontal="left" vertical="center" shrinkToFit="1"/>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29"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6" borderId="8" xfId="12" applyFont="1" applyFill="1" applyBorder="1" applyAlignment="1">
      <alignment horizontal="left" vertical="center"/>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177" fontId="35" fillId="0" borderId="120" xfId="12"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187" fontId="35" fillId="8" borderId="134"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0" fontId="35" fillId="7" borderId="64" xfId="12" applyFont="1" applyFill="1" applyBorder="1" applyAlignment="1" applyProtection="1">
      <alignment horizontal="center" vertical="center" wrapText="1"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39"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2" xfId="12" applyFont="1" applyFill="1" applyBorder="1" applyAlignment="1">
      <alignment horizontal="center" vertical="center"/>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0" xfId="12" applyFont="1" applyFill="1" applyBorder="1" applyAlignment="1">
      <alignment horizontal="center" vertical="center"/>
    </xf>
    <xf numFmtId="0" fontId="35" fillId="6" borderId="34" xfId="12" applyFont="1" applyFill="1" applyBorder="1" applyAlignment="1">
      <alignment horizontal="center" vertical="center"/>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65"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38" xfId="12" applyFont="1" applyFill="1" applyBorder="1" applyAlignment="1">
      <alignment horizontal="left" vertical="center"/>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56" xfId="12" applyFont="1" applyFill="1" applyBorder="1">
      <alignment vertical="center"/>
    </xf>
    <xf numFmtId="0" fontId="35" fillId="6" borderId="40" xfId="12" applyFont="1" applyFill="1" applyBorder="1">
      <alignment vertical="center"/>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0" fontId="35" fillId="6" borderId="37" xfId="12" applyFont="1" applyFill="1" applyBorder="1">
      <alignment vertical="center"/>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0" fontId="35" fillId="6" borderId="31" xfId="12" applyFont="1" applyFill="1" applyBorder="1" applyAlignment="1">
      <alignment horizontal="center" vertical="center" wrapText="1"/>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161"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177" fontId="35" fillId="6" borderId="37" xfId="14" applyNumberFormat="1" applyFont="1" applyFill="1" applyBorder="1" applyAlignment="1">
      <alignment horizontal="right" vertical="center" shrinkToFit="1"/>
    </xf>
    <xf numFmtId="0" fontId="37" fillId="6" borderId="42" xfId="12" applyFont="1" applyFill="1" applyBorder="1" applyAlignment="1">
      <alignment horizontal="center" vertical="center"/>
    </xf>
    <xf numFmtId="0" fontId="35" fillId="6" borderId="4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1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187" fontId="35" fillId="6" borderId="129"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81"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45" xfId="12" applyFont="1" applyFill="1" applyBorder="1" applyAlignment="1">
      <alignment horizontal="center" vertical="center"/>
    </xf>
    <xf numFmtId="0" fontId="35" fillId="6" borderId="72" xfId="12" applyFont="1" applyFill="1" applyBorder="1">
      <alignment vertical="center"/>
    </xf>
    <xf numFmtId="0" fontId="35" fillId="6" borderId="70"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51" xfId="14" applyNumberFormat="1" applyFont="1" applyFill="1" applyBorder="1" applyAlignment="1">
      <alignment horizontal="right" vertical="center" shrinkToFit="1"/>
    </xf>
    <xf numFmtId="0" fontId="35" fillId="6" borderId="26" xfId="12" applyFont="1" applyFill="1" applyBorder="1" applyAlignment="1">
      <alignment horizontal="center" vertical="center"/>
    </xf>
    <xf numFmtId="0" fontId="35" fillId="6" borderId="1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0" fontId="35" fillId="6" borderId="7" xfId="12" applyFont="1" applyFill="1" applyBorder="1">
      <alignment vertical="center"/>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8" fontId="3" fillId="0" borderId="12" xfId="16" applyNumberFormat="1" applyFont="1" applyFill="1" applyBorder="1">
      <alignment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44" xfId="1" applyFont="1" applyFill="1" applyBorder="1" applyAlignment="1" applyProtection="1">
      <alignment horizontal="left" vertical="center" wrapText="1"/>
      <protection locked="0"/>
    </xf>
    <xf numFmtId="0" fontId="14" fillId="0" borderId="18" xfId="1" applyFont="1" applyFill="1" applyBorder="1" applyAlignment="1" applyProtection="1">
      <alignment horizontal="left" vertical="center" wrapText="1"/>
      <protection locked="0"/>
    </xf>
    <xf numFmtId="0" fontId="14" fillId="0" borderId="19"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1" fillId="0" borderId="0" xfId="16" applyFont="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87" fontId="1" fillId="6" borderId="34" xfId="17" applyNumberFormat="1" applyFont="1" applyFill="1" applyBorder="1" applyAlignment="1">
      <alignment horizontal="center" vertical="center"/>
    </xf>
    <xf numFmtId="179" fontId="1" fillId="6" borderId="34" xfId="17" applyNumberFormat="1" applyFont="1" applyFill="1" applyBorder="1" applyAlignment="1">
      <alignment horizontal="center" vertical="center" wrapText="1"/>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87" fontId="1" fillId="6" borderId="0" xfId="17" applyNumberFormat="1" applyFont="1" applyFill="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78" fontId="17" fillId="0" borderId="0" xfId="16"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13C8A4B6-DE53-429F-8EDD-F74709BE6D26}"/>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62383</c:v>
                </c:pt>
                <c:pt idx="1">
                  <c:v>63812</c:v>
                </c:pt>
                <c:pt idx="2">
                  <c:v>54225</c:v>
                </c:pt>
                <c:pt idx="3">
                  <c:v>54016</c:v>
                </c:pt>
                <c:pt idx="4">
                  <c:v>52786</c:v>
                </c:pt>
              </c:numCache>
            </c:numRef>
          </c:val>
          <c:smooth val="0"/>
          <c:extLst>
            <c:ext xmlns:c16="http://schemas.microsoft.com/office/drawing/2014/chart" uri="{C3380CC4-5D6E-409C-BE32-E72D297353CC}">
              <c16:uniqueId val="{00000000-0BD3-41CD-B017-C357375BD579}"/>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36542</c:v>
                </c:pt>
                <c:pt idx="1">
                  <c:v>40810</c:v>
                </c:pt>
                <c:pt idx="2">
                  <c:v>42189</c:v>
                </c:pt>
                <c:pt idx="3">
                  <c:v>35517</c:v>
                </c:pt>
                <c:pt idx="4">
                  <c:v>38864</c:v>
                </c:pt>
              </c:numCache>
            </c:numRef>
          </c:val>
          <c:smooth val="0"/>
          <c:extLst>
            <c:ext xmlns:c16="http://schemas.microsoft.com/office/drawing/2014/chart" uri="{C3380CC4-5D6E-409C-BE32-E72D297353CC}">
              <c16:uniqueId val="{00000001-0BD3-41CD-B017-C357375BD579}"/>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8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4.45</c:v>
                </c:pt>
                <c:pt idx="1">
                  <c:v>3.04</c:v>
                </c:pt>
                <c:pt idx="2">
                  <c:v>5.46</c:v>
                </c:pt>
                <c:pt idx="3">
                  <c:v>4.8499999999999996</c:v>
                </c:pt>
                <c:pt idx="4">
                  <c:v>5.08</c:v>
                </c:pt>
              </c:numCache>
            </c:numRef>
          </c:val>
          <c:extLst>
            <c:ext xmlns:c16="http://schemas.microsoft.com/office/drawing/2014/chart" uri="{C3380CC4-5D6E-409C-BE32-E72D297353CC}">
              <c16:uniqueId val="{00000000-F49A-44F7-8913-B767A48045A4}"/>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9.59</c:v>
                </c:pt>
                <c:pt idx="1">
                  <c:v>11.03</c:v>
                </c:pt>
                <c:pt idx="2">
                  <c:v>12.8</c:v>
                </c:pt>
                <c:pt idx="3">
                  <c:v>13.62</c:v>
                </c:pt>
                <c:pt idx="4">
                  <c:v>13.51</c:v>
                </c:pt>
              </c:numCache>
            </c:numRef>
          </c:val>
          <c:extLst>
            <c:ext xmlns:c16="http://schemas.microsoft.com/office/drawing/2014/chart" uri="{C3380CC4-5D6E-409C-BE32-E72D297353CC}">
              <c16:uniqueId val="{00000001-F49A-44F7-8913-B767A48045A4}"/>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2.64</c:v>
                </c:pt>
                <c:pt idx="1">
                  <c:v>0.84</c:v>
                </c:pt>
                <c:pt idx="2">
                  <c:v>4.6399999999999997</c:v>
                </c:pt>
                <c:pt idx="3">
                  <c:v>-0.04</c:v>
                </c:pt>
                <c:pt idx="4">
                  <c:v>0.25</c:v>
                </c:pt>
              </c:numCache>
            </c:numRef>
          </c:val>
          <c:smooth val="0"/>
          <c:extLst>
            <c:ext xmlns:c16="http://schemas.microsoft.com/office/drawing/2014/chart" uri="{C3380CC4-5D6E-409C-BE32-E72D297353CC}">
              <c16:uniqueId val="{00000002-F49A-44F7-8913-B767A48045A4}"/>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#N/A</c:v>
                </c:pt>
                <c:pt idx="1">
                  <c:v>0.03</c:v>
                </c:pt>
                <c:pt idx="2">
                  <c:v>#N/A</c:v>
                </c:pt>
                <c:pt idx="3">
                  <c:v>0.03</c:v>
                </c:pt>
                <c:pt idx="4">
                  <c:v>#N/A</c:v>
                </c:pt>
                <c:pt idx="5">
                  <c:v>0.03</c:v>
                </c:pt>
                <c:pt idx="6">
                  <c:v>#N/A</c:v>
                </c:pt>
                <c:pt idx="7">
                  <c:v>0.03</c:v>
                </c:pt>
                <c:pt idx="8">
                  <c:v>#N/A</c:v>
                </c:pt>
                <c:pt idx="9">
                  <c:v>0.03</c:v>
                </c:pt>
              </c:numCache>
            </c:numRef>
          </c:val>
          <c:extLst>
            <c:ext xmlns:c16="http://schemas.microsoft.com/office/drawing/2014/chart" uri="{C3380CC4-5D6E-409C-BE32-E72D297353CC}">
              <c16:uniqueId val="{00000000-4269-4DCC-9278-A2092AFA4A64}"/>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4269-4DCC-9278-A2092AFA4A64}"/>
            </c:ext>
          </c:extLst>
        </c:ser>
        <c:ser>
          <c:idx val="2"/>
          <c:order val="2"/>
          <c:tx>
            <c:strRef>
              <c:f>データシート!$A$29</c:f>
              <c:strCache>
                <c:ptCount val="1"/>
                <c:pt idx="0">
                  <c:v>農業集落排水事業特別会計</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#N/A</c:v>
                </c:pt>
                <c:pt idx="1">
                  <c:v>0.02</c:v>
                </c:pt>
                <c:pt idx="2">
                  <c:v>#N/A</c:v>
                </c:pt>
                <c:pt idx="3">
                  <c:v>0.02</c:v>
                </c:pt>
                <c:pt idx="4">
                  <c:v>#N/A</c:v>
                </c:pt>
                <c:pt idx="5">
                  <c:v>0.02</c:v>
                </c:pt>
                <c:pt idx="6">
                  <c:v>#N/A</c:v>
                </c:pt>
                <c:pt idx="7">
                  <c:v>0.01</c:v>
                </c:pt>
                <c:pt idx="8">
                  <c:v>#N/A</c:v>
                </c:pt>
                <c:pt idx="9">
                  <c:v>0.02</c:v>
                </c:pt>
              </c:numCache>
            </c:numRef>
          </c:val>
          <c:extLst>
            <c:ext xmlns:c16="http://schemas.microsoft.com/office/drawing/2014/chart" uri="{C3380CC4-5D6E-409C-BE32-E72D297353CC}">
              <c16:uniqueId val="{00000002-4269-4DCC-9278-A2092AFA4A64}"/>
            </c:ext>
          </c:extLst>
        </c:ser>
        <c:ser>
          <c:idx val="3"/>
          <c:order val="3"/>
          <c:tx>
            <c:strRef>
              <c:f>データシート!$A$30</c:f>
              <c:strCache>
                <c:ptCount val="1"/>
                <c:pt idx="0">
                  <c:v>栗東墓地公園特別会計</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0.04</c:v>
                </c:pt>
                <c:pt idx="2">
                  <c:v>#N/A</c:v>
                </c:pt>
                <c:pt idx="3">
                  <c:v>0.04</c:v>
                </c:pt>
                <c:pt idx="4">
                  <c:v>#N/A</c:v>
                </c:pt>
                <c:pt idx="5">
                  <c:v>0.04</c:v>
                </c:pt>
                <c:pt idx="6">
                  <c:v>#N/A</c:v>
                </c:pt>
                <c:pt idx="7">
                  <c:v>0.03</c:v>
                </c:pt>
                <c:pt idx="8">
                  <c:v>#N/A</c:v>
                </c:pt>
                <c:pt idx="9">
                  <c:v>0.02</c:v>
                </c:pt>
              </c:numCache>
            </c:numRef>
          </c:val>
          <c:extLst>
            <c:ext xmlns:c16="http://schemas.microsoft.com/office/drawing/2014/chart" uri="{C3380CC4-5D6E-409C-BE32-E72D297353CC}">
              <c16:uniqueId val="{00000003-4269-4DCC-9278-A2092AFA4A64}"/>
            </c:ext>
          </c:extLst>
        </c:ser>
        <c:ser>
          <c:idx val="4"/>
          <c:order val="4"/>
          <c:tx>
            <c:strRef>
              <c:f>データシート!$A$31</c:f>
              <c:strCache>
                <c:ptCount val="1"/>
                <c:pt idx="0">
                  <c:v>後期高齢者医療特別会計</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0.11</c:v>
                </c:pt>
                <c:pt idx="2">
                  <c:v>#N/A</c:v>
                </c:pt>
                <c:pt idx="3">
                  <c:v>0.12</c:v>
                </c:pt>
                <c:pt idx="4">
                  <c:v>#N/A</c:v>
                </c:pt>
                <c:pt idx="5">
                  <c:v>0.13</c:v>
                </c:pt>
                <c:pt idx="6">
                  <c:v>#N/A</c:v>
                </c:pt>
                <c:pt idx="7">
                  <c:v>0.13</c:v>
                </c:pt>
                <c:pt idx="8">
                  <c:v>#N/A</c:v>
                </c:pt>
                <c:pt idx="9">
                  <c:v>0.18</c:v>
                </c:pt>
              </c:numCache>
            </c:numRef>
          </c:val>
          <c:extLst>
            <c:ext xmlns:c16="http://schemas.microsoft.com/office/drawing/2014/chart" uri="{C3380CC4-5D6E-409C-BE32-E72D297353CC}">
              <c16:uniqueId val="{00000004-4269-4DCC-9278-A2092AFA4A64}"/>
            </c:ext>
          </c:extLst>
        </c:ser>
        <c:ser>
          <c:idx val="5"/>
          <c:order val="5"/>
          <c:tx>
            <c:strRef>
              <c:f>データシート!$A$32</c:f>
              <c:strCache>
                <c:ptCount val="1"/>
                <c:pt idx="0">
                  <c:v>介護保険特別会計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0.42</c:v>
                </c:pt>
                <c:pt idx="2">
                  <c:v>#N/A</c:v>
                </c:pt>
                <c:pt idx="3">
                  <c:v>0.67</c:v>
                </c:pt>
                <c:pt idx="4">
                  <c:v>#N/A</c:v>
                </c:pt>
                <c:pt idx="5">
                  <c:v>0.84</c:v>
                </c:pt>
                <c:pt idx="6">
                  <c:v>#N/A</c:v>
                </c:pt>
                <c:pt idx="7">
                  <c:v>0.92</c:v>
                </c:pt>
                <c:pt idx="8">
                  <c:v>#N/A</c:v>
                </c:pt>
                <c:pt idx="9">
                  <c:v>2.23</c:v>
                </c:pt>
              </c:numCache>
            </c:numRef>
          </c:val>
          <c:extLst>
            <c:ext xmlns:c16="http://schemas.microsoft.com/office/drawing/2014/chart" uri="{C3380CC4-5D6E-409C-BE32-E72D297353CC}">
              <c16:uniqueId val="{00000005-4269-4DCC-9278-A2092AFA4A64}"/>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3.59</c:v>
                </c:pt>
                <c:pt idx="2">
                  <c:v>#N/A</c:v>
                </c:pt>
                <c:pt idx="3">
                  <c:v>3.54</c:v>
                </c:pt>
                <c:pt idx="4">
                  <c:v>#N/A</c:v>
                </c:pt>
                <c:pt idx="5">
                  <c:v>3.77</c:v>
                </c:pt>
                <c:pt idx="6">
                  <c:v>#N/A</c:v>
                </c:pt>
                <c:pt idx="7">
                  <c:v>3.73</c:v>
                </c:pt>
                <c:pt idx="8">
                  <c:v>#N/A</c:v>
                </c:pt>
                <c:pt idx="9">
                  <c:v>2.79</c:v>
                </c:pt>
              </c:numCache>
            </c:numRef>
          </c:val>
          <c:extLst>
            <c:ext xmlns:c16="http://schemas.microsoft.com/office/drawing/2014/chart" uri="{C3380CC4-5D6E-409C-BE32-E72D297353CC}">
              <c16:uniqueId val="{00000006-4269-4DCC-9278-A2092AFA4A64}"/>
            </c:ext>
          </c:extLst>
        </c:ser>
        <c:ser>
          <c:idx val="7"/>
          <c:order val="7"/>
          <c:tx>
            <c:strRef>
              <c:f>データシート!$A$34</c:f>
              <c:strCache>
                <c:ptCount val="1"/>
                <c:pt idx="0">
                  <c:v>一般会計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4.3600000000000003</c:v>
                </c:pt>
                <c:pt idx="2">
                  <c:v>#N/A</c:v>
                </c:pt>
                <c:pt idx="3">
                  <c:v>2.96</c:v>
                </c:pt>
                <c:pt idx="4">
                  <c:v>#N/A</c:v>
                </c:pt>
                <c:pt idx="5">
                  <c:v>5.38</c:v>
                </c:pt>
                <c:pt idx="6">
                  <c:v>#N/A</c:v>
                </c:pt>
                <c:pt idx="7">
                  <c:v>4.78</c:v>
                </c:pt>
                <c:pt idx="8">
                  <c:v>#N/A</c:v>
                </c:pt>
                <c:pt idx="9">
                  <c:v>5.01</c:v>
                </c:pt>
              </c:numCache>
            </c:numRef>
          </c:val>
          <c:extLst>
            <c:ext xmlns:c16="http://schemas.microsoft.com/office/drawing/2014/chart" uri="{C3380CC4-5D6E-409C-BE32-E72D297353CC}">
              <c16:uniqueId val="{00000007-4269-4DCC-9278-A2092AFA4A64}"/>
            </c:ext>
          </c:extLst>
        </c:ser>
        <c:ser>
          <c:idx val="8"/>
          <c:order val="8"/>
          <c:tx>
            <c:strRef>
              <c:f>データシート!$A$35</c:f>
              <c:strCache>
                <c:ptCount val="1"/>
                <c:pt idx="0">
                  <c:v>公共下水道事業会計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6.02</c:v>
                </c:pt>
                <c:pt idx="2">
                  <c:v>#N/A</c:v>
                </c:pt>
                <c:pt idx="3">
                  <c:v>5.9</c:v>
                </c:pt>
                <c:pt idx="4">
                  <c:v>#N/A</c:v>
                </c:pt>
                <c:pt idx="5">
                  <c:v>5.85</c:v>
                </c:pt>
                <c:pt idx="6">
                  <c:v>#N/A</c:v>
                </c:pt>
                <c:pt idx="7">
                  <c:v>5.59</c:v>
                </c:pt>
                <c:pt idx="8">
                  <c:v>#N/A</c:v>
                </c:pt>
                <c:pt idx="9">
                  <c:v>5.47</c:v>
                </c:pt>
              </c:numCache>
            </c:numRef>
          </c:val>
          <c:extLst>
            <c:ext xmlns:c16="http://schemas.microsoft.com/office/drawing/2014/chart" uri="{C3380CC4-5D6E-409C-BE32-E72D297353CC}">
              <c16:uniqueId val="{00000008-4269-4DCC-9278-A2092AFA4A64}"/>
            </c:ext>
          </c:extLst>
        </c:ser>
        <c:ser>
          <c:idx val="9"/>
          <c:order val="9"/>
          <c:tx>
            <c:strRef>
              <c:f>データシート!$A$36</c:f>
              <c:strCache>
                <c:ptCount val="1"/>
                <c:pt idx="0">
                  <c:v>水道事業会計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9.49</c:v>
                </c:pt>
                <c:pt idx="2">
                  <c:v>#N/A</c:v>
                </c:pt>
                <c:pt idx="3">
                  <c:v>7.92</c:v>
                </c:pt>
                <c:pt idx="4">
                  <c:v>#N/A</c:v>
                </c:pt>
                <c:pt idx="5">
                  <c:v>7.81</c:v>
                </c:pt>
                <c:pt idx="6">
                  <c:v>#N/A</c:v>
                </c:pt>
                <c:pt idx="7">
                  <c:v>6.98</c:v>
                </c:pt>
                <c:pt idx="8">
                  <c:v>#N/A</c:v>
                </c:pt>
                <c:pt idx="9">
                  <c:v>5.58</c:v>
                </c:pt>
              </c:numCache>
            </c:numRef>
          </c:val>
          <c:extLst>
            <c:ext xmlns:c16="http://schemas.microsoft.com/office/drawing/2014/chart" uri="{C3380CC4-5D6E-409C-BE32-E72D297353CC}">
              <c16:uniqueId val="{00000009-4269-4DCC-9278-A2092AFA4A64}"/>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2689</c:v>
                </c:pt>
                <c:pt idx="5">
                  <c:v>2536</c:v>
                </c:pt>
                <c:pt idx="8">
                  <c:v>2197</c:v>
                </c:pt>
                <c:pt idx="11">
                  <c:v>2150</c:v>
                </c:pt>
                <c:pt idx="14">
                  <c:v>2094</c:v>
                </c:pt>
              </c:numCache>
            </c:numRef>
          </c:val>
          <c:extLst>
            <c:ext xmlns:c16="http://schemas.microsoft.com/office/drawing/2014/chart" uri="{C3380CC4-5D6E-409C-BE32-E72D297353CC}">
              <c16:uniqueId val="{00000000-D70A-4CAE-AAAD-6F4DA51D62A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D70A-4CAE-AAAD-6F4DA51D62A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124</c:v>
                </c:pt>
                <c:pt idx="3">
                  <c:v>69</c:v>
                </c:pt>
                <c:pt idx="6">
                  <c:v>72</c:v>
                </c:pt>
                <c:pt idx="9">
                  <c:v>30</c:v>
                </c:pt>
                <c:pt idx="12">
                  <c:v>56</c:v>
                </c:pt>
              </c:numCache>
            </c:numRef>
          </c:val>
          <c:extLst>
            <c:ext xmlns:c16="http://schemas.microsoft.com/office/drawing/2014/chart" uri="{C3380CC4-5D6E-409C-BE32-E72D297353CC}">
              <c16:uniqueId val="{00000002-D70A-4CAE-AAAD-6F4DA51D62A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73</c:v>
                </c:pt>
                <c:pt idx="3">
                  <c:v>72</c:v>
                </c:pt>
                <c:pt idx="6">
                  <c:v>70</c:v>
                </c:pt>
                <c:pt idx="9">
                  <c:v>77</c:v>
                </c:pt>
                <c:pt idx="12">
                  <c:v>73</c:v>
                </c:pt>
              </c:numCache>
            </c:numRef>
          </c:val>
          <c:extLst>
            <c:ext xmlns:c16="http://schemas.microsoft.com/office/drawing/2014/chart" uri="{C3380CC4-5D6E-409C-BE32-E72D297353CC}">
              <c16:uniqueId val="{00000003-D70A-4CAE-AAAD-6F4DA51D62A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248</c:v>
                </c:pt>
                <c:pt idx="3">
                  <c:v>271</c:v>
                </c:pt>
                <c:pt idx="6">
                  <c:v>213</c:v>
                </c:pt>
                <c:pt idx="9">
                  <c:v>259</c:v>
                </c:pt>
                <c:pt idx="12">
                  <c:v>265</c:v>
                </c:pt>
              </c:numCache>
            </c:numRef>
          </c:val>
          <c:extLst>
            <c:ext xmlns:c16="http://schemas.microsoft.com/office/drawing/2014/chart" uri="{C3380CC4-5D6E-409C-BE32-E72D297353CC}">
              <c16:uniqueId val="{00000004-D70A-4CAE-AAAD-6F4DA51D62A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70A-4CAE-AAAD-6F4DA51D62A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D70A-4CAE-AAAD-6F4DA51D62A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3971</c:v>
                </c:pt>
                <c:pt idx="3">
                  <c:v>3744</c:v>
                </c:pt>
                <c:pt idx="6">
                  <c:v>3489</c:v>
                </c:pt>
                <c:pt idx="9">
                  <c:v>3480</c:v>
                </c:pt>
                <c:pt idx="12">
                  <c:v>3360</c:v>
                </c:pt>
              </c:numCache>
            </c:numRef>
          </c:val>
          <c:extLst>
            <c:ext xmlns:c16="http://schemas.microsoft.com/office/drawing/2014/chart" uri="{C3380CC4-5D6E-409C-BE32-E72D297353CC}">
              <c16:uniqueId val="{00000007-D70A-4CAE-AAAD-6F4DA51D62A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1727</c:v>
                </c:pt>
                <c:pt idx="2">
                  <c:v>#N/A</c:v>
                </c:pt>
                <c:pt idx="3">
                  <c:v>#N/A</c:v>
                </c:pt>
                <c:pt idx="4">
                  <c:v>1620</c:v>
                </c:pt>
                <c:pt idx="5">
                  <c:v>#N/A</c:v>
                </c:pt>
                <c:pt idx="6">
                  <c:v>#N/A</c:v>
                </c:pt>
                <c:pt idx="7">
                  <c:v>1647</c:v>
                </c:pt>
                <c:pt idx="8">
                  <c:v>#N/A</c:v>
                </c:pt>
                <c:pt idx="9">
                  <c:v>#N/A</c:v>
                </c:pt>
                <c:pt idx="10">
                  <c:v>1696</c:v>
                </c:pt>
                <c:pt idx="11">
                  <c:v>#N/A</c:v>
                </c:pt>
                <c:pt idx="12">
                  <c:v>#N/A</c:v>
                </c:pt>
                <c:pt idx="13">
                  <c:v>1660</c:v>
                </c:pt>
                <c:pt idx="14">
                  <c:v>#N/A</c:v>
                </c:pt>
              </c:numCache>
            </c:numRef>
          </c:val>
          <c:smooth val="0"/>
          <c:extLst>
            <c:ext xmlns:c16="http://schemas.microsoft.com/office/drawing/2014/chart" uri="{C3380CC4-5D6E-409C-BE32-E72D297353CC}">
              <c16:uniqueId val="{00000008-D70A-4CAE-AAAD-6F4DA51D62A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17809</c:v>
                </c:pt>
                <c:pt idx="5">
                  <c:v>17055</c:v>
                </c:pt>
                <c:pt idx="8">
                  <c:v>16612</c:v>
                </c:pt>
                <c:pt idx="11">
                  <c:v>15706</c:v>
                </c:pt>
                <c:pt idx="14">
                  <c:v>14989</c:v>
                </c:pt>
              </c:numCache>
            </c:numRef>
          </c:val>
          <c:extLst>
            <c:ext xmlns:c16="http://schemas.microsoft.com/office/drawing/2014/chart" uri="{C3380CC4-5D6E-409C-BE32-E72D297353CC}">
              <c16:uniqueId val="{00000000-D0A9-4D0A-8E27-EA511C88BAA5}"/>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7732</c:v>
                </c:pt>
                <c:pt idx="5">
                  <c:v>7350</c:v>
                </c:pt>
                <c:pt idx="8">
                  <c:v>7145</c:v>
                </c:pt>
                <c:pt idx="11">
                  <c:v>6539</c:v>
                </c:pt>
                <c:pt idx="14">
                  <c:v>6300</c:v>
                </c:pt>
              </c:numCache>
            </c:numRef>
          </c:val>
          <c:extLst>
            <c:ext xmlns:c16="http://schemas.microsoft.com/office/drawing/2014/chart" uri="{C3380CC4-5D6E-409C-BE32-E72D297353CC}">
              <c16:uniqueId val="{00000001-D0A9-4D0A-8E27-EA511C88BAA5}"/>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5072</c:v>
                </c:pt>
                <c:pt idx="5">
                  <c:v>5573</c:v>
                </c:pt>
                <c:pt idx="8">
                  <c:v>6430</c:v>
                </c:pt>
                <c:pt idx="11">
                  <c:v>6861</c:v>
                </c:pt>
                <c:pt idx="14">
                  <c:v>7186</c:v>
                </c:pt>
              </c:numCache>
            </c:numRef>
          </c:val>
          <c:extLst>
            <c:ext xmlns:c16="http://schemas.microsoft.com/office/drawing/2014/chart" uri="{C3380CC4-5D6E-409C-BE32-E72D297353CC}">
              <c16:uniqueId val="{00000002-D0A9-4D0A-8E27-EA511C88BAA5}"/>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D0A9-4D0A-8E27-EA511C88BAA5}"/>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D0A9-4D0A-8E27-EA511C88BAA5}"/>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D0A9-4D0A-8E27-EA511C88BAA5}"/>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2</c:v>
                </c:pt>
                <c:pt idx="3">
                  <c:v>0</c:v>
                </c:pt>
                <c:pt idx="6">
                  <c:v>0</c:v>
                </c:pt>
                <c:pt idx="9">
                  <c:v>63</c:v>
                </c:pt>
                <c:pt idx="12">
                  <c:v>219</c:v>
                </c:pt>
              </c:numCache>
            </c:numRef>
          </c:val>
          <c:extLst>
            <c:ext xmlns:c16="http://schemas.microsoft.com/office/drawing/2014/chart" uri="{C3380CC4-5D6E-409C-BE32-E72D297353CC}">
              <c16:uniqueId val="{00000006-D0A9-4D0A-8E27-EA511C88BAA5}"/>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584</c:v>
                </c:pt>
                <c:pt idx="3">
                  <c:v>561</c:v>
                </c:pt>
                <c:pt idx="6">
                  <c:v>557</c:v>
                </c:pt>
                <c:pt idx="9">
                  <c:v>539</c:v>
                </c:pt>
                <c:pt idx="12">
                  <c:v>650</c:v>
                </c:pt>
              </c:numCache>
            </c:numRef>
          </c:val>
          <c:extLst>
            <c:ext xmlns:c16="http://schemas.microsoft.com/office/drawing/2014/chart" uri="{C3380CC4-5D6E-409C-BE32-E72D297353CC}">
              <c16:uniqueId val="{00000007-D0A9-4D0A-8E27-EA511C88BAA5}"/>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4200</c:v>
                </c:pt>
                <c:pt idx="3">
                  <c:v>3750</c:v>
                </c:pt>
                <c:pt idx="6">
                  <c:v>3220</c:v>
                </c:pt>
                <c:pt idx="9">
                  <c:v>3141</c:v>
                </c:pt>
                <c:pt idx="12">
                  <c:v>3015</c:v>
                </c:pt>
              </c:numCache>
            </c:numRef>
          </c:val>
          <c:extLst>
            <c:ext xmlns:c16="http://schemas.microsoft.com/office/drawing/2014/chart" uri="{C3380CC4-5D6E-409C-BE32-E72D297353CC}">
              <c16:uniqueId val="{00000008-D0A9-4D0A-8E27-EA511C88BAA5}"/>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843</c:v>
                </c:pt>
                <c:pt idx="3">
                  <c:v>719</c:v>
                </c:pt>
                <c:pt idx="6">
                  <c:v>610</c:v>
                </c:pt>
                <c:pt idx="9">
                  <c:v>502</c:v>
                </c:pt>
                <c:pt idx="12">
                  <c:v>400</c:v>
                </c:pt>
              </c:numCache>
            </c:numRef>
          </c:val>
          <c:extLst>
            <c:ext xmlns:c16="http://schemas.microsoft.com/office/drawing/2014/chart" uri="{C3380CC4-5D6E-409C-BE32-E72D297353CC}">
              <c16:uniqueId val="{00000009-D0A9-4D0A-8E27-EA511C88BAA5}"/>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41776</c:v>
                </c:pt>
                <c:pt idx="3">
                  <c:v>39997</c:v>
                </c:pt>
                <c:pt idx="6">
                  <c:v>38770</c:v>
                </c:pt>
                <c:pt idx="9">
                  <c:v>36978</c:v>
                </c:pt>
                <c:pt idx="12">
                  <c:v>35189</c:v>
                </c:pt>
              </c:numCache>
            </c:numRef>
          </c:val>
          <c:extLst>
            <c:ext xmlns:c16="http://schemas.microsoft.com/office/drawing/2014/chart" uri="{C3380CC4-5D6E-409C-BE32-E72D297353CC}">
              <c16:uniqueId val="{0000000A-D0A9-4D0A-8E27-EA511C88BAA5}"/>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16792</c:v>
                </c:pt>
                <c:pt idx="2">
                  <c:v>#N/A</c:v>
                </c:pt>
                <c:pt idx="3">
                  <c:v>#N/A</c:v>
                </c:pt>
                <c:pt idx="4">
                  <c:v>15049</c:v>
                </c:pt>
                <c:pt idx="5">
                  <c:v>#N/A</c:v>
                </c:pt>
                <c:pt idx="6">
                  <c:v>#N/A</c:v>
                </c:pt>
                <c:pt idx="7">
                  <c:v>12971</c:v>
                </c:pt>
                <c:pt idx="8">
                  <c:v>#N/A</c:v>
                </c:pt>
                <c:pt idx="9">
                  <c:v>#N/A</c:v>
                </c:pt>
                <c:pt idx="10">
                  <c:v>12117</c:v>
                </c:pt>
                <c:pt idx="11">
                  <c:v>#N/A</c:v>
                </c:pt>
                <c:pt idx="12">
                  <c:v>#N/A</c:v>
                </c:pt>
                <c:pt idx="13">
                  <c:v>10998</c:v>
                </c:pt>
                <c:pt idx="14">
                  <c:v>#N/A</c:v>
                </c:pt>
              </c:numCache>
            </c:numRef>
          </c:val>
          <c:smooth val="0"/>
          <c:extLst>
            <c:ext xmlns:c16="http://schemas.microsoft.com/office/drawing/2014/chart" uri="{C3380CC4-5D6E-409C-BE32-E72D297353CC}">
              <c16:uniqueId val="{0000000B-D0A9-4D0A-8E27-EA511C88BAA5}"/>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2007</c:v>
                </c:pt>
                <c:pt idx="1">
                  <c:v>2107</c:v>
                </c:pt>
                <c:pt idx="2">
                  <c:v>2104</c:v>
                </c:pt>
              </c:numCache>
            </c:numRef>
          </c:val>
          <c:extLst>
            <c:ext xmlns:c16="http://schemas.microsoft.com/office/drawing/2014/chart" uri="{C3380CC4-5D6E-409C-BE32-E72D297353CC}">
              <c16:uniqueId val="{00000000-603D-49E2-89C2-5F98BA32E8BA}"/>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3354</c:v>
                </c:pt>
                <c:pt idx="1">
                  <c:v>3689</c:v>
                </c:pt>
                <c:pt idx="2">
                  <c:v>4009</c:v>
                </c:pt>
              </c:numCache>
            </c:numRef>
          </c:val>
          <c:extLst>
            <c:ext xmlns:c16="http://schemas.microsoft.com/office/drawing/2014/chart" uri="{C3380CC4-5D6E-409C-BE32-E72D297353CC}">
              <c16:uniqueId val="{00000001-603D-49E2-89C2-5F98BA32E8BA}"/>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663</c:v>
                </c:pt>
                <c:pt idx="1">
                  <c:v>637</c:v>
                </c:pt>
                <c:pt idx="2">
                  <c:v>636</c:v>
                </c:pt>
              </c:numCache>
            </c:numRef>
          </c:val>
          <c:extLst>
            <c:ext xmlns:c16="http://schemas.microsoft.com/office/drawing/2014/chart" uri="{C3380CC4-5D6E-409C-BE32-E72D297353CC}">
              <c16:uniqueId val="{00000002-603D-49E2-89C2-5F98BA32E8BA}"/>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{5EC74067-7D15-4F26-BAB1-76E01B60A8DD}</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258C-492B-95C0-6B34E74F1E7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{2567E6DB-484B-4D0B-8562-7B047AA88DC5}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58C-492B-95C0-6B34E74F1E7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{BB3CA365-454E-46B8-8B10-9A53D6EFDA1E}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58C-492B-95C0-6B34E74F1E7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{3924C057-7659-42E0-83CF-FA0678089430}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58C-492B-95C0-6B34E74F1E7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{54948217-62AA-435E-B597-CF5D3EBD0520}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58C-492B-95C0-6B34E74F1E75}"/>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{64DFC3F5-2523-4595-A284-BC5D6E0A9382}</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258C-492B-95C0-6B34E74F1E7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{FFF2A60D-0E05-4157-8648-85E7390581DA}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258C-492B-95C0-6B34E74F1E7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{A2E6BA1B-1B78-47A2-A460-D1A6C9647ACB}</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258C-492B-95C0-6B34E74F1E7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{9AF0A717-5901-4876-8AEB-A99A5BE30FAA}</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258C-492B-95C0-6B34E74F1E7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58.3</c:v>
                </c:pt>
                <c:pt idx="8">
                  <c:v>59.4</c:v>
                </c:pt>
                <c:pt idx="16">
                  <c:v>60.3</c:v>
                </c:pt>
                <c:pt idx="24">
                  <c:v>61.4</c:v>
                </c:pt>
                <c:pt idx="32">
                  <c:v>62.6</c:v>
                </c:pt>
              </c:numCache>
            </c:numRef>
          </c:xVal>
          <c:yVal>
            <c:numRef>
              <c:f>公会計指標分析・財政指標組合せ分析表!$BP$51:$DC$51</c:f>
              <c:numCache>
                <c:formatCode>#,##0.0;"▲ "#,##0.0</c:formatCode>
                <c:ptCount val="40"/>
                <c:pt idx="0">
                  <c:v>131.4</c:v>
                </c:pt>
                <c:pt idx="8">
                  <c:v>110.3</c:v>
                </c:pt>
                <c:pt idx="16">
                  <c:v>91.4</c:v>
                </c:pt>
                <c:pt idx="24">
                  <c:v>86.4</c:v>
                </c:pt>
                <c:pt idx="32">
                  <c:v>77.400000000000006</c:v>
                </c:pt>
              </c:numCache>
            </c:numRef>
          </c:yVal>
          <c:smooth val="0"/>
          <c:extLst>
            <c:ext xmlns:c16="http://schemas.microsoft.com/office/drawing/2014/chart" uri="{C3380CC4-5D6E-409C-BE32-E72D297353CC}">
              <c16:uniqueId val="{00000009-258C-492B-95C0-6B34E74F1E75}"/>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layout>
                <c:manualLayout>
                  <c:x val="-2.3853859453899479E-2"/>
                  <c:y val="-6.4739042105865174E-2"/>
                </c:manualLayout>
              </c:layout>
              <c:tx>
                <c:strRef>
                  <c:f>公会計指標分析・財政指標組合せ分析表!$BP$50</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{5E920464-0B86-4946-9671-26F351AC36DE}</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258C-492B-95C0-6B34E74F1E75}"/>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{7B6D65F4-F35D-409D-B0BE-9DEE2E3696FA}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58C-492B-95C0-6B34E74F1E7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{C52B9A32-7AFF-4494-9E35-FB07C2CE0FE2}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58C-492B-95C0-6B34E74F1E7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{C6C68E9A-82A5-4963-9647-4123FFD95581}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58C-492B-95C0-6B34E74F1E7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{C52C8FC7-E361-414D-BAD9-F02C0C81E82D}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58C-492B-95C0-6B34E74F1E75}"/>
                </c:ext>
              </c:extLst>
            </c:dLbl>
            <c:dLbl>
              <c:idx val="8"/>
              <c:layout>
                <c:manualLayout>
                  <c:x val="-4.0177641846568912E-2"/>
                  <c:y val="-6.4739042105865174E-2"/>
                </c:manualLayout>
              </c:layout>
              <c:tx>
                <c:strRef>
                  <c:f>公会計指標分析・財政指標組合せ分析表!$BX$50</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{E3A4FB7C-70B6-43E1-9A53-14A944ACE10A}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258C-492B-95C0-6B34E74F1E75}"/>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{C305121A-E0B7-4C2A-ADC9-120D6D3ED76A}</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258C-492B-95C0-6B34E74F1E75}"/>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{ECCAC639-2032-40E1-8C4F-FF188B1F2415}</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258C-492B-95C0-6B34E74F1E75}"/>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{BEE865BE-E709-44B8-BCC2-435EEDC61380}</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258C-492B-95C0-6B34E74F1E7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60.9</c:v>
                </c:pt>
                <c:pt idx="8">
                  <c:v>61</c:v>
                </c:pt>
                <c:pt idx="16">
                  <c:v>62.2</c:v>
                </c:pt>
                <c:pt idx="24">
                  <c:v>63.2</c:v>
                </c:pt>
                <c:pt idx="32">
                  <c:v>64.599999999999994</c:v>
                </c:pt>
              </c:numCache>
            </c:numRef>
          </c:xVal>
          <c:yVal>
            <c:numRef>
              <c:f>公会計指標分析・財政指標組合せ分析表!$BP$55:$DC$55</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258C-492B-95C0-6B34E74F1E75}"/>
            </c:ext>
          </c:extLst>
        </c:ser>
        <c:dLbls>
          <c:showLegendKey val="0"/>
          <c:showVal val="1"/>
          <c:showCatName val="0"/>
          <c:showSerName val="0"/>
          <c:showPercent val="0"/>
          <c:showBubbleSize val="0"/>
        </c:dLbls>
        <c:axId val="46179840"/>
        <c:axId val="46181760"/>
      </c:scatterChart>
      <c:valAx>
        <c:axId val="46179840"/>
        <c:scaling>
          <c:orientation val="maxMin"/>
          <c:max val="65"/>
          <c:min val="57"/>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15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2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{164BA3DC-CC07-4584-8BE4-9383162E5AA6}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88D9-44D3-87A6-21D4AF1F0F34}"/>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{0923F49E-99D0-4C11-982E-CCFBA08DFC18}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88D9-44D3-87A6-21D4AF1F0F34}"/>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{A5C3CC4C-E7A3-4D50-8236-675A549DDA89}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88D9-44D3-87A6-21D4AF1F0F34}"/>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{0F3214E8-B870-48A0-AF8E-1613AF8FDC0D}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88D9-44D3-87A6-21D4AF1F0F34}"/>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{20A0AAD2-18FF-4D8B-B393-1BAC5696BFF6}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88D9-44D3-87A6-21D4AF1F0F34}"/>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{AA1A7C5C-4777-48B7-AF70-89E46D34AC3E}</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88D9-44D3-87A6-21D4AF1F0F34}"/>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{19D9FCEA-3038-450A-A4B3-DD788BBF3177}</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88D9-44D3-87A6-21D4AF1F0F34}"/>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{1A03EDE7-70FE-4BFB-9A95-9CADEA8E3E15}</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88D9-44D3-87A6-21D4AF1F0F34}"/>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{ED70475B-2C91-4BF6-975D-0B2EA8197A7C}</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88D9-44D3-87A6-21D4AF1F0F34}"/>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15</c:v>
                </c:pt>
                <c:pt idx="8">
                  <c:v>13.3</c:v>
                </c:pt>
                <c:pt idx="16">
                  <c:v>12.3</c:v>
                </c:pt>
                <c:pt idx="24">
                  <c:v>11.8</c:v>
                </c:pt>
                <c:pt idx="32">
                  <c:v>11.8</c:v>
                </c:pt>
              </c:numCache>
            </c:numRef>
          </c:xVal>
          <c:yVal>
            <c:numRef>
              <c:f>公会計指標分析・財政指標組合せ分析表!$BP$73:$DC$73</c:f>
              <c:numCache>
                <c:formatCode>#,##0.0;"▲ "#,##0.0</c:formatCode>
                <c:ptCount val="40"/>
                <c:pt idx="0">
                  <c:v>131.4</c:v>
                </c:pt>
                <c:pt idx="8">
                  <c:v>110.3</c:v>
                </c:pt>
                <c:pt idx="16">
                  <c:v>91.4</c:v>
                </c:pt>
                <c:pt idx="24">
                  <c:v>86.4</c:v>
                </c:pt>
                <c:pt idx="32">
                  <c:v>77.400000000000006</c:v>
                </c:pt>
              </c:numCache>
            </c:numRef>
          </c:yVal>
          <c:smooth val="0"/>
          <c:extLst>
            <c:ext xmlns:c16="http://schemas.microsoft.com/office/drawing/2014/chart" uri="{C3380CC4-5D6E-409C-BE32-E72D297353CC}">
              <c16:uniqueId val="{00000009-88D9-44D3-87A6-21D4AF1F0F34}"/>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0"/>
                  <c:y val="2.3830456323587695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{FFD103BA-997F-4B60-A15B-BFDC82C3DD3C}</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88D9-44D3-87A6-21D4AF1F0F34}"/>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{9F0B97E9-58C1-4B32-AAAC-6A0417520699}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88D9-44D3-87A6-21D4AF1F0F34}"/>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{2628C6BE-9101-4EB1-AB7D-C7511ED09456}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88D9-44D3-87A6-21D4AF1F0F34}"/>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{D3759DDE-A364-472C-97BA-E1FE1C8305FC}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88D9-44D3-87A6-21D4AF1F0F34}"/>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{46D8B6B8-B45C-4E49-B2D0-197F0D9D5C0F}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88D9-44D3-87A6-21D4AF1F0F34}"/>
                </c:ext>
              </c:extLst>
            </c:dLbl>
            <c:dLbl>
              <c:idx val="8"/>
              <c:layout>
                <c:manualLayout>
                  <c:x val="0"/>
                  <c:y val="1.8091905854276621E-3"/>
                </c:manualLayout>
              </c:layout>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{69253AAF-690C-41C5-9F97-8C91B14BD277}</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88D9-44D3-87A6-21D4AF1F0F34}"/>
                </c:ext>
              </c:extLst>
            </c:dLbl>
            <c:dLbl>
              <c:idx val="16"/>
              <c:layout>
                <c:manualLayout>
                  <c:x val="0"/>
                  <c:y val="8.1974399739161465E-3"/>
                </c:manualLayout>
              </c:layout>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{7BF3A9DA-90DC-423E-BD70-BD5BD533AA40}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88D9-44D3-87A6-21D4AF1F0F34}"/>
                </c:ext>
              </c:extLst>
            </c:dLbl>
            <c:dLbl>
              <c:idx val="24"/>
              <c:layout>
                <c:manualLayout>
                  <c:x val="0"/>
                  <c:y val="-4.2025622180042993E-2"/>
                </c:manualLayout>
              </c:layout>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{1635BCCB-11F9-4E3E-A76C-92B86A74D1D2}</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88D9-44D3-87A6-21D4AF1F0F34}"/>
                </c:ext>
              </c:extLst>
            </c:dLbl>
            <c:dLbl>
              <c:idx val="32"/>
              <c:layout>
                <c:manualLayout>
                  <c:x val="0"/>
                  <c:y val="8.1902477349584599E-3"/>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{F7B38558-45C6-4CF1-ABBF-6F86D3790103}</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88D9-44D3-87A6-21D4AF1F0F34}"/>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6.6</c:v>
                </c:pt>
                <c:pt idx="8">
                  <c:v>6.4</c:v>
                </c:pt>
                <c:pt idx="16">
                  <c:v>6.6</c:v>
                </c:pt>
                <c:pt idx="24">
                  <c:v>6.6</c:v>
                </c:pt>
                <c:pt idx="32">
                  <c:v>6.7</c:v>
                </c:pt>
              </c:numCache>
            </c:numRef>
          </c:xVal>
          <c:yVal>
            <c:numRef>
              <c:f>公会計指標分析・財政指標組合せ分析表!$BP$77:$DC$77</c:f>
              <c:numCache>
                <c:formatCode>#,##0.0;"▲ "#,##0.0</c:formatCode>
                <c:ptCount val="40"/>
                <c:pt idx="0">
                  <c:v>25.5</c:v>
                </c:pt>
                <c:pt idx="8">
                  <c:v>25.1</c:v>
                </c:pt>
                <c:pt idx="16">
                  <c:v>18</c:v>
                </c:pt>
                <c:pt idx="24">
                  <c:v>12.7</c:v>
                </c:pt>
                <c:pt idx="32">
                  <c:v>10</c:v>
                </c:pt>
              </c:numCache>
            </c:numRef>
          </c:yVal>
          <c:smooth val="0"/>
          <c:extLst>
            <c:ext xmlns:c16="http://schemas.microsoft.com/office/drawing/2014/chart" uri="{C3380CC4-5D6E-409C-BE32-E72D297353CC}">
              <c16:uniqueId val="{00000013-88D9-44D3-87A6-21D4AF1F0F34}"/>
            </c:ext>
          </c:extLst>
        </c:ser>
        <c:dLbls>
          <c:showLegendKey val="0"/>
          <c:showVal val="1"/>
          <c:showCatName val="0"/>
          <c:showSerName val="0"/>
          <c:showPercent val="0"/>
          <c:showBubbleSize val="0"/>
        </c:dLbls>
        <c:axId val="84219776"/>
        <c:axId val="84234240"/>
      </c:scatterChart>
      <c:valAx>
        <c:axId val="84219776"/>
        <c:scaling>
          <c:orientation val="maxMin"/>
          <c:max val="16"/>
          <c:min val="5"/>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150"/>
          <c:min val="-2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2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実質公債費比率の分子は、（新）集中改革プランなどにより普通建設事業を平準化させ、地方債の発行額を抑制しプライマリーバランスの黒字化に努めてきたことで近年は横ばい・減少傾向であるが、今年度は、</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過年度の臨時財政対策債の</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償還が</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終了</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したことなどにより、昨年度から</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微減</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となった。</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今後も引き続きプライマリーバランスの黒字を維持することで数値の低減に努める。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該当なし</a:t>
          </a:r>
          <a:endParaRPr lang="ja-JP" altLang="ja-JP" sz="11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制度開始以来、全国でも上位を占める指数を示してきたが、これは、人口の急増に対応するための施設を比較的短期間の間に整備したこと（地方債残高の増加）、また、新幹線新駅建設に伴う区画整理用地の土地開発公社による先行取得が主な要因であ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現在では（新）集中改革プランなどにより、普通建設事業を平準化させ、地方債発行額の抑制に努めており、表中最下段にある将来負担比率の分子は減少を続けている。</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また、新駅建設中止後の跡地の問題については、後継プランに基づき必要なインフラ整備を進め、企業誘致を積極的に行ってきた。</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今後もプライマリーバランスの黒字を維持することなどにより、引き続き数値の低減に努める。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滋賀県栗東市</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財政調整基金は不測の事態により必要となる経費に充てる財源として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積み立てた</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一方、</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百万円取崩しした</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ことにより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減少</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し、減債基金</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は</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積み立てをして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320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百万円増加、その他特定目的基金は、墓地公園等整備基金から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48</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百万円取り崩したことなどにより</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百万円減少し、基金全体としては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316</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百万円の増となった。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（新）集中改革プランの改革効果を持続し財政健全化に努めることで、長期的には財政調整基金及び減債基金の残高の標準財政規模比が県内市町平均以上を維持することを目指す。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（基金の使途）</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・ふるさとりっとう応援基金：明日を担う子どもを育てる元気なまちづくり事業など元気なまちづくりに資することを目的とした事業に要する経費。</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・墓地公園等整備基金：墓地公園用地取得及び火葬場建設を促進するために要する経費。</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・東海道新幹線（仮称）びわこ栗東駅建設等整備基金：東海道新幹線（仮称）びわこ栗東駅の建設等整備（当該整備の中止への対応を含む。）を円滑かつ効率的に行うために要する経費。</a:t>
          </a: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・ふるさとりっとう応援基金：使途に応じて対象事業費充当分を</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45</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百万円取り崩した一方、ふるさとりっとう応援寄附金など</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93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百万円積み立てたことにより、今年度の残高は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313</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・墓地公園等整備基金：</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永代使用料等</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3</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百万円を積み立てた一方、</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使用榮地の返還による永代使用料の還付及び火葬場の整備かかる経費として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48</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百万円取り崩したことにより、今年度の残高は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232</a:t>
          </a:r>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・東海道新幹線（仮称）びわこ栗東駅建設等整備基金：新幹線新駅中止に係る県から市への財政上の支援などにより</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百万円積み立てた一方、「まちづくり基本構想（後継プラン）」の実施に係る経費等の財源として</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46</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百万円を取り崩したことにより、今年度の残高は</a:t>
          </a:r>
          <a:r>
            <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22</a:t>
          </a:r>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p>
        <a:p>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ふるさとりっとう応援基金：市の特名産や「馬」に関するグッズ・体験型返礼品の充実などにより、更なる寄附の推進につなげることで基金を確保しつつ、元気なまちづくりに資することを目的とした事業を実施する。</a:t>
          </a:r>
          <a:endParaRPr lang="ja-JP" altLang="ja-JP" sz="12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200">
              <a:solidFill>
                <a:sysClr val="windowText" lastClr="000000"/>
              </a:solidFill>
              <a:effectLst/>
              <a:latin typeface="ＭＳ ゴシック" panose="020B0609070205080204" pitchFamily="49" charset="-128"/>
              <a:ea typeface="ＭＳ ゴシック" panose="020B0609070205080204" pitchFamily="49" charset="-128"/>
              <a:cs typeface="+mn-cs"/>
            </a:rPr>
            <a:t>・墓地公園等整備基金：火葬場の整備が進み、今後は減少する見通しである。</a:t>
          </a:r>
          <a:endParaRPr kumimoji="1" lang="en-US" altLang="ja-JP" sz="12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200">
              <a:solidFill>
                <a:sysClr val="windowText" lastClr="000000"/>
              </a:solidFill>
              <a:effectLst/>
              <a:latin typeface="ＭＳ ゴシック" panose="020B0609070205080204" pitchFamily="49" charset="-128"/>
              <a:ea typeface="ＭＳ ゴシック" panose="020B0609070205080204" pitchFamily="49" charset="-128"/>
              <a:cs typeface="+mn-cs"/>
            </a:rPr>
            <a:t>・東海道新幹線（仮称）びわこ栗東駅建設等整備基金：「まちづくり基本構想（後継プラン）」に基づく整備が進み、今後は減少していく見通しである。</a:t>
          </a: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不測の事態により必要となる経費に充てる財源として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百万円積み立てた一方、</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43</a:t>
          </a:r>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百万円取崩ししたことにより</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、今年度の残高は</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2,104</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lang="ja-JP" altLang="ja-JP" sz="1300">
            <a:solidFill>
              <a:sysClr val="windowText" lastClr="000000"/>
            </a:solidFill>
            <a:effectLst/>
            <a:latin typeface="ＭＳ ゴシック" panose="020B0609070205080204" pitchFamily="49" charset="-128"/>
            <a:ea typeface="ＭＳ ゴシック" panose="020B0609070205080204" pitchFamily="49" charset="-128"/>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（新）集中改革プランの改革効果を持続し財政健全化に努めることで、減債基金を合算した残高が短期的には標準財政規模比の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12.80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（増減理由）</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減債基金へ今後の第三セクター等改革推進債をはじめとした地方債の償還に充てるための財源として</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320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百万円積み立てたことにより、今年度の残高は昨年度から</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320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百万円増の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4,009</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百万円となった。</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r>
            <a:rPr kumimoji="1" lang="ja-JP" altLang="en-US" sz="1300">
              <a:solidFill>
                <a:sysClr val="windowText" lastClr="000000"/>
              </a:solidFill>
              <a:effectLst/>
              <a:latin typeface="ＭＳ ゴシック" panose="020B0609070205080204" pitchFamily="49" charset="-128"/>
              <a:ea typeface="ＭＳ ゴシック" panose="020B0609070205080204" pitchFamily="49" charset="-128"/>
              <a:cs typeface="+mn-cs"/>
            </a:rPr>
            <a:t>（今後の方針）</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　（新）集中改革プランの改革効果を持続し財政健全化に努めることで、財政調整基金を合算した残高が短期的には標準財政規模比の</a:t>
          </a:r>
          <a:r>
            <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12.80</a:t>
          </a:r>
          <a:r>
            <a:rPr kumimoji="1" lang="ja-JP" altLang="ja-JP" sz="1300">
              <a:solidFill>
                <a:sysClr val="windowText" lastClr="000000"/>
              </a:solidFill>
              <a:effectLst/>
              <a:latin typeface="ＭＳ ゴシック" panose="020B0609070205080204" pitchFamily="49" charset="-128"/>
              <a:ea typeface="ＭＳ ゴシック" panose="020B0609070205080204" pitchFamily="49" charset="-128"/>
              <a:cs typeface="+mn-cs"/>
            </a:rPr>
            <a:t>％以上を維持・確保し、長期的には県内市町平均以上を維持することを目指す。</a:t>
          </a:r>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95000226-163A-4A1F-B0CC-890A249C1A8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20B2405A-C0BF-4636-B59C-0F333605BF8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54E00208-C84E-4166-996C-4B644B2179B7}"/>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CAAF2030-EFC2-4C82-ADF1-F7732BD3CDA2}"/>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AA794091-60CF-4EFB-9D1B-A6451033ADD0}"/>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5E0B7D5A-0E17-4780-9129-3CA513365CE5}"/>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3210BA29-7507-448D-862D-2A048EC8869B}"/>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42B8ECD5-3FA8-48EC-B5F9-35EFD4E6965A}"/>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DD1E4157-A983-46C9-959C-1D44AF827BBD}"/>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06C8E03B-6A04-47AC-9169-5F31E587D5A2}"/>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1359A325-BF86-453B-9C90-2B33C6ADFC69}"/>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E1E2AD42-E9E8-4415-BCBD-3E48AF64D439}"/>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70,469
68,844
52.69
28,416,764
27,600,754
791,614
15,581,764
35,182,259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23996C28-A5BE-413D-9436-4E762450CF12}"/>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76421EBC-D9FB-4AB9-B52A-FED3587BC5D9}"/>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7F3CDECD-7855-4EEF-BA2F-B7002E9FEE43}"/>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2AC49643-254D-4934-9B2A-B5A955A3F3ED}"/>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29038BB8-445D-4D91-9D1E-993D4D7E18FC}"/>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1D87E27D-0B31-4749-A0CA-359D7C97F12D}"/>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B64392C2-A281-45BA-8E83-3AEAD96577C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E2F9422F-CCD2-4D39-8B33-BD3ED459E8EF}"/>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770F8F72-9B81-4740-A7F4-514FDB688A5D}"/>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3F22C1E7-5B81-4B34-9A24-341E8BE908C9}"/>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ED16E1C1-4B43-45F1-9B94-7E2B6C03A88F}"/>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CA1E0288-DF80-428C-B317-05E17F6BF4A9}"/>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9AF89A35-D2E4-471E-8556-D4E1F8257C7D}"/>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22C523CA-F966-40E5-9C3F-8C9A33C5206C}"/>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F47EB237-D520-452C-8E90-8B4AC3E2C53F}"/>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B9D4389D-278A-4FF1-BD21-E04E5BFCB7FF}"/>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85CC9A4-2778-4C4E-AE5D-35C3604F96EA}"/>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8AC990A2-F8B1-48B7-9353-7CE35D472F9C}"/>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A73C7A30-C3A8-46FD-A04E-F993CAFB565A}"/>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7956D4BD-0A7F-4558-87FD-2FD26ACAE818}"/>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C56E11BC-E20B-443E-882C-C9137EB2791D}"/>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4446975C-DD1E-4938-B6E4-EF9A3243718E}"/>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E49A57BB-7DE3-48AA-88E6-E73119841063}"/>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090779BE-8FCF-457A-A081-C29E60C9CF0C}"/>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044F9648-8F2E-4F57-AAF0-E87C34331D6D}"/>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[ 62.6</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B9AF5138-B205-422B-8EDA-0F25C84838FB}"/>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3CA23E5-0330-433A-B9B3-1416E71D492E}"/>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A3BA1E90-BD61-42DE-9AAB-61818D715238}"/>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58621FBC-6988-44A3-A384-E2366524E747}"/>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AEE3BDB3-F4B9-489C-9386-FBA6D459723E}"/>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B6E1A9E2-EC5A-4DB8-905E-22943EE74376}"/>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22434D35-D4FF-48A6-A2B9-0BDCBEBA5907}"/>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A0E65C02-75B2-41DD-81F6-D166E950ABD3}"/>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4F5A097D-C2F6-402C-9901-E5F2CD4E7E34}"/>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2955B784-154C-4CA7-9EE4-81BB60EB1BE4}"/>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mn-lt"/>
              <a:ea typeface="+mn-ea"/>
              <a:cs typeface="+mn-cs"/>
            </a:rPr>
            <a:t>　</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類似団体内平均や全国平均を下回っているが、滋賀県平均は上回っており、学校施設、幼稚園・保育所施設等の老朽化が進んでいることからも、引き続き老朽化対策を実施していく必要がある。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5E7C25F7-2707-4843-9846-5B983E3B8193}"/>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4E2E8B1A-22FF-47E6-913C-34BEA473DB70}"/>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51" name="テキスト ボックス 50">
          <a:extLst>
            <a:ext uri="{FF2B5EF4-FFF2-40B4-BE49-F238E27FC236}">
              <a16:creationId xmlns:a16="http://schemas.microsoft.com/office/drawing/2014/main" id="{2F089D0C-0C1D-4206-9611-9A67427CF196}"/>
            </a:ext>
          </a:extLst>
        </xdr:cNvPr>
        <xdr:cNvSpPr txBox="1"/>
      </xdr:nvSpPr>
      <xdr:spPr>
        <a:xfrm>
          <a:off x="847106" y="7018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34</xdr:row>
      <xdr:rowOff>79375</xdr:rowOff>
    </xdr:from>
    <xdr:to>
      <xdr:col>27</xdr:col>
      <xdr:colOff>73025</xdr:colOff>
      <xdr:row>34</xdr:row>
      <xdr:rowOff>79375</xdr:rowOff>
    </xdr:to>
    <xdr:cxnSp macro="">
      <xdr:nvCxnSpPr>
        <xdr:cNvPr id="52" name="直線コネクタ 51">
          <a:extLst>
            <a:ext uri="{FF2B5EF4-FFF2-40B4-BE49-F238E27FC236}">
              <a16:creationId xmlns:a16="http://schemas.microsoft.com/office/drawing/2014/main" id="{A3171E21-621D-464A-8010-64A882A0C476}"/>
            </a:ext>
          </a:extLst>
        </xdr:cNvPr>
        <xdr:cNvCxnSpPr/>
      </xdr:nvCxnSpPr>
      <xdr:spPr>
        <a:xfrm>
          <a:off x="1270000" y="66802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33</xdr:row>
      <xdr:rowOff>157024</xdr:rowOff>
    </xdr:from>
    <xdr:ext cx="359394" cy="225703"/>
    <xdr:sp macro="" textlink="">
      <xdr:nvSpPr>
        <xdr:cNvPr id="53" name="テキスト ボックス 52">
          <a:extLst>
            <a:ext uri="{FF2B5EF4-FFF2-40B4-BE49-F238E27FC236}">
              <a16:creationId xmlns:a16="http://schemas.microsoft.com/office/drawing/2014/main" id="{147300F8-1CD5-4473-AB1A-2F453FDFA62C}"/>
            </a:ext>
          </a:extLst>
        </xdr:cNvPr>
        <xdr:cNvSpPr txBox="1"/>
      </xdr:nvSpPr>
      <xdr:spPr>
        <a:xfrm>
          <a:off x="847106" y="65863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161925</xdr:rowOff>
    </xdr:from>
    <xdr:to>
      <xdr:col>27</xdr:col>
      <xdr:colOff>73025</xdr:colOff>
      <xdr:row>31</xdr:row>
      <xdr:rowOff>161925</xdr:rowOff>
    </xdr:to>
    <xdr:cxnSp macro="">
      <xdr:nvCxnSpPr>
        <xdr:cNvPr id="54" name="直線コネクタ 53">
          <a:extLst>
            <a:ext uri="{FF2B5EF4-FFF2-40B4-BE49-F238E27FC236}">
              <a16:creationId xmlns:a16="http://schemas.microsoft.com/office/drawing/2014/main" id="{B17D1656-487C-4FA0-831A-28EC65DD75CD}"/>
            </a:ext>
          </a:extLst>
        </xdr:cNvPr>
        <xdr:cNvCxnSpPr/>
      </xdr:nvCxnSpPr>
      <xdr:spPr>
        <a:xfrm>
          <a:off x="1270000" y="62484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68124</xdr:rowOff>
    </xdr:from>
    <xdr:ext cx="359394" cy="225703"/>
    <xdr:sp macro="" textlink="">
      <xdr:nvSpPr>
        <xdr:cNvPr id="55" name="テキスト ボックス 54">
          <a:extLst>
            <a:ext uri="{FF2B5EF4-FFF2-40B4-BE49-F238E27FC236}">
              <a16:creationId xmlns:a16="http://schemas.microsoft.com/office/drawing/2014/main" id="{FCB83E27-7D7B-4703-B624-62245E15A249}"/>
            </a:ext>
          </a:extLst>
        </xdr:cNvPr>
        <xdr:cNvSpPr txBox="1"/>
      </xdr:nvSpPr>
      <xdr:spPr>
        <a:xfrm>
          <a:off x="847106" y="61545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73025</xdr:rowOff>
    </xdr:from>
    <xdr:to>
      <xdr:col>27</xdr:col>
      <xdr:colOff>73025</xdr:colOff>
      <xdr:row>29</xdr:row>
      <xdr:rowOff>73025</xdr:rowOff>
    </xdr:to>
    <xdr:cxnSp macro="">
      <xdr:nvCxnSpPr>
        <xdr:cNvPr id="56" name="直線コネクタ 55">
          <a:extLst>
            <a:ext uri="{FF2B5EF4-FFF2-40B4-BE49-F238E27FC236}">
              <a16:creationId xmlns:a16="http://schemas.microsoft.com/office/drawing/2014/main" id="{77F18C05-F337-43FF-87CF-E54A0F67339A}"/>
            </a:ext>
          </a:extLst>
        </xdr:cNvPr>
        <xdr:cNvCxnSpPr/>
      </xdr:nvCxnSpPr>
      <xdr:spPr>
        <a:xfrm>
          <a:off x="1270000" y="58166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28</xdr:row>
      <xdr:rowOff>150674</xdr:rowOff>
    </xdr:from>
    <xdr:ext cx="359394" cy="225703"/>
    <xdr:sp macro="" textlink="">
      <xdr:nvSpPr>
        <xdr:cNvPr id="57" name="テキスト ボックス 56">
          <a:extLst>
            <a:ext uri="{FF2B5EF4-FFF2-40B4-BE49-F238E27FC236}">
              <a16:creationId xmlns:a16="http://schemas.microsoft.com/office/drawing/2014/main" id="{AA0670AD-91EF-4DBF-B964-F436B2F7E101}"/>
            </a:ext>
          </a:extLst>
        </xdr:cNvPr>
        <xdr:cNvSpPr txBox="1"/>
      </xdr:nvSpPr>
      <xdr:spPr>
        <a:xfrm>
          <a:off x="847106" y="57227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155575</xdr:rowOff>
    </xdr:from>
    <xdr:to>
      <xdr:col>27</xdr:col>
      <xdr:colOff>73025</xdr:colOff>
      <xdr:row>26</xdr:row>
      <xdr:rowOff>155575</xdr:rowOff>
    </xdr:to>
    <xdr:cxnSp macro="">
      <xdr:nvCxnSpPr>
        <xdr:cNvPr id="58" name="直線コネクタ 57">
          <a:extLst>
            <a:ext uri="{FF2B5EF4-FFF2-40B4-BE49-F238E27FC236}">
              <a16:creationId xmlns:a16="http://schemas.microsoft.com/office/drawing/2014/main" id="{1514EC33-27DF-45AB-81CE-6D277247C2A8}"/>
            </a:ext>
          </a:extLst>
        </xdr:cNvPr>
        <xdr:cNvCxnSpPr/>
      </xdr:nvCxnSpPr>
      <xdr:spPr>
        <a:xfrm>
          <a:off x="1270000" y="53848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26</xdr:row>
      <xdr:rowOff>61774</xdr:rowOff>
    </xdr:from>
    <xdr:ext cx="359394" cy="225703"/>
    <xdr:sp macro="" textlink="">
      <xdr:nvSpPr>
        <xdr:cNvPr id="59" name="テキスト ボックス 58">
          <a:extLst>
            <a:ext uri="{FF2B5EF4-FFF2-40B4-BE49-F238E27FC236}">
              <a16:creationId xmlns:a16="http://schemas.microsoft.com/office/drawing/2014/main" id="{6676B592-6713-48BA-BFFD-02E5E9328D85}"/>
            </a:ext>
          </a:extLst>
        </xdr:cNvPr>
        <xdr:cNvSpPr txBox="1"/>
      </xdr:nvSpPr>
      <xdr:spPr>
        <a:xfrm>
          <a:off x="847106" y="52909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0" name="直線コネクタ 59">
          <a:extLst>
            <a:ext uri="{FF2B5EF4-FFF2-40B4-BE49-F238E27FC236}">
              <a16:creationId xmlns:a16="http://schemas.microsoft.com/office/drawing/2014/main" id="{F1A5FF64-D0D6-4CD2-A074-3BB71F1AECBC}"/>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1" name="テキスト ボックス 60">
          <a:extLst>
            <a:ext uri="{FF2B5EF4-FFF2-40B4-BE49-F238E27FC236}">
              <a16:creationId xmlns:a16="http://schemas.microsoft.com/office/drawing/2014/main" id="{2E404217-1F39-4A91-8A2E-7697EB13AEDB}"/>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2" name="有形固定資産減価償却率グラフ枠">
          <a:extLst>
            <a:ext uri="{FF2B5EF4-FFF2-40B4-BE49-F238E27FC236}">
              <a16:creationId xmlns:a16="http://schemas.microsoft.com/office/drawing/2014/main" id="{F98E2E69-63E1-4F78-AE28-8CAEE3E427F8}"/>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151257</xdr:rowOff>
    </xdr:from>
    <xdr:to>
      <xdr:col>23</xdr:col>
      <xdr:colOff>85090</xdr:colOff>
      <xdr:row>34</xdr:row>
      <xdr:rowOff>10287</xdr:rowOff>
    </xdr:to>
    <xdr:cxnSp macro="">
      <xdr:nvCxnSpPr>
        <xdr:cNvPr id="63" name="直線コネクタ 62">
          <a:extLst>
            <a:ext uri="{FF2B5EF4-FFF2-40B4-BE49-F238E27FC236}">
              <a16:creationId xmlns:a16="http://schemas.microsoft.com/office/drawing/2014/main" id="{4F0D27DA-3D6B-4F64-98EA-B4909B313BFB}"/>
            </a:ext>
          </a:extLst>
        </xdr:cNvPr>
        <xdr:cNvCxnSpPr/>
      </xdr:nvCxnSpPr>
      <xdr:spPr>
        <a:xfrm flipV="1">
          <a:off x="4760595" y="5380482"/>
          <a:ext cx="1270" cy="123063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14114</xdr:rowOff>
    </xdr:from>
    <xdr:ext cx="405111" cy="259045"/>
    <xdr:sp macro="" textlink="">
      <xdr:nvSpPr>
        <xdr:cNvPr id="64" name="有形固定資産減価償却率最小値テキスト">
          <a:extLst>
            <a:ext uri="{FF2B5EF4-FFF2-40B4-BE49-F238E27FC236}">
              <a16:creationId xmlns:a16="http://schemas.microsoft.com/office/drawing/2014/main" id="{1CEE170B-C9A2-42D2-A902-17309715FCBE}"/>
            </a:ext>
          </a:extLst>
        </xdr:cNvPr>
        <xdr:cNvSpPr txBox="1"/>
      </xdr:nvSpPr>
      <xdr:spPr>
        <a:xfrm>
          <a:off x="4813300" y="661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10287</xdr:rowOff>
    </xdr:from>
    <xdr:to>
      <xdr:col>23</xdr:col>
      <xdr:colOff>174625</xdr:colOff>
      <xdr:row>34</xdr:row>
      <xdr:rowOff>10287</xdr:rowOff>
    </xdr:to>
    <xdr:cxnSp macro="">
      <xdr:nvCxnSpPr>
        <xdr:cNvPr id="65" name="直線コネクタ 64">
          <a:extLst>
            <a:ext uri="{FF2B5EF4-FFF2-40B4-BE49-F238E27FC236}">
              <a16:creationId xmlns:a16="http://schemas.microsoft.com/office/drawing/2014/main" id="{3DA1C3A2-A4C3-4FA9-8F3E-863C8C22887A}"/>
            </a:ext>
          </a:extLst>
        </xdr:cNvPr>
        <xdr:cNvCxnSpPr/>
      </xdr:nvCxnSpPr>
      <xdr:spPr>
        <a:xfrm>
          <a:off x="4673600" y="66111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25</xdr:row>
      <xdr:rowOff>97934</xdr:rowOff>
    </xdr:from>
    <xdr:ext cx="405111" cy="259045"/>
    <xdr:sp macro="" textlink="">
      <xdr:nvSpPr>
        <xdr:cNvPr id="66" name="有形固定資産減価償却率最大値テキスト">
          <a:extLst>
            <a:ext uri="{FF2B5EF4-FFF2-40B4-BE49-F238E27FC236}">
              <a16:creationId xmlns:a16="http://schemas.microsoft.com/office/drawing/2014/main" id="{8ED34332-EB8D-4694-9D6D-72D2999B3116}"/>
            </a:ext>
          </a:extLst>
        </xdr:cNvPr>
        <xdr:cNvSpPr txBox="1"/>
      </xdr:nvSpPr>
      <xdr:spPr>
        <a:xfrm>
          <a:off x="4813300" y="51557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151257</xdr:rowOff>
    </xdr:from>
    <xdr:to>
      <xdr:col>23</xdr:col>
      <xdr:colOff>174625</xdr:colOff>
      <xdr:row>26</xdr:row>
      <xdr:rowOff>151257</xdr:rowOff>
    </xdr:to>
    <xdr:cxnSp macro="">
      <xdr:nvCxnSpPr>
        <xdr:cNvPr id="67" name="直線コネクタ 66">
          <a:extLst>
            <a:ext uri="{FF2B5EF4-FFF2-40B4-BE49-F238E27FC236}">
              <a16:creationId xmlns:a16="http://schemas.microsoft.com/office/drawing/2014/main" id="{C3205995-7CFA-43A1-B49A-E83C90124A7F}"/>
            </a:ext>
          </a:extLst>
        </xdr:cNvPr>
        <xdr:cNvCxnSpPr/>
      </xdr:nvCxnSpPr>
      <xdr:spPr>
        <a:xfrm>
          <a:off x="4673600" y="53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30</xdr:row>
      <xdr:rowOff>27830</xdr:rowOff>
    </xdr:from>
    <xdr:ext cx="405111" cy="259045"/>
    <xdr:sp macro="" textlink="">
      <xdr:nvSpPr>
        <xdr:cNvPr id="68" name="有形固定資産減価償却率平均値テキスト">
          <a:extLst>
            <a:ext uri="{FF2B5EF4-FFF2-40B4-BE49-F238E27FC236}">
              <a16:creationId xmlns:a16="http://schemas.microsoft.com/office/drawing/2014/main" id="{9DFB7350-361F-4F33-A0C9-DD1642FC11E8}"/>
            </a:ext>
          </a:extLst>
        </xdr:cNvPr>
        <xdr:cNvSpPr txBox="1"/>
      </xdr:nvSpPr>
      <xdr:spPr>
        <a:xfrm>
          <a:off x="4813300" y="5942855"/>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30</xdr:row>
      <xdr:rowOff>49403</xdr:rowOff>
    </xdr:from>
    <xdr:to>
      <xdr:col>23</xdr:col>
      <xdr:colOff>136525</xdr:colOff>
      <xdr:row>30</xdr:row>
      <xdr:rowOff>151003</xdr:rowOff>
    </xdr:to>
    <xdr:sp macro="" textlink="">
      <xdr:nvSpPr>
        <xdr:cNvPr id="69" name="フローチャート: 判断 68">
          <a:extLst>
            <a:ext uri="{FF2B5EF4-FFF2-40B4-BE49-F238E27FC236}">
              <a16:creationId xmlns:a16="http://schemas.microsoft.com/office/drawing/2014/main" id="{2A83A600-0983-4A2F-A4FC-B2A9D828D564}"/>
            </a:ext>
          </a:extLst>
        </xdr:cNvPr>
        <xdr:cNvSpPr/>
      </xdr:nvSpPr>
      <xdr:spPr>
        <a:xfrm>
          <a:off x="4711700" y="5964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160401</xdr:rowOff>
    </xdr:from>
    <xdr:to>
      <xdr:col>19</xdr:col>
      <xdr:colOff>187325</xdr:colOff>
      <xdr:row>30</xdr:row>
      <xdr:rowOff>90551</xdr:rowOff>
    </xdr:to>
    <xdr:sp macro="" textlink="">
      <xdr:nvSpPr>
        <xdr:cNvPr id="70" name="フローチャート: 判断 69">
          <a:extLst>
            <a:ext uri="{FF2B5EF4-FFF2-40B4-BE49-F238E27FC236}">
              <a16:creationId xmlns:a16="http://schemas.microsoft.com/office/drawing/2014/main" id="{AFB7F28B-317F-464E-9EB4-7108A290ED0D}"/>
            </a:ext>
          </a:extLst>
        </xdr:cNvPr>
        <xdr:cNvSpPr/>
      </xdr:nvSpPr>
      <xdr:spPr>
        <a:xfrm>
          <a:off x="4000500" y="5903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117221</xdr:rowOff>
    </xdr:from>
    <xdr:to>
      <xdr:col>15</xdr:col>
      <xdr:colOff>187325</xdr:colOff>
      <xdr:row>30</xdr:row>
      <xdr:rowOff>47371</xdr:rowOff>
    </xdr:to>
    <xdr:sp macro="" textlink="">
      <xdr:nvSpPr>
        <xdr:cNvPr id="71" name="フローチャート: 判断 70">
          <a:extLst>
            <a:ext uri="{FF2B5EF4-FFF2-40B4-BE49-F238E27FC236}">
              <a16:creationId xmlns:a16="http://schemas.microsoft.com/office/drawing/2014/main" id="{A5B92917-74C5-4664-96F5-B51C7194AD29}"/>
            </a:ext>
          </a:extLst>
        </xdr:cNvPr>
        <xdr:cNvSpPr/>
      </xdr:nvSpPr>
      <xdr:spPr>
        <a:xfrm>
          <a:off x="3238500" y="5860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65405</xdr:rowOff>
    </xdr:from>
    <xdr:to>
      <xdr:col>11</xdr:col>
      <xdr:colOff>187325</xdr:colOff>
      <xdr:row>29</xdr:row>
      <xdr:rowOff>167005</xdr:rowOff>
    </xdr:to>
    <xdr:sp macro="" textlink="">
      <xdr:nvSpPr>
        <xdr:cNvPr id="72" name="フローチャート: 判断 71">
          <a:extLst>
            <a:ext uri="{FF2B5EF4-FFF2-40B4-BE49-F238E27FC236}">
              <a16:creationId xmlns:a16="http://schemas.microsoft.com/office/drawing/2014/main" id="{3E076A82-8213-47D2-A271-126B6551E970}"/>
            </a:ext>
          </a:extLst>
        </xdr:cNvPr>
        <xdr:cNvSpPr/>
      </xdr:nvSpPr>
      <xdr:spPr>
        <a:xfrm>
          <a:off x="2476500" y="580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61087</xdr:rowOff>
    </xdr:from>
    <xdr:to>
      <xdr:col>7</xdr:col>
      <xdr:colOff>187325</xdr:colOff>
      <xdr:row>29</xdr:row>
      <xdr:rowOff>162687</xdr:rowOff>
    </xdr:to>
    <xdr:sp macro="" textlink="">
      <xdr:nvSpPr>
        <xdr:cNvPr id="73" name="フローチャート: 判断 72">
          <a:extLst>
            <a:ext uri="{FF2B5EF4-FFF2-40B4-BE49-F238E27FC236}">
              <a16:creationId xmlns:a16="http://schemas.microsoft.com/office/drawing/2014/main" id="{596EB8B6-AE02-4BFA-879E-5A8CAB6CE465}"/>
            </a:ext>
          </a:extLst>
        </xdr:cNvPr>
        <xdr:cNvSpPr/>
      </xdr:nvSpPr>
      <xdr:spPr>
        <a:xfrm>
          <a:off x="1714500" y="5804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4" name="テキスト ボックス 73">
          <a:extLst>
            <a:ext uri="{FF2B5EF4-FFF2-40B4-BE49-F238E27FC236}">
              <a16:creationId xmlns:a16="http://schemas.microsoft.com/office/drawing/2014/main" id="{4288F067-D7BC-46C7-8868-4555C990D926}"/>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5" name="テキスト ボックス 74">
          <a:extLst>
            <a:ext uri="{FF2B5EF4-FFF2-40B4-BE49-F238E27FC236}">
              <a16:creationId xmlns:a16="http://schemas.microsoft.com/office/drawing/2014/main" id="{8C9F88B5-F8D9-4F2B-98B1-095442B24EAD}"/>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76" name="テキスト ボックス 75">
          <a:extLst>
            <a:ext uri="{FF2B5EF4-FFF2-40B4-BE49-F238E27FC236}">
              <a16:creationId xmlns:a16="http://schemas.microsoft.com/office/drawing/2014/main" id="{353BC6AD-CD36-4840-A72E-19C9AEDCA53D}"/>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77" name="テキスト ボックス 76">
          <a:extLst>
            <a:ext uri="{FF2B5EF4-FFF2-40B4-BE49-F238E27FC236}">
              <a16:creationId xmlns:a16="http://schemas.microsoft.com/office/drawing/2014/main" id="{78E2E760-D222-48C1-A0D0-6B048BD49A54}"/>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31D547C1-CCC5-4906-B477-7154B049EA77}"/>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134493</xdr:rowOff>
    </xdr:from>
    <xdr:to>
      <xdr:col>23</xdr:col>
      <xdr:colOff>136525</xdr:colOff>
      <xdr:row>30</xdr:row>
      <xdr:rowOff>64643</xdr:rowOff>
    </xdr:to>
    <xdr:sp macro="" textlink="">
      <xdr:nvSpPr>
        <xdr:cNvPr id="79" name="楕円 78">
          <a:extLst>
            <a:ext uri="{FF2B5EF4-FFF2-40B4-BE49-F238E27FC236}">
              <a16:creationId xmlns:a16="http://schemas.microsoft.com/office/drawing/2014/main" id="{7AE9AA62-1737-483C-BB56-4208D3FA4C67}"/>
            </a:ext>
          </a:extLst>
        </xdr:cNvPr>
        <xdr:cNvSpPr/>
      </xdr:nvSpPr>
      <xdr:spPr>
        <a:xfrm>
          <a:off x="4711700" y="58780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28</xdr:row>
      <xdr:rowOff>157370</xdr:rowOff>
    </xdr:from>
    <xdr:ext cx="405111" cy="259045"/>
    <xdr:sp macro="" textlink="">
      <xdr:nvSpPr>
        <xdr:cNvPr id="80" name="有形固定資産減価償却率該当値テキスト">
          <a:extLst>
            <a:ext uri="{FF2B5EF4-FFF2-40B4-BE49-F238E27FC236}">
              <a16:creationId xmlns:a16="http://schemas.microsoft.com/office/drawing/2014/main" id="{F67CE43D-B98A-4A32-A437-BD32685D194E}"/>
            </a:ext>
          </a:extLst>
        </xdr:cNvPr>
        <xdr:cNvSpPr txBox="1"/>
      </xdr:nvSpPr>
      <xdr:spPr>
        <a:xfrm>
          <a:off x="4813300" y="572949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29</xdr:row>
      <xdr:rowOff>82677</xdr:rowOff>
    </xdr:from>
    <xdr:to>
      <xdr:col>19</xdr:col>
      <xdr:colOff>187325</xdr:colOff>
      <xdr:row>30</xdr:row>
      <xdr:rowOff>12827</xdr:rowOff>
    </xdr:to>
    <xdr:sp macro="" textlink="">
      <xdr:nvSpPr>
        <xdr:cNvPr id="81" name="楕円 80">
          <a:extLst>
            <a:ext uri="{FF2B5EF4-FFF2-40B4-BE49-F238E27FC236}">
              <a16:creationId xmlns:a16="http://schemas.microsoft.com/office/drawing/2014/main" id="{67C418A0-8F7D-4DB7-B277-8CEA300A27AC}"/>
            </a:ext>
          </a:extLst>
        </xdr:cNvPr>
        <xdr:cNvSpPr/>
      </xdr:nvSpPr>
      <xdr:spPr>
        <a:xfrm>
          <a:off x="4000500" y="5826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29</xdr:row>
      <xdr:rowOff>133477</xdr:rowOff>
    </xdr:from>
    <xdr:to>
      <xdr:col>23</xdr:col>
      <xdr:colOff>85725</xdr:colOff>
      <xdr:row>30</xdr:row>
      <xdr:rowOff>13843</xdr:rowOff>
    </xdr:to>
    <xdr:cxnSp macro="">
      <xdr:nvCxnSpPr>
        <xdr:cNvPr id="82" name="直線コネクタ 81">
          <a:extLst>
            <a:ext uri="{FF2B5EF4-FFF2-40B4-BE49-F238E27FC236}">
              <a16:creationId xmlns:a16="http://schemas.microsoft.com/office/drawing/2014/main" id="{B9C07291-E557-4FEE-B789-CED13A704557}"/>
            </a:ext>
          </a:extLst>
        </xdr:cNvPr>
        <xdr:cNvCxnSpPr/>
      </xdr:nvCxnSpPr>
      <xdr:spPr>
        <a:xfrm>
          <a:off x="4051300" y="5877052"/>
          <a:ext cx="711200" cy="518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35179</xdr:rowOff>
    </xdr:from>
    <xdr:to>
      <xdr:col>15</xdr:col>
      <xdr:colOff>187325</xdr:colOff>
      <xdr:row>29</xdr:row>
      <xdr:rowOff>136779</xdr:rowOff>
    </xdr:to>
    <xdr:sp macro="" textlink="">
      <xdr:nvSpPr>
        <xdr:cNvPr id="83" name="楕円 82">
          <a:extLst>
            <a:ext uri="{FF2B5EF4-FFF2-40B4-BE49-F238E27FC236}">
              <a16:creationId xmlns:a16="http://schemas.microsoft.com/office/drawing/2014/main" id="{999913C3-3111-4942-9068-28A2139AAB7C}"/>
            </a:ext>
          </a:extLst>
        </xdr:cNvPr>
        <xdr:cNvSpPr/>
      </xdr:nvSpPr>
      <xdr:spPr>
        <a:xfrm>
          <a:off x="3238500" y="5778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29</xdr:row>
      <xdr:rowOff>85979</xdr:rowOff>
    </xdr:from>
    <xdr:to>
      <xdr:col>19</xdr:col>
      <xdr:colOff>136525</xdr:colOff>
      <xdr:row>29</xdr:row>
      <xdr:rowOff>133477</xdr:rowOff>
    </xdr:to>
    <xdr:cxnSp macro="">
      <xdr:nvCxnSpPr>
        <xdr:cNvPr id="84" name="直線コネクタ 83">
          <a:extLst>
            <a:ext uri="{FF2B5EF4-FFF2-40B4-BE49-F238E27FC236}">
              <a16:creationId xmlns:a16="http://schemas.microsoft.com/office/drawing/2014/main" id="{C48AAD22-A070-44F0-BADE-52DA44B5CBDF}"/>
            </a:ext>
          </a:extLst>
        </xdr:cNvPr>
        <xdr:cNvCxnSpPr/>
      </xdr:nvCxnSpPr>
      <xdr:spPr>
        <a:xfrm>
          <a:off x="3289300" y="5829554"/>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28</xdr:row>
      <xdr:rowOff>167767</xdr:rowOff>
    </xdr:from>
    <xdr:to>
      <xdr:col>11</xdr:col>
      <xdr:colOff>187325</xdr:colOff>
      <xdr:row>29</xdr:row>
      <xdr:rowOff>97917</xdr:rowOff>
    </xdr:to>
    <xdr:sp macro="" textlink="">
      <xdr:nvSpPr>
        <xdr:cNvPr id="85" name="楕円 84">
          <a:extLst>
            <a:ext uri="{FF2B5EF4-FFF2-40B4-BE49-F238E27FC236}">
              <a16:creationId xmlns:a16="http://schemas.microsoft.com/office/drawing/2014/main" id="{33A7F4B3-6676-477F-88BB-7DDB99E49348}"/>
            </a:ext>
          </a:extLst>
        </xdr:cNvPr>
        <xdr:cNvSpPr/>
      </xdr:nvSpPr>
      <xdr:spPr>
        <a:xfrm>
          <a:off x="2476500" y="57398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29</xdr:row>
      <xdr:rowOff>47117</xdr:rowOff>
    </xdr:from>
    <xdr:to>
      <xdr:col>15</xdr:col>
      <xdr:colOff>136525</xdr:colOff>
      <xdr:row>29</xdr:row>
      <xdr:rowOff>85979</xdr:rowOff>
    </xdr:to>
    <xdr:cxnSp macro="">
      <xdr:nvCxnSpPr>
        <xdr:cNvPr id="86" name="直線コネクタ 85">
          <a:extLst>
            <a:ext uri="{FF2B5EF4-FFF2-40B4-BE49-F238E27FC236}">
              <a16:creationId xmlns:a16="http://schemas.microsoft.com/office/drawing/2014/main" id="{AA8889C6-9989-4CAF-B12B-033F5569DC16}"/>
            </a:ext>
          </a:extLst>
        </xdr:cNvPr>
        <xdr:cNvCxnSpPr/>
      </xdr:nvCxnSpPr>
      <xdr:spPr>
        <a:xfrm>
          <a:off x="2527300" y="5790692"/>
          <a:ext cx="762000" cy="388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28</xdr:row>
      <xdr:rowOff>120269</xdr:rowOff>
    </xdr:from>
    <xdr:to>
      <xdr:col>7</xdr:col>
      <xdr:colOff>187325</xdr:colOff>
      <xdr:row>29</xdr:row>
      <xdr:rowOff>50419</xdr:rowOff>
    </xdr:to>
    <xdr:sp macro="" textlink="">
      <xdr:nvSpPr>
        <xdr:cNvPr id="87" name="楕円 86">
          <a:extLst>
            <a:ext uri="{FF2B5EF4-FFF2-40B4-BE49-F238E27FC236}">
              <a16:creationId xmlns:a16="http://schemas.microsoft.com/office/drawing/2014/main" id="{45C7EC6A-557D-484F-AB5E-9A8DEF40B373}"/>
            </a:ext>
          </a:extLst>
        </xdr:cNvPr>
        <xdr:cNvSpPr/>
      </xdr:nvSpPr>
      <xdr:spPr>
        <a:xfrm>
          <a:off x="1714500" y="5692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28</xdr:row>
      <xdr:rowOff>171069</xdr:rowOff>
    </xdr:from>
    <xdr:to>
      <xdr:col>11</xdr:col>
      <xdr:colOff>136525</xdr:colOff>
      <xdr:row>29</xdr:row>
      <xdr:rowOff>47117</xdr:rowOff>
    </xdr:to>
    <xdr:cxnSp macro="">
      <xdr:nvCxnSpPr>
        <xdr:cNvPr id="88" name="直線コネクタ 87">
          <a:extLst>
            <a:ext uri="{FF2B5EF4-FFF2-40B4-BE49-F238E27FC236}">
              <a16:creationId xmlns:a16="http://schemas.microsoft.com/office/drawing/2014/main" id="{8823662F-A04E-4C15-BBE8-C02AF5C3D972}"/>
            </a:ext>
          </a:extLst>
        </xdr:cNvPr>
        <xdr:cNvCxnSpPr/>
      </xdr:nvCxnSpPr>
      <xdr:spPr>
        <a:xfrm>
          <a:off x="1765300" y="5743194"/>
          <a:ext cx="762000" cy="47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81678</xdr:rowOff>
    </xdr:from>
    <xdr:ext cx="405111" cy="259045"/>
    <xdr:sp macro="" textlink="">
      <xdr:nvSpPr>
        <xdr:cNvPr id="89" name="n_1aveValue有形固定資産減価償却率">
          <a:extLst>
            <a:ext uri="{FF2B5EF4-FFF2-40B4-BE49-F238E27FC236}">
              <a16:creationId xmlns:a16="http://schemas.microsoft.com/office/drawing/2014/main" id="{307BA75A-73B6-4CBA-BCC7-2C61C4E20663}"/>
            </a:ext>
          </a:extLst>
        </xdr:cNvPr>
        <xdr:cNvSpPr txBox="1"/>
      </xdr:nvSpPr>
      <xdr:spPr>
        <a:xfrm>
          <a:off x="3836044" y="5996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38498</xdr:rowOff>
    </xdr:from>
    <xdr:ext cx="405111" cy="259045"/>
    <xdr:sp macro="" textlink="">
      <xdr:nvSpPr>
        <xdr:cNvPr id="90" name="n_2aveValue有形固定資産減価償却率">
          <a:extLst>
            <a:ext uri="{FF2B5EF4-FFF2-40B4-BE49-F238E27FC236}">
              <a16:creationId xmlns:a16="http://schemas.microsoft.com/office/drawing/2014/main" id="{7BC61C54-23C4-4AC6-B0B3-34338ED62B8A}"/>
            </a:ext>
          </a:extLst>
        </xdr:cNvPr>
        <xdr:cNvSpPr txBox="1"/>
      </xdr:nvSpPr>
      <xdr:spPr>
        <a:xfrm>
          <a:off x="3086744" y="59535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29</xdr:row>
      <xdr:rowOff>158132</xdr:rowOff>
    </xdr:from>
    <xdr:ext cx="405111" cy="259045"/>
    <xdr:sp macro="" textlink="">
      <xdr:nvSpPr>
        <xdr:cNvPr id="91" name="n_3aveValue有形固定資産減価償却率">
          <a:extLst>
            <a:ext uri="{FF2B5EF4-FFF2-40B4-BE49-F238E27FC236}">
              <a16:creationId xmlns:a16="http://schemas.microsoft.com/office/drawing/2014/main" id="{C37E0D95-E0C8-462A-9918-416597E179E5}"/>
            </a:ext>
          </a:extLst>
        </xdr:cNvPr>
        <xdr:cNvSpPr txBox="1"/>
      </xdr:nvSpPr>
      <xdr:spPr>
        <a:xfrm>
          <a:off x="2324744" y="5901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29</xdr:row>
      <xdr:rowOff>153814</xdr:rowOff>
    </xdr:from>
    <xdr:ext cx="405111" cy="259045"/>
    <xdr:sp macro="" textlink="">
      <xdr:nvSpPr>
        <xdr:cNvPr id="92" name="n_4aveValue有形固定資産減価償却率">
          <a:extLst>
            <a:ext uri="{FF2B5EF4-FFF2-40B4-BE49-F238E27FC236}">
              <a16:creationId xmlns:a16="http://schemas.microsoft.com/office/drawing/2014/main" id="{7D630A65-4971-45EF-9CBE-990A6111A41E}"/>
            </a:ext>
          </a:extLst>
        </xdr:cNvPr>
        <xdr:cNvSpPr txBox="1"/>
      </xdr:nvSpPr>
      <xdr:spPr>
        <a:xfrm>
          <a:off x="1562744" y="589738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28</xdr:row>
      <xdr:rowOff>29354</xdr:rowOff>
    </xdr:from>
    <xdr:ext cx="405111" cy="259045"/>
    <xdr:sp macro="" textlink="">
      <xdr:nvSpPr>
        <xdr:cNvPr id="93" name="n_1mainValue有形固定資産減価償却率">
          <a:extLst>
            <a:ext uri="{FF2B5EF4-FFF2-40B4-BE49-F238E27FC236}">
              <a16:creationId xmlns:a16="http://schemas.microsoft.com/office/drawing/2014/main" id="{BEF31664-E7B9-4A6E-93E1-4A52FCA3ABCB}"/>
            </a:ext>
          </a:extLst>
        </xdr:cNvPr>
        <xdr:cNvSpPr txBox="1"/>
      </xdr:nvSpPr>
      <xdr:spPr>
        <a:xfrm>
          <a:off x="3836044" y="560147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27</xdr:row>
      <xdr:rowOff>153306</xdr:rowOff>
    </xdr:from>
    <xdr:ext cx="405111" cy="259045"/>
    <xdr:sp macro="" textlink="">
      <xdr:nvSpPr>
        <xdr:cNvPr id="94" name="n_2mainValue有形固定資産減価償却率">
          <a:extLst>
            <a:ext uri="{FF2B5EF4-FFF2-40B4-BE49-F238E27FC236}">
              <a16:creationId xmlns:a16="http://schemas.microsoft.com/office/drawing/2014/main" id="{857AA6F4-75E2-4B09-96DD-0838E1AC0CB3}"/>
            </a:ext>
          </a:extLst>
        </xdr:cNvPr>
        <xdr:cNvSpPr txBox="1"/>
      </xdr:nvSpPr>
      <xdr:spPr>
        <a:xfrm>
          <a:off x="3086744" y="55539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27</xdr:row>
      <xdr:rowOff>114444</xdr:rowOff>
    </xdr:from>
    <xdr:ext cx="405111" cy="259045"/>
    <xdr:sp macro="" textlink="">
      <xdr:nvSpPr>
        <xdr:cNvPr id="95" name="n_3mainValue有形固定資産減価償却率">
          <a:extLst>
            <a:ext uri="{FF2B5EF4-FFF2-40B4-BE49-F238E27FC236}">
              <a16:creationId xmlns:a16="http://schemas.microsoft.com/office/drawing/2014/main" id="{2F31F7ED-D93A-4788-A2D7-C9F6A5733FC4}"/>
            </a:ext>
          </a:extLst>
        </xdr:cNvPr>
        <xdr:cNvSpPr txBox="1"/>
      </xdr:nvSpPr>
      <xdr:spPr>
        <a:xfrm>
          <a:off x="2324744" y="551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27</xdr:row>
      <xdr:rowOff>66946</xdr:rowOff>
    </xdr:from>
    <xdr:ext cx="405111" cy="259045"/>
    <xdr:sp macro="" textlink="">
      <xdr:nvSpPr>
        <xdr:cNvPr id="96" name="n_4mainValue有形固定資産減価償却率">
          <a:extLst>
            <a:ext uri="{FF2B5EF4-FFF2-40B4-BE49-F238E27FC236}">
              <a16:creationId xmlns:a16="http://schemas.microsoft.com/office/drawing/2014/main" id="{698E29D1-E1C7-4D05-9E8A-158D6525AD63}"/>
            </a:ext>
          </a:extLst>
        </xdr:cNvPr>
        <xdr:cNvSpPr txBox="1"/>
      </xdr:nvSpPr>
      <xdr:spPr>
        <a:xfrm>
          <a:off x="1562744" y="5467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97" name="正方形/長方形 96">
          <a:extLst>
            <a:ext uri="{FF2B5EF4-FFF2-40B4-BE49-F238E27FC236}">
              <a16:creationId xmlns:a16="http://schemas.microsoft.com/office/drawing/2014/main" id="{F190DE52-D652-4667-BF00-7DCE85B63FF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98" name="正方形/長方形 97">
          <a:extLst>
            <a:ext uri="{FF2B5EF4-FFF2-40B4-BE49-F238E27FC236}">
              <a16:creationId xmlns:a16="http://schemas.microsoft.com/office/drawing/2014/main" id="{C290AF7E-7E04-4C8F-9E53-7FF2DC6246EF}"/>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99" name="正方形/長方形 98">
          <a:extLst>
            <a:ext uri="{FF2B5EF4-FFF2-40B4-BE49-F238E27FC236}">
              <a16:creationId xmlns:a16="http://schemas.microsoft.com/office/drawing/2014/main" id="{2C908344-74C1-4EEF-98F5-CD066AED872E}"/>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[ 595.9</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0" name="正方形/長方形 99">
          <a:extLst>
            <a:ext uri="{FF2B5EF4-FFF2-40B4-BE49-F238E27FC236}">
              <a16:creationId xmlns:a16="http://schemas.microsoft.com/office/drawing/2014/main" id="{64FFAE72-924E-4F0D-A8D8-70CD8F4F116B}"/>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1" name="正方形/長方形 100">
          <a:extLst>
            <a:ext uri="{FF2B5EF4-FFF2-40B4-BE49-F238E27FC236}">
              <a16:creationId xmlns:a16="http://schemas.microsoft.com/office/drawing/2014/main" id="{E9159D7D-9AFF-47F0-ACE8-654CC1A87B19}"/>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2" name="正方形/長方形 101">
          <a:extLst>
            <a:ext uri="{FF2B5EF4-FFF2-40B4-BE49-F238E27FC236}">
              <a16:creationId xmlns:a16="http://schemas.microsoft.com/office/drawing/2014/main" id="{61DC4E26-6B75-4883-B59C-533412216E5F}"/>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3" name="正方形/長方形 102">
          <a:extLst>
            <a:ext uri="{FF2B5EF4-FFF2-40B4-BE49-F238E27FC236}">
              <a16:creationId xmlns:a16="http://schemas.microsoft.com/office/drawing/2014/main" id="{27AA1A01-C1E5-407C-9633-A76DD821C696}"/>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4" name="正方形/長方形 103">
          <a:extLst>
            <a:ext uri="{FF2B5EF4-FFF2-40B4-BE49-F238E27FC236}">
              <a16:creationId xmlns:a16="http://schemas.microsoft.com/office/drawing/2014/main" id="{919316F0-5448-4736-A807-B2580AF76D57}"/>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5" name="正方形/長方形 104">
          <a:extLst>
            <a:ext uri="{FF2B5EF4-FFF2-40B4-BE49-F238E27FC236}">
              <a16:creationId xmlns:a16="http://schemas.microsoft.com/office/drawing/2014/main" id="{17033EE2-6721-4C6F-AF90-2CE7063DED26}"/>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06" name="正方形/長方形 105">
          <a:extLst>
            <a:ext uri="{FF2B5EF4-FFF2-40B4-BE49-F238E27FC236}">
              <a16:creationId xmlns:a16="http://schemas.microsoft.com/office/drawing/2014/main" id="{39CDF475-6E90-4420-97F0-229AB6AB55EE}"/>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07" name="正方形/長方形 106">
          <a:extLst>
            <a:ext uri="{FF2B5EF4-FFF2-40B4-BE49-F238E27FC236}">
              <a16:creationId xmlns:a16="http://schemas.microsoft.com/office/drawing/2014/main" id="{F47226B7-93AB-496A-84FC-4501F9D03115}"/>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08" name="正方形/長方形 107">
          <a:extLst>
            <a:ext uri="{FF2B5EF4-FFF2-40B4-BE49-F238E27FC236}">
              <a16:creationId xmlns:a16="http://schemas.microsoft.com/office/drawing/2014/main" id="{AF452949-066B-43DE-8B7E-8C4EBB8B1F50}"/>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09" name="テキスト ボックス 108">
          <a:extLst>
            <a:ext uri="{FF2B5EF4-FFF2-40B4-BE49-F238E27FC236}">
              <a16:creationId xmlns:a16="http://schemas.microsoft.com/office/drawing/2014/main" id="{BD50F9A2-D007-4751-AAF0-F7028A335473}"/>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平均等と比較すると、かなり高い値となっている。これは人口の急増に対応するために学校施設、総合福祉保健センター、環境センター等を比較的短期間で整備したことや新幹線新駅建設に伴う区画整理用地の土地開発公社による先行取得などにより、将来負担額が大きくなっていることが主な要因である。</a:t>
          </a:r>
          <a:endParaRPr lang="ja-JP" altLang="ja-JP">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現在は、下記のとおり将来負担比率が減少傾向であり、今後もプライマリーバランスの黒字を維持することなどにより、引き続き比率の低減に努める。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10" name="テキスト ボックス 109">
          <a:extLst>
            <a:ext uri="{FF2B5EF4-FFF2-40B4-BE49-F238E27FC236}">
              <a16:creationId xmlns:a16="http://schemas.microsoft.com/office/drawing/2014/main" id="{8BE1453E-C1B6-49F9-ABA6-7D83887FAFA0}"/>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1" name="直線コネクタ 110">
          <a:extLst>
            <a:ext uri="{FF2B5EF4-FFF2-40B4-BE49-F238E27FC236}">
              <a16:creationId xmlns:a16="http://schemas.microsoft.com/office/drawing/2014/main" id="{A41DD805-699B-42AF-BBB9-41E963728839}"/>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2" name="テキスト ボックス 111">
          <a:extLst>
            <a:ext uri="{FF2B5EF4-FFF2-40B4-BE49-F238E27FC236}">
              <a16:creationId xmlns:a16="http://schemas.microsoft.com/office/drawing/2014/main" id="{312D2D6E-7054-4775-818F-0DF6D454C06B}"/>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3" name="直線コネクタ 112">
          <a:extLst>
            <a:ext uri="{FF2B5EF4-FFF2-40B4-BE49-F238E27FC236}">
              <a16:creationId xmlns:a16="http://schemas.microsoft.com/office/drawing/2014/main" id="{B0260213-C1BD-4E31-A310-49EE78447927}"/>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4" name="テキスト ボックス 113">
          <a:extLst>
            <a:ext uri="{FF2B5EF4-FFF2-40B4-BE49-F238E27FC236}">
              <a16:creationId xmlns:a16="http://schemas.microsoft.com/office/drawing/2014/main" id="{4651EFDC-B2EE-420C-835B-50A9D73975F5}"/>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5" name="直線コネクタ 114">
          <a:extLst>
            <a:ext uri="{FF2B5EF4-FFF2-40B4-BE49-F238E27FC236}">
              <a16:creationId xmlns:a16="http://schemas.microsoft.com/office/drawing/2014/main" id="{DDF05BE7-AEF1-4A6B-8119-76927CA74FE3}"/>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16" name="テキスト ボックス 115">
          <a:extLst>
            <a:ext uri="{FF2B5EF4-FFF2-40B4-BE49-F238E27FC236}">
              <a16:creationId xmlns:a16="http://schemas.microsoft.com/office/drawing/2014/main" id="{CC73FA2F-2F1B-481C-917E-BE9DD0C39BF4}"/>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17" name="直線コネクタ 116">
          <a:extLst>
            <a:ext uri="{FF2B5EF4-FFF2-40B4-BE49-F238E27FC236}">
              <a16:creationId xmlns:a16="http://schemas.microsoft.com/office/drawing/2014/main" id="{CC10CACF-7334-411B-AF1E-CC82E9C9282E}"/>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18" name="テキスト ボックス 117">
          <a:extLst>
            <a:ext uri="{FF2B5EF4-FFF2-40B4-BE49-F238E27FC236}">
              <a16:creationId xmlns:a16="http://schemas.microsoft.com/office/drawing/2014/main" id="{7C0F6BC5-0A37-4546-BD7D-CC2C9EF2B363}"/>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19" name="直線コネクタ 118">
          <a:extLst>
            <a:ext uri="{FF2B5EF4-FFF2-40B4-BE49-F238E27FC236}">
              <a16:creationId xmlns:a16="http://schemas.microsoft.com/office/drawing/2014/main" id="{5A61277D-BF50-4D4B-9909-91DDB980D828}"/>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0" name="テキスト ボックス 119">
          <a:extLst>
            <a:ext uri="{FF2B5EF4-FFF2-40B4-BE49-F238E27FC236}">
              <a16:creationId xmlns:a16="http://schemas.microsoft.com/office/drawing/2014/main" id="{655C0AAF-776F-4867-BA00-6BF59560E614}"/>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1" name="直線コネクタ 120">
          <a:extLst>
            <a:ext uri="{FF2B5EF4-FFF2-40B4-BE49-F238E27FC236}">
              <a16:creationId xmlns:a16="http://schemas.microsoft.com/office/drawing/2014/main" id="{5E8B3270-3528-43A4-90C0-A6586B2F3336}"/>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2" name="テキスト ボックス 121">
          <a:extLst>
            <a:ext uri="{FF2B5EF4-FFF2-40B4-BE49-F238E27FC236}">
              <a16:creationId xmlns:a16="http://schemas.microsoft.com/office/drawing/2014/main" id="{D338CD29-24DB-4C62-8198-58D30ACDC06C}"/>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3" name="直線コネクタ 122">
          <a:extLst>
            <a:ext uri="{FF2B5EF4-FFF2-40B4-BE49-F238E27FC236}">
              <a16:creationId xmlns:a16="http://schemas.microsoft.com/office/drawing/2014/main" id="{0E77FB59-2AF2-4A30-9FA5-193795CE2666}"/>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4" name="債務償還比率グラフ枠">
          <a:extLst>
            <a:ext uri="{FF2B5EF4-FFF2-40B4-BE49-F238E27FC236}">
              <a16:creationId xmlns:a16="http://schemas.microsoft.com/office/drawing/2014/main" id="{26C19D06-38EA-49A4-9B45-21ECAAE7FFF7}"/>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33</xdr:row>
      <xdr:rowOff>113729</xdr:rowOff>
    </xdr:to>
    <xdr:cxnSp macro="">
      <xdr:nvCxnSpPr>
        <xdr:cNvPr id="125" name="直線コネクタ 124">
          <a:extLst>
            <a:ext uri="{FF2B5EF4-FFF2-40B4-BE49-F238E27FC236}">
              <a16:creationId xmlns:a16="http://schemas.microsoft.com/office/drawing/2014/main" id="{3A450593-0ADD-452A-A76A-E867300AE74B}"/>
            </a:ext>
          </a:extLst>
        </xdr:cNvPr>
        <xdr:cNvCxnSpPr/>
      </xdr:nvCxnSpPr>
      <xdr:spPr>
        <a:xfrm flipV="1">
          <a:off x="14793595" y="5312833"/>
          <a:ext cx="1269" cy="12302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33</xdr:row>
      <xdr:rowOff>117556</xdr:rowOff>
    </xdr:from>
    <xdr:ext cx="560923" cy="259045"/>
    <xdr:sp macro="" textlink="">
      <xdr:nvSpPr>
        <xdr:cNvPr id="126" name="債務償還比率最小値テキスト">
          <a:extLst>
            <a:ext uri="{FF2B5EF4-FFF2-40B4-BE49-F238E27FC236}">
              <a16:creationId xmlns:a16="http://schemas.microsoft.com/office/drawing/2014/main" id="{D47AE5A0-1732-4390-9712-6CD63C4F0655}"/>
            </a:ext>
          </a:extLst>
        </xdr:cNvPr>
        <xdr:cNvSpPr txBox="1"/>
      </xdr:nvSpPr>
      <xdr:spPr>
        <a:xfrm>
          <a:off x="14846300" y="6546931"/>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33</xdr:row>
      <xdr:rowOff>113729</xdr:rowOff>
    </xdr:from>
    <xdr:to>
      <xdr:col>76</xdr:col>
      <xdr:colOff>111125</xdr:colOff>
      <xdr:row>33</xdr:row>
      <xdr:rowOff>113729</xdr:rowOff>
    </xdr:to>
    <xdr:cxnSp macro="">
      <xdr:nvCxnSpPr>
        <xdr:cNvPr id="127" name="直線コネクタ 126">
          <a:extLst>
            <a:ext uri="{FF2B5EF4-FFF2-40B4-BE49-F238E27FC236}">
              <a16:creationId xmlns:a16="http://schemas.microsoft.com/office/drawing/2014/main" id="{D9B9855D-CE7D-41DD-A192-8675BE7F14A6}"/>
            </a:ext>
          </a:extLst>
        </xdr:cNvPr>
        <xdr:cNvCxnSpPr/>
      </xdr:nvCxnSpPr>
      <xdr:spPr>
        <a:xfrm>
          <a:off x="14706600" y="65431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28" name="債務償還比率最大値テキスト">
          <a:extLst>
            <a:ext uri="{FF2B5EF4-FFF2-40B4-BE49-F238E27FC236}">
              <a16:creationId xmlns:a16="http://schemas.microsoft.com/office/drawing/2014/main" id="{A534782B-EAC1-4D34-BDBB-C7CD31FA445A}"/>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29" name="直線コネクタ 128">
          <a:extLst>
            <a:ext uri="{FF2B5EF4-FFF2-40B4-BE49-F238E27FC236}">
              <a16:creationId xmlns:a16="http://schemas.microsoft.com/office/drawing/2014/main" id="{70545792-DF67-480E-B7FD-65955840D92D}"/>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29</xdr:row>
      <xdr:rowOff>14227</xdr:rowOff>
    </xdr:from>
    <xdr:ext cx="469744" cy="259045"/>
    <xdr:sp macro="" textlink="">
      <xdr:nvSpPr>
        <xdr:cNvPr id="130" name="債務償還比率平均値テキスト">
          <a:extLst>
            <a:ext uri="{FF2B5EF4-FFF2-40B4-BE49-F238E27FC236}">
              <a16:creationId xmlns:a16="http://schemas.microsoft.com/office/drawing/2014/main" id="{A7ED225D-89E3-4E73-854F-FFB329C8F149}"/>
            </a:ext>
          </a:extLst>
        </xdr:cNvPr>
        <xdr:cNvSpPr txBox="1"/>
      </xdr:nvSpPr>
      <xdr:spPr>
        <a:xfrm>
          <a:off x="14846300" y="575780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29</xdr:row>
      <xdr:rowOff>162800</xdr:rowOff>
    </xdr:from>
    <xdr:to>
      <xdr:col>76</xdr:col>
      <xdr:colOff>73025</xdr:colOff>
      <xdr:row>30</xdr:row>
      <xdr:rowOff>92950</xdr:rowOff>
    </xdr:to>
    <xdr:sp macro="" textlink="">
      <xdr:nvSpPr>
        <xdr:cNvPr id="131" name="フローチャート: 判断 130">
          <a:extLst>
            <a:ext uri="{FF2B5EF4-FFF2-40B4-BE49-F238E27FC236}">
              <a16:creationId xmlns:a16="http://schemas.microsoft.com/office/drawing/2014/main" id="{536ED081-7231-443F-ACB0-351024D71F34}"/>
            </a:ext>
          </a:extLst>
        </xdr:cNvPr>
        <xdr:cNvSpPr/>
      </xdr:nvSpPr>
      <xdr:spPr>
        <a:xfrm>
          <a:off x="14744700" y="59063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29</xdr:row>
      <xdr:rowOff>155603</xdr:rowOff>
    </xdr:from>
    <xdr:to>
      <xdr:col>72</xdr:col>
      <xdr:colOff>123825</xdr:colOff>
      <xdr:row>30</xdr:row>
      <xdr:rowOff>85753</xdr:rowOff>
    </xdr:to>
    <xdr:sp macro="" textlink="">
      <xdr:nvSpPr>
        <xdr:cNvPr id="132" name="フローチャート: 判断 131">
          <a:extLst>
            <a:ext uri="{FF2B5EF4-FFF2-40B4-BE49-F238E27FC236}">
              <a16:creationId xmlns:a16="http://schemas.microsoft.com/office/drawing/2014/main" id="{DC9A60A5-87DE-4B7F-9B64-79CE9C85B96F}"/>
            </a:ext>
          </a:extLst>
        </xdr:cNvPr>
        <xdr:cNvSpPr/>
      </xdr:nvSpPr>
      <xdr:spPr>
        <a:xfrm>
          <a:off x="14033500" y="58991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29</xdr:row>
      <xdr:rowOff>109665</xdr:rowOff>
    </xdr:from>
    <xdr:to>
      <xdr:col>68</xdr:col>
      <xdr:colOff>123825</xdr:colOff>
      <xdr:row>30</xdr:row>
      <xdr:rowOff>39815</xdr:rowOff>
    </xdr:to>
    <xdr:sp macro="" textlink="">
      <xdr:nvSpPr>
        <xdr:cNvPr id="133" name="フローチャート: 判断 132">
          <a:extLst>
            <a:ext uri="{FF2B5EF4-FFF2-40B4-BE49-F238E27FC236}">
              <a16:creationId xmlns:a16="http://schemas.microsoft.com/office/drawing/2014/main" id="{967FF13F-38F7-4337-AE85-FEA13DF75765}"/>
            </a:ext>
          </a:extLst>
        </xdr:cNvPr>
        <xdr:cNvSpPr/>
      </xdr:nvSpPr>
      <xdr:spPr>
        <a:xfrm>
          <a:off x="13271500" y="5853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30</xdr:row>
      <xdr:rowOff>106257</xdr:rowOff>
    </xdr:from>
    <xdr:to>
      <xdr:col>64</xdr:col>
      <xdr:colOff>123825</xdr:colOff>
      <xdr:row>31</xdr:row>
      <xdr:rowOff>36407</xdr:rowOff>
    </xdr:to>
    <xdr:sp macro="" textlink="">
      <xdr:nvSpPr>
        <xdr:cNvPr id="134" name="フローチャート: 判断 133">
          <a:extLst>
            <a:ext uri="{FF2B5EF4-FFF2-40B4-BE49-F238E27FC236}">
              <a16:creationId xmlns:a16="http://schemas.microsoft.com/office/drawing/2014/main" id="{B1BFC255-62AF-4233-95D6-6DBC1FC41BED}"/>
            </a:ext>
          </a:extLst>
        </xdr:cNvPr>
        <xdr:cNvSpPr/>
      </xdr:nvSpPr>
      <xdr:spPr>
        <a:xfrm>
          <a:off x="12509500" y="6021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30</xdr:row>
      <xdr:rowOff>110695</xdr:rowOff>
    </xdr:from>
    <xdr:to>
      <xdr:col>60</xdr:col>
      <xdr:colOff>123825</xdr:colOff>
      <xdr:row>31</xdr:row>
      <xdr:rowOff>40845</xdr:rowOff>
    </xdr:to>
    <xdr:sp macro="" textlink="">
      <xdr:nvSpPr>
        <xdr:cNvPr id="135" name="フローチャート: 判断 134">
          <a:extLst>
            <a:ext uri="{FF2B5EF4-FFF2-40B4-BE49-F238E27FC236}">
              <a16:creationId xmlns:a16="http://schemas.microsoft.com/office/drawing/2014/main" id="{BE6C2EF4-4C9E-4D12-93BE-E226A519EAE1}"/>
            </a:ext>
          </a:extLst>
        </xdr:cNvPr>
        <xdr:cNvSpPr/>
      </xdr:nvSpPr>
      <xdr:spPr>
        <a:xfrm>
          <a:off x="11747500" y="6025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36" name="テキスト ボックス 135">
          <a:extLst>
            <a:ext uri="{FF2B5EF4-FFF2-40B4-BE49-F238E27FC236}">
              <a16:creationId xmlns:a16="http://schemas.microsoft.com/office/drawing/2014/main" id="{DBCB2BBF-61E3-49E0-9D62-4CCFE287EF6E}"/>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37" name="テキスト ボックス 136">
          <a:extLst>
            <a:ext uri="{FF2B5EF4-FFF2-40B4-BE49-F238E27FC236}">
              <a16:creationId xmlns:a16="http://schemas.microsoft.com/office/drawing/2014/main" id="{5166A656-0158-4962-A739-BA3533BE4BAA}"/>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38" name="テキスト ボックス 137">
          <a:extLst>
            <a:ext uri="{FF2B5EF4-FFF2-40B4-BE49-F238E27FC236}">
              <a16:creationId xmlns:a16="http://schemas.microsoft.com/office/drawing/2014/main" id="{BFB10BC5-8C5A-4614-B0DD-FB19C3B2D65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39" name="テキスト ボックス 138">
          <a:extLst>
            <a:ext uri="{FF2B5EF4-FFF2-40B4-BE49-F238E27FC236}">
              <a16:creationId xmlns:a16="http://schemas.microsoft.com/office/drawing/2014/main" id="{9D9C2FAD-1F73-458F-931B-57C38E69047E}"/>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752FDB9B-90F6-4B54-AB4C-976ADDD74E03}"/>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30</xdr:row>
      <xdr:rowOff>61757</xdr:rowOff>
    </xdr:from>
    <xdr:to>
      <xdr:col>76</xdr:col>
      <xdr:colOff>73025</xdr:colOff>
      <xdr:row>30</xdr:row>
      <xdr:rowOff>163357</xdr:rowOff>
    </xdr:to>
    <xdr:sp macro="" textlink="">
      <xdr:nvSpPr>
        <xdr:cNvPr id="141" name="楕円 140">
          <a:extLst>
            <a:ext uri="{FF2B5EF4-FFF2-40B4-BE49-F238E27FC236}">
              <a16:creationId xmlns:a16="http://schemas.microsoft.com/office/drawing/2014/main" id="{F41449E6-5E29-4E79-AD2D-35E3AC6BE155}"/>
            </a:ext>
          </a:extLst>
        </xdr:cNvPr>
        <xdr:cNvSpPr/>
      </xdr:nvSpPr>
      <xdr:spPr>
        <a:xfrm>
          <a:off x="14744700" y="59767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30</xdr:row>
      <xdr:rowOff>40184</xdr:rowOff>
    </xdr:from>
    <xdr:ext cx="469744" cy="259045"/>
    <xdr:sp macro="" textlink="">
      <xdr:nvSpPr>
        <xdr:cNvPr id="142" name="債務償還比率該当値テキスト">
          <a:extLst>
            <a:ext uri="{FF2B5EF4-FFF2-40B4-BE49-F238E27FC236}">
              <a16:creationId xmlns:a16="http://schemas.microsoft.com/office/drawing/2014/main" id="{A681A4F6-C059-4AC7-AC38-C1EB9B3D247B}"/>
            </a:ext>
          </a:extLst>
        </xdr:cNvPr>
        <xdr:cNvSpPr txBox="1"/>
      </xdr:nvSpPr>
      <xdr:spPr>
        <a:xfrm>
          <a:off x="14846300" y="59552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30</xdr:row>
      <xdr:rowOff>70033</xdr:rowOff>
    </xdr:from>
    <xdr:to>
      <xdr:col>72</xdr:col>
      <xdr:colOff>123825</xdr:colOff>
      <xdr:row>31</xdr:row>
      <xdr:rowOff>183</xdr:rowOff>
    </xdr:to>
    <xdr:sp macro="" textlink="">
      <xdr:nvSpPr>
        <xdr:cNvPr id="143" name="楕円 142">
          <a:extLst>
            <a:ext uri="{FF2B5EF4-FFF2-40B4-BE49-F238E27FC236}">
              <a16:creationId xmlns:a16="http://schemas.microsoft.com/office/drawing/2014/main" id="{ABB57543-95E7-417B-AB96-0FE420726880}"/>
            </a:ext>
          </a:extLst>
        </xdr:cNvPr>
        <xdr:cNvSpPr/>
      </xdr:nvSpPr>
      <xdr:spPr>
        <a:xfrm>
          <a:off x="14033500" y="5985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30</xdr:row>
      <xdr:rowOff>112557</xdr:rowOff>
    </xdr:from>
    <xdr:to>
      <xdr:col>76</xdr:col>
      <xdr:colOff>22225</xdr:colOff>
      <xdr:row>30</xdr:row>
      <xdr:rowOff>120833</xdr:rowOff>
    </xdr:to>
    <xdr:cxnSp macro="">
      <xdr:nvCxnSpPr>
        <xdr:cNvPr id="144" name="直線コネクタ 143">
          <a:extLst>
            <a:ext uri="{FF2B5EF4-FFF2-40B4-BE49-F238E27FC236}">
              <a16:creationId xmlns:a16="http://schemas.microsoft.com/office/drawing/2014/main" id="{496F24EA-4EAA-4665-A103-408F30D23E63}"/>
            </a:ext>
          </a:extLst>
        </xdr:cNvPr>
        <xdr:cNvCxnSpPr/>
      </xdr:nvCxnSpPr>
      <xdr:spPr>
        <a:xfrm flipV="1">
          <a:off x="14084300" y="6027582"/>
          <a:ext cx="711200" cy="82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29</xdr:row>
      <xdr:rowOff>151165</xdr:rowOff>
    </xdr:from>
    <xdr:to>
      <xdr:col>68</xdr:col>
      <xdr:colOff>123825</xdr:colOff>
      <xdr:row>30</xdr:row>
      <xdr:rowOff>81315</xdr:rowOff>
    </xdr:to>
    <xdr:sp macro="" textlink="">
      <xdr:nvSpPr>
        <xdr:cNvPr id="145" name="楕円 144">
          <a:extLst>
            <a:ext uri="{FF2B5EF4-FFF2-40B4-BE49-F238E27FC236}">
              <a16:creationId xmlns:a16="http://schemas.microsoft.com/office/drawing/2014/main" id="{926DBE83-BDAD-4684-8C54-1FB7075C78A5}"/>
            </a:ext>
          </a:extLst>
        </xdr:cNvPr>
        <xdr:cNvSpPr/>
      </xdr:nvSpPr>
      <xdr:spPr>
        <a:xfrm>
          <a:off x="13271500" y="5894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30</xdr:row>
      <xdr:rowOff>30515</xdr:rowOff>
    </xdr:from>
    <xdr:to>
      <xdr:col>72</xdr:col>
      <xdr:colOff>73025</xdr:colOff>
      <xdr:row>30</xdr:row>
      <xdr:rowOff>120833</xdr:rowOff>
    </xdr:to>
    <xdr:cxnSp macro="">
      <xdr:nvCxnSpPr>
        <xdr:cNvPr id="146" name="直線コネクタ 145">
          <a:extLst>
            <a:ext uri="{FF2B5EF4-FFF2-40B4-BE49-F238E27FC236}">
              <a16:creationId xmlns:a16="http://schemas.microsoft.com/office/drawing/2014/main" id="{E63EF08A-5665-4DC9-B60D-661AE9A5273C}"/>
            </a:ext>
          </a:extLst>
        </xdr:cNvPr>
        <xdr:cNvCxnSpPr/>
      </xdr:nvCxnSpPr>
      <xdr:spPr>
        <a:xfrm>
          <a:off x="13322300" y="5945540"/>
          <a:ext cx="762000" cy="903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30</xdr:row>
      <xdr:rowOff>166109</xdr:rowOff>
    </xdr:from>
    <xdr:to>
      <xdr:col>64</xdr:col>
      <xdr:colOff>123825</xdr:colOff>
      <xdr:row>31</xdr:row>
      <xdr:rowOff>96259</xdr:rowOff>
    </xdr:to>
    <xdr:sp macro="" textlink="">
      <xdr:nvSpPr>
        <xdr:cNvPr id="147" name="楕円 146">
          <a:extLst>
            <a:ext uri="{FF2B5EF4-FFF2-40B4-BE49-F238E27FC236}">
              <a16:creationId xmlns:a16="http://schemas.microsoft.com/office/drawing/2014/main" id="{195D6890-2C57-4916-8E06-28EB33807138}"/>
            </a:ext>
          </a:extLst>
        </xdr:cNvPr>
        <xdr:cNvSpPr/>
      </xdr:nvSpPr>
      <xdr:spPr>
        <a:xfrm>
          <a:off x="12509500" y="60811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30</xdr:row>
      <xdr:rowOff>30515</xdr:rowOff>
    </xdr:from>
    <xdr:to>
      <xdr:col>68</xdr:col>
      <xdr:colOff>73025</xdr:colOff>
      <xdr:row>31</xdr:row>
      <xdr:rowOff>45459</xdr:rowOff>
    </xdr:to>
    <xdr:cxnSp macro="">
      <xdr:nvCxnSpPr>
        <xdr:cNvPr id="148" name="直線コネクタ 147">
          <a:extLst>
            <a:ext uri="{FF2B5EF4-FFF2-40B4-BE49-F238E27FC236}">
              <a16:creationId xmlns:a16="http://schemas.microsoft.com/office/drawing/2014/main" id="{29A3ED43-F463-4AAC-86EE-DB8B9983D373}"/>
            </a:ext>
          </a:extLst>
        </xdr:cNvPr>
        <xdr:cNvCxnSpPr/>
      </xdr:nvCxnSpPr>
      <xdr:spPr>
        <a:xfrm flipV="1">
          <a:off x="12560300" y="5945540"/>
          <a:ext cx="762000" cy="1863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31</xdr:row>
      <xdr:rowOff>126958</xdr:rowOff>
    </xdr:from>
    <xdr:to>
      <xdr:col>60</xdr:col>
      <xdr:colOff>123825</xdr:colOff>
      <xdr:row>32</xdr:row>
      <xdr:rowOff>57108</xdr:rowOff>
    </xdr:to>
    <xdr:sp macro="" textlink="">
      <xdr:nvSpPr>
        <xdr:cNvPr id="149" name="楕円 148">
          <a:extLst>
            <a:ext uri="{FF2B5EF4-FFF2-40B4-BE49-F238E27FC236}">
              <a16:creationId xmlns:a16="http://schemas.microsoft.com/office/drawing/2014/main" id="{84623FCD-8A78-4FBD-8986-9419649828F9}"/>
            </a:ext>
          </a:extLst>
        </xdr:cNvPr>
        <xdr:cNvSpPr/>
      </xdr:nvSpPr>
      <xdr:spPr>
        <a:xfrm>
          <a:off x="11747500" y="6213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31</xdr:row>
      <xdr:rowOff>45459</xdr:rowOff>
    </xdr:from>
    <xdr:to>
      <xdr:col>64</xdr:col>
      <xdr:colOff>73025</xdr:colOff>
      <xdr:row>32</xdr:row>
      <xdr:rowOff>6308</xdr:rowOff>
    </xdr:to>
    <xdr:cxnSp macro="">
      <xdr:nvCxnSpPr>
        <xdr:cNvPr id="150" name="直線コネクタ 149">
          <a:extLst>
            <a:ext uri="{FF2B5EF4-FFF2-40B4-BE49-F238E27FC236}">
              <a16:creationId xmlns:a16="http://schemas.microsoft.com/office/drawing/2014/main" id="{272FF5C3-61BB-47CB-B6A5-0118D7885DD3}"/>
            </a:ext>
          </a:extLst>
        </xdr:cNvPr>
        <xdr:cNvCxnSpPr/>
      </xdr:nvCxnSpPr>
      <xdr:spPr>
        <a:xfrm flipV="1">
          <a:off x="11798300" y="6131934"/>
          <a:ext cx="762000" cy="132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28</xdr:row>
      <xdr:rowOff>102280</xdr:rowOff>
    </xdr:from>
    <xdr:ext cx="469744" cy="259045"/>
    <xdr:sp macro="" textlink="">
      <xdr:nvSpPr>
        <xdr:cNvPr id="151" name="n_1aveValue債務償還比率">
          <a:extLst>
            <a:ext uri="{FF2B5EF4-FFF2-40B4-BE49-F238E27FC236}">
              <a16:creationId xmlns:a16="http://schemas.microsoft.com/office/drawing/2014/main" id="{0CA3DED6-D7D2-457A-8FAF-46410A101F2D}"/>
            </a:ext>
          </a:extLst>
        </xdr:cNvPr>
        <xdr:cNvSpPr txBox="1"/>
      </xdr:nvSpPr>
      <xdr:spPr>
        <a:xfrm>
          <a:off x="13836727" y="56744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28</xdr:row>
      <xdr:rowOff>56342</xdr:rowOff>
    </xdr:from>
    <xdr:ext cx="469744" cy="259045"/>
    <xdr:sp macro="" textlink="">
      <xdr:nvSpPr>
        <xdr:cNvPr id="152" name="n_2aveValue債務償還比率">
          <a:extLst>
            <a:ext uri="{FF2B5EF4-FFF2-40B4-BE49-F238E27FC236}">
              <a16:creationId xmlns:a16="http://schemas.microsoft.com/office/drawing/2014/main" id="{C4B02D60-722F-4DE9-91AF-EC529F02CDD0}"/>
            </a:ext>
          </a:extLst>
        </xdr:cNvPr>
        <xdr:cNvSpPr txBox="1"/>
      </xdr:nvSpPr>
      <xdr:spPr>
        <a:xfrm>
          <a:off x="13087427" y="5628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29</xdr:row>
      <xdr:rowOff>52934</xdr:rowOff>
    </xdr:from>
    <xdr:ext cx="469744" cy="259045"/>
    <xdr:sp macro="" textlink="">
      <xdr:nvSpPr>
        <xdr:cNvPr id="153" name="n_3aveValue債務償還比率">
          <a:extLst>
            <a:ext uri="{FF2B5EF4-FFF2-40B4-BE49-F238E27FC236}">
              <a16:creationId xmlns:a16="http://schemas.microsoft.com/office/drawing/2014/main" id="{65F1D5A2-10D0-48D1-AA43-93D4FA8E2175}"/>
            </a:ext>
          </a:extLst>
        </xdr:cNvPr>
        <xdr:cNvSpPr txBox="1"/>
      </xdr:nvSpPr>
      <xdr:spPr>
        <a:xfrm>
          <a:off x="12325427" y="57965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29</xdr:row>
      <xdr:rowOff>57372</xdr:rowOff>
    </xdr:from>
    <xdr:ext cx="469744" cy="259045"/>
    <xdr:sp macro="" textlink="">
      <xdr:nvSpPr>
        <xdr:cNvPr id="154" name="n_4aveValue債務償還比率">
          <a:extLst>
            <a:ext uri="{FF2B5EF4-FFF2-40B4-BE49-F238E27FC236}">
              <a16:creationId xmlns:a16="http://schemas.microsoft.com/office/drawing/2014/main" id="{CF3A3057-5FC6-4153-B06E-0123709AA118}"/>
            </a:ext>
          </a:extLst>
        </xdr:cNvPr>
        <xdr:cNvSpPr txBox="1"/>
      </xdr:nvSpPr>
      <xdr:spPr>
        <a:xfrm>
          <a:off x="11563427" y="5800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30</xdr:row>
      <xdr:rowOff>162760</xdr:rowOff>
    </xdr:from>
    <xdr:ext cx="469744" cy="259045"/>
    <xdr:sp macro="" textlink="">
      <xdr:nvSpPr>
        <xdr:cNvPr id="155" name="n_1mainValue債務償還比率">
          <a:extLst>
            <a:ext uri="{FF2B5EF4-FFF2-40B4-BE49-F238E27FC236}">
              <a16:creationId xmlns:a16="http://schemas.microsoft.com/office/drawing/2014/main" id="{AF715824-E1C4-4109-ACD3-1BB9210F084F}"/>
            </a:ext>
          </a:extLst>
        </xdr:cNvPr>
        <xdr:cNvSpPr txBox="1"/>
      </xdr:nvSpPr>
      <xdr:spPr>
        <a:xfrm>
          <a:off x="13836727" y="60777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30</xdr:row>
      <xdr:rowOff>72442</xdr:rowOff>
    </xdr:from>
    <xdr:ext cx="469744" cy="259045"/>
    <xdr:sp macro="" textlink="">
      <xdr:nvSpPr>
        <xdr:cNvPr id="156" name="n_2mainValue債務償還比率">
          <a:extLst>
            <a:ext uri="{FF2B5EF4-FFF2-40B4-BE49-F238E27FC236}">
              <a16:creationId xmlns:a16="http://schemas.microsoft.com/office/drawing/2014/main" id="{F0E7EE4A-8F63-44EE-B8D4-C7BC97166BDB}"/>
            </a:ext>
          </a:extLst>
        </xdr:cNvPr>
        <xdr:cNvSpPr txBox="1"/>
      </xdr:nvSpPr>
      <xdr:spPr>
        <a:xfrm>
          <a:off x="13087427" y="59874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31</xdr:row>
      <xdr:rowOff>87386</xdr:rowOff>
    </xdr:from>
    <xdr:ext cx="469744" cy="259045"/>
    <xdr:sp macro="" textlink="">
      <xdr:nvSpPr>
        <xdr:cNvPr id="157" name="n_3mainValue債務償還比率">
          <a:extLst>
            <a:ext uri="{FF2B5EF4-FFF2-40B4-BE49-F238E27FC236}">
              <a16:creationId xmlns:a16="http://schemas.microsoft.com/office/drawing/2014/main" id="{E4F49044-F944-4E26-A838-4A6E50C1D421}"/>
            </a:ext>
          </a:extLst>
        </xdr:cNvPr>
        <xdr:cNvSpPr txBox="1"/>
      </xdr:nvSpPr>
      <xdr:spPr>
        <a:xfrm>
          <a:off x="12325427" y="61738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32</xdr:row>
      <xdr:rowOff>48235</xdr:rowOff>
    </xdr:from>
    <xdr:ext cx="469744" cy="259045"/>
    <xdr:sp macro="" textlink="">
      <xdr:nvSpPr>
        <xdr:cNvPr id="158" name="n_4mainValue債務償還比率">
          <a:extLst>
            <a:ext uri="{FF2B5EF4-FFF2-40B4-BE49-F238E27FC236}">
              <a16:creationId xmlns:a16="http://schemas.microsoft.com/office/drawing/2014/main" id="{1C6B7A79-AB4B-4672-B750-4A839D13D5A5}"/>
            </a:ext>
          </a:extLst>
        </xdr:cNvPr>
        <xdr:cNvSpPr txBox="1"/>
      </xdr:nvSpPr>
      <xdr:spPr>
        <a:xfrm>
          <a:off x="11563427" y="63061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59" name="正方形/長方形 158">
          <a:extLst>
            <a:ext uri="{FF2B5EF4-FFF2-40B4-BE49-F238E27FC236}">
              <a16:creationId xmlns:a16="http://schemas.microsoft.com/office/drawing/2014/main" id="{8BC5B297-8167-4BA6-9C89-D59DC2248A2D}"/>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0" name="正方形/長方形 159">
          <a:extLst>
            <a:ext uri="{FF2B5EF4-FFF2-40B4-BE49-F238E27FC236}">
              <a16:creationId xmlns:a16="http://schemas.microsoft.com/office/drawing/2014/main" id="{237E13E0-B4D3-4D29-96BD-46D5A07F4457}"/>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1" name="テキスト ボックス 160">
          <a:extLst>
            <a:ext uri="{FF2B5EF4-FFF2-40B4-BE49-F238E27FC236}">
              <a16:creationId xmlns:a16="http://schemas.microsoft.com/office/drawing/2014/main" id="{5ADB6A33-AB50-4F1D-AA53-00B54297A153}"/>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2" name="テキスト ボックス 161">
          <a:extLst>
            <a:ext uri="{FF2B5EF4-FFF2-40B4-BE49-F238E27FC236}">
              <a16:creationId xmlns:a16="http://schemas.microsoft.com/office/drawing/2014/main" id="{A587E2AF-0C10-4441-A76C-D80ACC1CDA02}"/>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3" name="テキスト ボックス 162">
          <a:extLst>
            <a:ext uri="{FF2B5EF4-FFF2-40B4-BE49-F238E27FC236}">
              <a16:creationId xmlns:a16="http://schemas.microsoft.com/office/drawing/2014/main" id="{669B31D7-3327-4F15-8629-BF48EB10479E}"/>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4" name="テキスト ボックス 163">
          <a:extLst>
            <a:ext uri="{FF2B5EF4-FFF2-40B4-BE49-F238E27FC236}">
              <a16:creationId xmlns:a16="http://schemas.microsoft.com/office/drawing/2014/main" id="{3D33BD7E-4417-4909-BF2F-13F221FE0D4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983E9B0-2E8C-44F0-8B2E-EC13CD0CDF2C}"/>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ED02425-83C1-4FFD-9914-CB76D40542B4}"/>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C8F702A5-C53B-4270-8310-3768BF75158B}"/>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F3FC4DA-F1B1-4320-AC09-1E1CD971EC8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29B7F972-4C3C-4C00-B87D-8624A557DCE3}"/>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975667C-7026-4579-938E-C5415F0CDB34}"/>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AA085FA0-AC89-4DCB-AABB-6DDCE99D4FBF}"/>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76C530E7-B50A-479B-A932-9BF8010FDC67}"/>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F5398937-FF59-4527-9208-80ECC18416F1}"/>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ADA46664-D835-4D40-B358-90F55B1174D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70,469
68,844
52.69
28,416,764
27,600,754
791,614
15,581,764
35,182,259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023B718-F932-4DEC-B03B-27FA7A4304E5}"/>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58331689-197C-4E6C-8395-BF9E640614BE}"/>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85CDD857-9312-4C48-A412-7EEF7D1C85D2}"/>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59AA9006-C5E6-49D6-90B2-24C63BE57F7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5B75EA3E-F063-4E98-9CA8-043BCF349F6C}"/>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DC63BF11-A0BB-4D80-9963-A863EAE5B507}"/>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56EB2C74-6709-4F41-A708-D4D315D2B7B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04B91B2-6A12-496B-9CCC-5CEFB4D29100}"/>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63DE352D-AE3A-4214-9083-0A391CA69134}"/>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E2ABAB2E-7484-42D4-8C21-77ED492C2054}"/>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72D0CAA9-F6C4-4621-88AC-BE7446C5C011}"/>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083C1575-6675-490D-9C59-6F5E64FCE22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D492EDDC-13B9-419D-AA0A-A0C3D3FECC82}"/>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6A0C2EEF-7817-42A0-986E-D0FB539C5D0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203D35DE-F955-4C0B-B7EA-F130FE17010C}"/>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06F77412-5913-4329-BAC0-A83EDE6F1B32}"/>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94C95E8-F032-48BD-9A17-F10DD6C9E2C9}"/>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B83106D8-C3B1-49F3-BA61-6F3C3551DD15}"/>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D2146913-6A53-40D2-AFCE-595CC48BF92C}"/>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00CABCA7-157F-4A62-B517-B3ED465B9284}"/>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4BA03728-5428-4430-AC90-24C362DDAA3F}"/>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A755A0B-3E72-40F4-85AF-BB78CB343D0A}"/>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2DB19F7D-5DE8-414C-AA67-4FEF71EE774D}"/>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7969677-9920-458F-9446-B09E3456352C}"/>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F95A5B1-4949-4186-A682-3C4F0F5AFE28}"/>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B46FDE47-8941-4B9A-9A93-E4973923B5B3}"/>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49670D74-DE17-4C2F-B389-50E294FE1347}"/>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82CB742F-DC4C-4A0E-B43A-FC10D79C17F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E424EB86-B445-4602-94F3-DFA030DA5AE8}"/>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CD7355C0-9256-474B-AC20-8898432944FE}"/>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49E1142C-0CD7-44F8-A26F-EB0094B001B8}"/>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9FC468CD-F4D3-4DED-BCAF-624136EE2D86}"/>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133350</xdr:rowOff>
    </xdr:from>
    <xdr:to>
      <xdr:col>28</xdr:col>
      <xdr:colOff>114300</xdr:colOff>
      <xdr:row>41</xdr:row>
      <xdr:rowOff>133350</xdr:rowOff>
    </xdr:to>
    <xdr:cxnSp macro="">
      <xdr:nvCxnSpPr>
        <xdr:cNvPr id="44" name="直線コネクタ 43">
          <a:extLst>
            <a:ext uri="{FF2B5EF4-FFF2-40B4-BE49-F238E27FC236}">
              <a16:creationId xmlns:a16="http://schemas.microsoft.com/office/drawing/2014/main" id="{144E9C01-109B-4BEC-A3BB-314F578D3E89}"/>
            </a:ext>
          </a:extLst>
        </xdr:cNvPr>
        <xdr:cNvCxnSpPr/>
      </xdr:nvCxnSpPr>
      <xdr:spPr>
        <a:xfrm>
          <a:off x="762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162577</xdr:rowOff>
    </xdr:from>
    <xdr:ext cx="467179" cy="259045"/>
    <xdr:sp macro="" textlink="">
      <xdr:nvSpPr>
        <xdr:cNvPr id="45" name="テキスト ボックス 44">
          <a:extLst>
            <a:ext uri="{FF2B5EF4-FFF2-40B4-BE49-F238E27FC236}">
              <a16:creationId xmlns:a16="http://schemas.microsoft.com/office/drawing/2014/main" id="{B8E196BD-8213-4883-BFFC-E0AC9D55FF34}"/>
            </a:ext>
          </a:extLst>
        </xdr:cNvPr>
        <xdr:cNvSpPr txBox="1"/>
      </xdr:nvSpPr>
      <xdr:spPr>
        <a:xfrm>
          <a:off x="294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19050</xdr:rowOff>
    </xdr:from>
    <xdr:to>
      <xdr:col>28</xdr:col>
      <xdr:colOff>114300</xdr:colOff>
      <xdr:row>39</xdr:row>
      <xdr:rowOff>19050</xdr:rowOff>
    </xdr:to>
    <xdr:cxnSp macro="">
      <xdr:nvCxnSpPr>
        <xdr:cNvPr id="46" name="直線コネクタ 45">
          <a:extLst>
            <a:ext uri="{FF2B5EF4-FFF2-40B4-BE49-F238E27FC236}">
              <a16:creationId xmlns:a16="http://schemas.microsoft.com/office/drawing/2014/main" id="{E2B7843D-EE61-45EB-AE2F-60706497CC6D}"/>
            </a:ext>
          </a:extLst>
        </xdr:cNvPr>
        <xdr:cNvCxnSpPr/>
      </xdr:nvCxnSpPr>
      <xdr:spPr>
        <a:xfrm>
          <a:off x="762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38</xdr:row>
      <xdr:rowOff>48277</xdr:rowOff>
    </xdr:from>
    <xdr:ext cx="403059" cy="259045"/>
    <xdr:sp macro="" textlink="">
      <xdr:nvSpPr>
        <xdr:cNvPr id="47" name="テキスト ボックス 46">
          <a:extLst>
            <a:ext uri="{FF2B5EF4-FFF2-40B4-BE49-F238E27FC236}">
              <a16:creationId xmlns:a16="http://schemas.microsoft.com/office/drawing/2014/main" id="{9DC43A49-F8C6-49B4-9267-060A48E467F2}"/>
            </a:ext>
          </a:extLst>
        </xdr:cNvPr>
        <xdr:cNvSpPr txBox="1"/>
      </xdr:nvSpPr>
      <xdr:spPr>
        <a:xfrm>
          <a:off x="358941" y="656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76200</xdr:rowOff>
    </xdr:from>
    <xdr:to>
      <xdr:col>28</xdr:col>
      <xdr:colOff>114300</xdr:colOff>
      <xdr:row>36</xdr:row>
      <xdr:rowOff>76200</xdr:rowOff>
    </xdr:to>
    <xdr:cxnSp macro="">
      <xdr:nvCxnSpPr>
        <xdr:cNvPr id="48" name="直線コネクタ 47">
          <a:extLst>
            <a:ext uri="{FF2B5EF4-FFF2-40B4-BE49-F238E27FC236}">
              <a16:creationId xmlns:a16="http://schemas.microsoft.com/office/drawing/2014/main" id="{FC74828D-5C67-4AF5-BCA2-6F1E35A0D9B4}"/>
            </a:ext>
          </a:extLst>
        </xdr:cNvPr>
        <xdr:cNvCxnSpPr/>
      </xdr:nvCxnSpPr>
      <xdr:spPr>
        <a:xfrm>
          <a:off x="762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105427</xdr:rowOff>
    </xdr:from>
    <xdr:ext cx="403059" cy="259045"/>
    <xdr:sp macro="" textlink="">
      <xdr:nvSpPr>
        <xdr:cNvPr id="49" name="テキスト ボックス 48">
          <a:extLst>
            <a:ext uri="{FF2B5EF4-FFF2-40B4-BE49-F238E27FC236}">
              <a16:creationId xmlns:a16="http://schemas.microsoft.com/office/drawing/2014/main" id="{C46DD6C9-E9DD-4DA9-85F5-99D6B1C3BEC5}"/>
            </a:ext>
          </a:extLst>
        </xdr:cNvPr>
        <xdr:cNvSpPr txBox="1"/>
      </xdr:nvSpPr>
      <xdr:spPr>
        <a:xfrm>
          <a:off x="358941" y="610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133350</xdr:rowOff>
    </xdr:from>
    <xdr:to>
      <xdr:col>28</xdr:col>
      <xdr:colOff>114300</xdr:colOff>
      <xdr:row>33</xdr:row>
      <xdr:rowOff>133350</xdr:rowOff>
    </xdr:to>
    <xdr:cxnSp macro="">
      <xdr:nvCxnSpPr>
        <xdr:cNvPr id="50" name="直線コネクタ 49">
          <a:extLst>
            <a:ext uri="{FF2B5EF4-FFF2-40B4-BE49-F238E27FC236}">
              <a16:creationId xmlns:a16="http://schemas.microsoft.com/office/drawing/2014/main" id="{34A4A0D5-B084-4CFD-949B-6C83E56B6092}"/>
            </a:ext>
          </a:extLst>
        </xdr:cNvPr>
        <xdr:cNvCxnSpPr/>
      </xdr:nvCxnSpPr>
      <xdr:spPr>
        <a:xfrm>
          <a:off x="762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162577</xdr:rowOff>
    </xdr:from>
    <xdr:ext cx="403059" cy="259045"/>
    <xdr:sp macro="" textlink="">
      <xdr:nvSpPr>
        <xdr:cNvPr id="51" name="テキスト ボックス 50">
          <a:extLst>
            <a:ext uri="{FF2B5EF4-FFF2-40B4-BE49-F238E27FC236}">
              <a16:creationId xmlns:a16="http://schemas.microsoft.com/office/drawing/2014/main" id="{66F0C989-C1C7-4E6F-BC25-977D29E3B89A}"/>
            </a:ext>
          </a:extLst>
        </xdr:cNvPr>
        <xdr:cNvSpPr txBox="1"/>
      </xdr:nvSpPr>
      <xdr:spPr>
        <a:xfrm>
          <a:off x="358941" y="564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2" name="直線コネクタ 51">
          <a:extLst>
            <a:ext uri="{FF2B5EF4-FFF2-40B4-BE49-F238E27FC236}">
              <a16:creationId xmlns:a16="http://schemas.microsoft.com/office/drawing/2014/main" id="{28B598EA-8EC3-4D13-AD2B-50E9EEA8C5FC}"/>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30</xdr:row>
      <xdr:rowOff>48277</xdr:rowOff>
    </xdr:from>
    <xdr:ext cx="403059" cy="259045"/>
    <xdr:sp macro="" textlink="">
      <xdr:nvSpPr>
        <xdr:cNvPr id="53" name="テキスト ボックス 52">
          <a:extLst>
            <a:ext uri="{FF2B5EF4-FFF2-40B4-BE49-F238E27FC236}">
              <a16:creationId xmlns:a16="http://schemas.microsoft.com/office/drawing/2014/main" id="{9CAD193E-B8CF-48B2-8125-2D952C125D99}"/>
            </a:ext>
          </a:extLst>
        </xdr:cNvPr>
        <xdr:cNvSpPr txBox="1"/>
      </xdr:nvSpPr>
      <xdr:spPr>
        <a:xfrm>
          <a:off x="358941" y="519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4" name="【道路】&#10;有形固定資産減価償却率グラフ枠">
          <a:extLst>
            <a:ext uri="{FF2B5EF4-FFF2-40B4-BE49-F238E27FC236}">
              <a16:creationId xmlns:a16="http://schemas.microsoft.com/office/drawing/2014/main" id="{8F0DEB87-345F-421C-ACA5-3DC268CCD03A}"/>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55626</xdr:rowOff>
    </xdr:from>
    <xdr:to>
      <xdr:col>24</xdr:col>
      <xdr:colOff>62865</xdr:colOff>
      <xdr:row>40</xdr:row>
      <xdr:rowOff>23622</xdr:rowOff>
    </xdr:to>
    <xdr:cxnSp macro="">
      <xdr:nvCxnSpPr>
        <xdr:cNvPr id="55" name="直線コネクタ 54">
          <a:extLst>
            <a:ext uri="{FF2B5EF4-FFF2-40B4-BE49-F238E27FC236}">
              <a16:creationId xmlns:a16="http://schemas.microsoft.com/office/drawing/2014/main" id="{DCD2EEC2-AD12-4961-83F8-1C514FE153DE}"/>
            </a:ext>
          </a:extLst>
        </xdr:cNvPr>
        <xdr:cNvCxnSpPr/>
      </xdr:nvCxnSpPr>
      <xdr:spPr>
        <a:xfrm flipV="1">
          <a:off x="4634865" y="5713476"/>
          <a:ext cx="0" cy="11681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40</xdr:row>
      <xdr:rowOff>27449</xdr:rowOff>
    </xdr:from>
    <xdr:ext cx="405111" cy="259045"/>
    <xdr:sp macro="" textlink="">
      <xdr:nvSpPr>
        <xdr:cNvPr id="56" name="【道路】&#10;有形固定資産減価償却率最小値テキスト">
          <a:extLst>
            <a:ext uri="{FF2B5EF4-FFF2-40B4-BE49-F238E27FC236}">
              <a16:creationId xmlns:a16="http://schemas.microsoft.com/office/drawing/2014/main" id="{D5DB89CB-FF14-419B-A555-864F26AC4A1E}"/>
            </a:ext>
          </a:extLst>
        </xdr:cNvPr>
        <xdr:cNvSpPr txBox="1"/>
      </xdr:nvSpPr>
      <xdr:spPr>
        <a:xfrm>
          <a:off x="4673600" y="688544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40</xdr:row>
      <xdr:rowOff>23622</xdr:rowOff>
    </xdr:from>
    <xdr:to>
      <xdr:col>24</xdr:col>
      <xdr:colOff>152400</xdr:colOff>
      <xdr:row>40</xdr:row>
      <xdr:rowOff>23622</xdr:rowOff>
    </xdr:to>
    <xdr:cxnSp macro="">
      <xdr:nvCxnSpPr>
        <xdr:cNvPr id="57" name="直線コネクタ 56">
          <a:extLst>
            <a:ext uri="{FF2B5EF4-FFF2-40B4-BE49-F238E27FC236}">
              <a16:creationId xmlns:a16="http://schemas.microsoft.com/office/drawing/2014/main" id="{AF2FA070-35FB-47B5-AC2D-C02E715EE5DA}"/>
            </a:ext>
          </a:extLst>
        </xdr:cNvPr>
        <xdr:cNvCxnSpPr/>
      </xdr:nvCxnSpPr>
      <xdr:spPr>
        <a:xfrm>
          <a:off x="4546600" y="68816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2303</xdr:rowOff>
    </xdr:from>
    <xdr:ext cx="405111" cy="259045"/>
    <xdr:sp macro="" textlink="">
      <xdr:nvSpPr>
        <xdr:cNvPr id="58" name="【道路】&#10;有形固定資産減価償却率最大値テキスト">
          <a:extLst>
            <a:ext uri="{FF2B5EF4-FFF2-40B4-BE49-F238E27FC236}">
              <a16:creationId xmlns:a16="http://schemas.microsoft.com/office/drawing/2014/main" id="{9F72583C-75F7-4F11-BE75-060069F667DB}"/>
            </a:ext>
          </a:extLst>
        </xdr:cNvPr>
        <xdr:cNvSpPr txBox="1"/>
      </xdr:nvSpPr>
      <xdr:spPr>
        <a:xfrm>
          <a:off x="4673600" y="54887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55626</xdr:rowOff>
    </xdr:from>
    <xdr:to>
      <xdr:col>24</xdr:col>
      <xdr:colOff>152400</xdr:colOff>
      <xdr:row>33</xdr:row>
      <xdr:rowOff>55626</xdr:rowOff>
    </xdr:to>
    <xdr:cxnSp macro="">
      <xdr:nvCxnSpPr>
        <xdr:cNvPr id="59" name="直線コネクタ 58">
          <a:extLst>
            <a:ext uri="{FF2B5EF4-FFF2-40B4-BE49-F238E27FC236}">
              <a16:creationId xmlns:a16="http://schemas.microsoft.com/office/drawing/2014/main" id="{A488C27A-F45E-4A20-B2E5-9D8D9438120E}"/>
            </a:ext>
          </a:extLst>
        </xdr:cNvPr>
        <xdr:cNvCxnSpPr/>
      </xdr:nvCxnSpPr>
      <xdr:spPr>
        <a:xfrm>
          <a:off x="4546600" y="5713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145559</xdr:rowOff>
    </xdr:from>
    <xdr:ext cx="405111" cy="259045"/>
    <xdr:sp macro="" textlink="">
      <xdr:nvSpPr>
        <xdr:cNvPr id="60" name="【道路】&#10;有形固定資産減価償却率平均値テキスト">
          <a:extLst>
            <a:ext uri="{FF2B5EF4-FFF2-40B4-BE49-F238E27FC236}">
              <a16:creationId xmlns:a16="http://schemas.microsoft.com/office/drawing/2014/main" id="{29E9E63B-6942-4506-B759-9B44C5B524ED}"/>
            </a:ext>
          </a:extLst>
        </xdr:cNvPr>
        <xdr:cNvSpPr txBox="1"/>
      </xdr:nvSpPr>
      <xdr:spPr>
        <a:xfrm>
          <a:off x="4673600" y="631775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167132</xdr:rowOff>
    </xdr:from>
    <xdr:to>
      <xdr:col>24</xdr:col>
      <xdr:colOff>114300</xdr:colOff>
      <xdr:row>37</xdr:row>
      <xdr:rowOff>97282</xdr:rowOff>
    </xdr:to>
    <xdr:sp macro="" textlink="">
      <xdr:nvSpPr>
        <xdr:cNvPr id="61" name="フローチャート: 判断 60">
          <a:extLst>
            <a:ext uri="{FF2B5EF4-FFF2-40B4-BE49-F238E27FC236}">
              <a16:creationId xmlns:a16="http://schemas.microsoft.com/office/drawing/2014/main" id="{670A27A7-BB85-4A4B-87C1-80129EEF7C4A}"/>
            </a:ext>
          </a:extLst>
        </xdr:cNvPr>
        <xdr:cNvSpPr/>
      </xdr:nvSpPr>
      <xdr:spPr>
        <a:xfrm>
          <a:off x="4584700" y="6339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36</xdr:row>
      <xdr:rowOff>123698</xdr:rowOff>
    </xdr:from>
    <xdr:to>
      <xdr:col>20</xdr:col>
      <xdr:colOff>38100</xdr:colOff>
      <xdr:row>37</xdr:row>
      <xdr:rowOff>53848</xdr:rowOff>
    </xdr:to>
    <xdr:sp macro="" textlink="">
      <xdr:nvSpPr>
        <xdr:cNvPr id="62" name="フローチャート: 判断 61">
          <a:extLst>
            <a:ext uri="{FF2B5EF4-FFF2-40B4-BE49-F238E27FC236}">
              <a16:creationId xmlns:a16="http://schemas.microsoft.com/office/drawing/2014/main" id="{04F4594E-67D4-42F3-9616-C0278210918A}"/>
            </a:ext>
          </a:extLst>
        </xdr:cNvPr>
        <xdr:cNvSpPr/>
      </xdr:nvSpPr>
      <xdr:spPr>
        <a:xfrm>
          <a:off x="3746500" y="6295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36</xdr:row>
      <xdr:rowOff>89408</xdr:rowOff>
    </xdr:from>
    <xdr:to>
      <xdr:col>15</xdr:col>
      <xdr:colOff>101600</xdr:colOff>
      <xdr:row>37</xdr:row>
      <xdr:rowOff>19558</xdr:rowOff>
    </xdr:to>
    <xdr:sp macro="" textlink="">
      <xdr:nvSpPr>
        <xdr:cNvPr id="63" name="フローチャート: 判断 62">
          <a:extLst>
            <a:ext uri="{FF2B5EF4-FFF2-40B4-BE49-F238E27FC236}">
              <a16:creationId xmlns:a16="http://schemas.microsoft.com/office/drawing/2014/main" id="{E650423E-447A-470A-AD4F-0A2663103AC1}"/>
            </a:ext>
          </a:extLst>
        </xdr:cNvPr>
        <xdr:cNvSpPr/>
      </xdr:nvSpPr>
      <xdr:spPr>
        <a:xfrm>
          <a:off x="2857500" y="62616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36</xdr:row>
      <xdr:rowOff>48260</xdr:rowOff>
    </xdr:from>
    <xdr:to>
      <xdr:col>10</xdr:col>
      <xdr:colOff>165100</xdr:colOff>
      <xdr:row>36</xdr:row>
      <xdr:rowOff>149860</xdr:rowOff>
    </xdr:to>
    <xdr:sp macro="" textlink="">
      <xdr:nvSpPr>
        <xdr:cNvPr id="64" name="フローチャート: 判断 63">
          <a:extLst>
            <a:ext uri="{FF2B5EF4-FFF2-40B4-BE49-F238E27FC236}">
              <a16:creationId xmlns:a16="http://schemas.microsoft.com/office/drawing/2014/main" id="{C2E1264A-1562-44F7-86AA-0CE59E2F7B9A}"/>
            </a:ext>
          </a:extLst>
        </xdr:cNvPr>
        <xdr:cNvSpPr/>
      </xdr:nvSpPr>
      <xdr:spPr>
        <a:xfrm>
          <a:off x="1968500" y="622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36</xdr:row>
      <xdr:rowOff>32258</xdr:rowOff>
    </xdr:from>
    <xdr:to>
      <xdr:col>6</xdr:col>
      <xdr:colOff>38100</xdr:colOff>
      <xdr:row>36</xdr:row>
      <xdr:rowOff>133858</xdr:rowOff>
    </xdr:to>
    <xdr:sp macro="" textlink="">
      <xdr:nvSpPr>
        <xdr:cNvPr id="65" name="フローチャート: 判断 64">
          <a:extLst>
            <a:ext uri="{FF2B5EF4-FFF2-40B4-BE49-F238E27FC236}">
              <a16:creationId xmlns:a16="http://schemas.microsoft.com/office/drawing/2014/main" id="{8E754E43-DB38-474F-AB6E-70CDDB64B718}"/>
            </a:ext>
          </a:extLst>
        </xdr:cNvPr>
        <xdr:cNvSpPr/>
      </xdr:nvSpPr>
      <xdr:spPr>
        <a:xfrm>
          <a:off x="1079500" y="620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6" name="テキスト ボックス 65">
          <a:extLst>
            <a:ext uri="{FF2B5EF4-FFF2-40B4-BE49-F238E27FC236}">
              <a16:creationId xmlns:a16="http://schemas.microsoft.com/office/drawing/2014/main" id="{120AA43F-1A94-46AB-8867-F65B7CAA6900}"/>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7" name="テキスト ボックス 66">
          <a:extLst>
            <a:ext uri="{FF2B5EF4-FFF2-40B4-BE49-F238E27FC236}">
              <a16:creationId xmlns:a16="http://schemas.microsoft.com/office/drawing/2014/main" id="{B65B54B0-86AC-4056-A63C-3AF6BD4CB8A1}"/>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431BF002-AE1D-4ADF-ACF4-13933E30031D}"/>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4AFF7A79-2A63-44A6-B278-F2FA88356E83}"/>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338A1CB8-7587-4229-98D4-D136E655AA8F}"/>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82550</xdr:rowOff>
    </xdr:from>
    <xdr:to>
      <xdr:col>24</xdr:col>
      <xdr:colOff>114300</xdr:colOff>
      <xdr:row>37</xdr:row>
      <xdr:rowOff>12700</xdr:rowOff>
    </xdr:to>
    <xdr:sp macro="" textlink="">
      <xdr:nvSpPr>
        <xdr:cNvPr id="71" name="楕円 70">
          <a:extLst>
            <a:ext uri="{FF2B5EF4-FFF2-40B4-BE49-F238E27FC236}">
              <a16:creationId xmlns:a16="http://schemas.microsoft.com/office/drawing/2014/main" id="{765B52BA-2B3A-4597-A19C-129FE56AB8ED}"/>
            </a:ext>
          </a:extLst>
        </xdr:cNvPr>
        <xdr:cNvSpPr/>
      </xdr:nvSpPr>
      <xdr:spPr>
        <a:xfrm>
          <a:off x="4584700" y="62547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35</xdr:row>
      <xdr:rowOff>105427</xdr:rowOff>
    </xdr:from>
    <xdr:ext cx="405111" cy="259045"/>
    <xdr:sp macro="" textlink="">
      <xdr:nvSpPr>
        <xdr:cNvPr id="72" name="【道路】&#10;有形固定資産減価償却率該当値テキスト">
          <a:extLst>
            <a:ext uri="{FF2B5EF4-FFF2-40B4-BE49-F238E27FC236}">
              <a16:creationId xmlns:a16="http://schemas.microsoft.com/office/drawing/2014/main" id="{98E8BB56-4813-4B6F-8D24-71B2DD0E3E2A}"/>
            </a:ext>
          </a:extLst>
        </xdr:cNvPr>
        <xdr:cNvSpPr txBox="1"/>
      </xdr:nvSpPr>
      <xdr:spPr>
        <a:xfrm>
          <a:off x="4673600" y="6106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73406</xdr:rowOff>
    </xdr:from>
    <xdr:to>
      <xdr:col>20</xdr:col>
      <xdr:colOff>38100</xdr:colOff>
      <xdr:row>37</xdr:row>
      <xdr:rowOff>3556</xdr:rowOff>
    </xdr:to>
    <xdr:sp macro="" textlink="">
      <xdr:nvSpPr>
        <xdr:cNvPr id="73" name="楕円 72">
          <a:extLst>
            <a:ext uri="{FF2B5EF4-FFF2-40B4-BE49-F238E27FC236}">
              <a16:creationId xmlns:a16="http://schemas.microsoft.com/office/drawing/2014/main" id="{F06EF8F7-A73E-4AF7-B9AA-D0643B4C1BE3}"/>
            </a:ext>
          </a:extLst>
        </xdr:cNvPr>
        <xdr:cNvSpPr/>
      </xdr:nvSpPr>
      <xdr:spPr>
        <a:xfrm>
          <a:off x="3746500" y="6245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36</xdr:row>
      <xdr:rowOff>124206</xdr:rowOff>
    </xdr:from>
    <xdr:to>
      <xdr:col>24</xdr:col>
      <xdr:colOff>63500</xdr:colOff>
      <xdr:row>36</xdr:row>
      <xdr:rowOff>133350</xdr:rowOff>
    </xdr:to>
    <xdr:cxnSp macro="">
      <xdr:nvCxnSpPr>
        <xdr:cNvPr id="74" name="直線コネクタ 73">
          <a:extLst>
            <a:ext uri="{FF2B5EF4-FFF2-40B4-BE49-F238E27FC236}">
              <a16:creationId xmlns:a16="http://schemas.microsoft.com/office/drawing/2014/main" id="{A68906AE-F3EA-4CBC-B24A-E56D60080029}"/>
            </a:ext>
          </a:extLst>
        </xdr:cNvPr>
        <xdr:cNvCxnSpPr/>
      </xdr:nvCxnSpPr>
      <xdr:spPr>
        <a:xfrm>
          <a:off x="3797300" y="6296406"/>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59690</xdr:rowOff>
    </xdr:from>
    <xdr:to>
      <xdr:col>15</xdr:col>
      <xdr:colOff>101600</xdr:colOff>
      <xdr:row>36</xdr:row>
      <xdr:rowOff>161290</xdr:rowOff>
    </xdr:to>
    <xdr:sp macro="" textlink="">
      <xdr:nvSpPr>
        <xdr:cNvPr id="75" name="楕円 74">
          <a:extLst>
            <a:ext uri="{FF2B5EF4-FFF2-40B4-BE49-F238E27FC236}">
              <a16:creationId xmlns:a16="http://schemas.microsoft.com/office/drawing/2014/main" id="{E361CEA9-F74A-473A-BA6D-38AF80940C49}"/>
            </a:ext>
          </a:extLst>
        </xdr:cNvPr>
        <xdr:cNvSpPr/>
      </xdr:nvSpPr>
      <xdr:spPr>
        <a:xfrm>
          <a:off x="2857500" y="62318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110490</xdr:rowOff>
    </xdr:from>
    <xdr:to>
      <xdr:col>19</xdr:col>
      <xdr:colOff>177800</xdr:colOff>
      <xdr:row>36</xdr:row>
      <xdr:rowOff>124206</xdr:rowOff>
    </xdr:to>
    <xdr:cxnSp macro="">
      <xdr:nvCxnSpPr>
        <xdr:cNvPr id="76" name="直線コネクタ 75">
          <a:extLst>
            <a:ext uri="{FF2B5EF4-FFF2-40B4-BE49-F238E27FC236}">
              <a16:creationId xmlns:a16="http://schemas.microsoft.com/office/drawing/2014/main" id="{AAC3D486-4EBC-4C45-B078-691A1DBE3E00}"/>
            </a:ext>
          </a:extLst>
        </xdr:cNvPr>
        <xdr:cNvCxnSpPr/>
      </xdr:nvCxnSpPr>
      <xdr:spPr>
        <a:xfrm>
          <a:off x="2908300" y="6282690"/>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29972</xdr:rowOff>
    </xdr:from>
    <xdr:to>
      <xdr:col>10</xdr:col>
      <xdr:colOff>165100</xdr:colOff>
      <xdr:row>36</xdr:row>
      <xdr:rowOff>131572</xdr:rowOff>
    </xdr:to>
    <xdr:sp macro="" textlink="">
      <xdr:nvSpPr>
        <xdr:cNvPr id="77" name="楕円 76">
          <a:extLst>
            <a:ext uri="{FF2B5EF4-FFF2-40B4-BE49-F238E27FC236}">
              <a16:creationId xmlns:a16="http://schemas.microsoft.com/office/drawing/2014/main" id="{995283E7-960B-48C8-83B0-6497A2B13EB1}"/>
            </a:ext>
          </a:extLst>
        </xdr:cNvPr>
        <xdr:cNvSpPr/>
      </xdr:nvSpPr>
      <xdr:spPr>
        <a:xfrm>
          <a:off x="1968500" y="62021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80772</xdr:rowOff>
    </xdr:from>
    <xdr:to>
      <xdr:col>15</xdr:col>
      <xdr:colOff>50800</xdr:colOff>
      <xdr:row>36</xdr:row>
      <xdr:rowOff>110490</xdr:rowOff>
    </xdr:to>
    <xdr:cxnSp macro="">
      <xdr:nvCxnSpPr>
        <xdr:cNvPr id="78" name="直線コネクタ 77">
          <a:extLst>
            <a:ext uri="{FF2B5EF4-FFF2-40B4-BE49-F238E27FC236}">
              <a16:creationId xmlns:a16="http://schemas.microsoft.com/office/drawing/2014/main" id="{A69FD6EE-265D-4376-92BE-A70362358022}"/>
            </a:ext>
          </a:extLst>
        </xdr:cNvPr>
        <xdr:cNvCxnSpPr/>
      </xdr:nvCxnSpPr>
      <xdr:spPr>
        <a:xfrm>
          <a:off x="2019300" y="6252972"/>
          <a:ext cx="889000" cy="297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35</xdr:row>
      <xdr:rowOff>164846</xdr:rowOff>
    </xdr:from>
    <xdr:to>
      <xdr:col>6</xdr:col>
      <xdr:colOff>38100</xdr:colOff>
      <xdr:row>36</xdr:row>
      <xdr:rowOff>94996</xdr:rowOff>
    </xdr:to>
    <xdr:sp macro="" textlink="">
      <xdr:nvSpPr>
        <xdr:cNvPr id="79" name="楕円 78">
          <a:extLst>
            <a:ext uri="{FF2B5EF4-FFF2-40B4-BE49-F238E27FC236}">
              <a16:creationId xmlns:a16="http://schemas.microsoft.com/office/drawing/2014/main" id="{061DE927-73C1-4D12-B8A7-A069344FCE14}"/>
            </a:ext>
          </a:extLst>
        </xdr:cNvPr>
        <xdr:cNvSpPr/>
      </xdr:nvSpPr>
      <xdr:spPr>
        <a:xfrm>
          <a:off x="1079500" y="616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44196</xdr:rowOff>
    </xdr:from>
    <xdr:to>
      <xdr:col>10</xdr:col>
      <xdr:colOff>114300</xdr:colOff>
      <xdr:row>36</xdr:row>
      <xdr:rowOff>80772</xdr:rowOff>
    </xdr:to>
    <xdr:cxnSp macro="">
      <xdr:nvCxnSpPr>
        <xdr:cNvPr id="80" name="直線コネクタ 79">
          <a:extLst>
            <a:ext uri="{FF2B5EF4-FFF2-40B4-BE49-F238E27FC236}">
              <a16:creationId xmlns:a16="http://schemas.microsoft.com/office/drawing/2014/main" id="{B32E561B-31C1-466D-9521-6D9076698B87}"/>
            </a:ext>
          </a:extLst>
        </xdr:cNvPr>
        <xdr:cNvCxnSpPr/>
      </xdr:nvCxnSpPr>
      <xdr:spPr>
        <a:xfrm>
          <a:off x="1130300" y="6216396"/>
          <a:ext cx="88900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37</xdr:row>
      <xdr:rowOff>44975</xdr:rowOff>
    </xdr:from>
    <xdr:ext cx="405111" cy="259045"/>
    <xdr:sp macro="" textlink="">
      <xdr:nvSpPr>
        <xdr:cNvPr id="81" name="n_1aveValue【道路】&#10;有形固定資産減価償却率">
          <a:extLst>
            <a:ext uri="{FF2B5EF4-FFF2-40B4-BE49-F238E27FC236}">
              <a16:creationId xmlns:a16="http://schemas.microsoft.com/office/drawing/2014/main" id="{FF0BDE4D-3B16-41AC-9C9B-9BCF5C8270BB}"/>
            </a:ext>
          </a:extLst>
        </xdr:cNvPr>
        <xdr:cNvSpPr txBox="1"/>
      </xdr:nvSpPr>
      <xdr:spPr>
        <a:xfrm>
          <a:off x="3582044" y="638862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37</xdr:row>
      <xdr:rowOff>10685</xdr:rowOff>
    </xdr:from>
    <xdr:ext cx="405111" cy="259045"/>
    <xdr:sp macro="" textlink="">
      <xdr:nvSpPr>
        <xdr:cNvPr id="82" name="n_2aveValue【道路】&#10;有形固定資産減価償却率">
          <a:extLst>
            <a:ext uri="{FF2B5EF4-FFF2-40B4-BE49-F238E27FC236}">
              <a16:creationId xmlns:a16="http://schemas.microsoft.com/office/drawing/2014/main" id="{BD5FFEC1-652D-4E7F-8EE2-7AF1F1A8F153}"/>
            </a:ext>
          </a:extLst>
        </xdr:cNvPr>
        <xdr:cNvSpPr txBox="1"/>
      </xdr:nvSpPr>
      <xdr:spPr>
        <a:xfrm>
          <a:off x="2705744" y="6354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140987</xdr:rowOff>
    </xdr:from>
    <xdr:ext cx="405111" cy="259045"/>
    <xdr:sp macro="" textlink="">
      <xdr:nvSpPr>
        <xdr:cNvPr id="83" name="n_3aveValue【道路】&#10;有形固定資産減価償却率">
          <a:extLst>
            <a:ext uri="{FF2B5EF4-FFF2-40B4-BE49-F238E27FC236}">
              <a16:creationId xmlns:a16="http://schemas.microsoft.com/office/drawing/2014/main" id="{5EFA8A0C-3F66-408F-A878-ACADE06C2D23}"/>
            </a:ext>
          </a:extLst>
        </xdr:cNvPr>
        <xdr:cNvSpPr txBox="1"/>
      </xdr:nvSpPr>
      <xdr:spPr>
        <a:xfrm>
          <a:off x="1816744" y="6313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124985</xdr:rowOff>
    </xdr:from>
    <xdr:ext cx="405111" cy="259045"/>
    <xdr:sp macro="" textlink="">
      <xdr:nvSpPr>
        <xdr:cNvPr id="84" name="n_4aveValue【道路】&#10;有形固定資産減価償却率">
          <a:extLst>
            <a:ext uri="{FF2B5EF4-FFF2-40B4-BE49-F238E27FC236}">
              <a16:creationId xmlns:a16="http://schemas.microsoft.com/office/drawing/2014/main" id="{841C8982-818C-4F9C-BCC6-9461502C1C38}"/>
            </a:ext>
          </a:extLst>
        </xdr:cNvPr>
        <xdr:cNvSpPr txBox="1"/>
      </xdr:nvSpPr>
      <xdr:spPr>
        <a:xfrm>
          <a:off x="927744" y="62971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35</xdr:row>
      <xdr:rowOff>20083</xdr:rowOff>
    </xdr:from>
    <xdr:ext cx="405111" cy="259045"/>
    <xdr:sp macro="" textlink="">
      <xdr:nvSpPr>
        <xdr:cNvPr id="85" name="n_1mainValue【道路】&#10;有形固定資産減価償却率">
          <a:extLst>
            <a:ext uri="{FF2B5EF4-FFF2-40B4-BE49-F238E27FC236}">
              <a16:creationId xmlns:a16="http://schemas.microsoft.com/office/drawing/2014/main" id="{FF09A13B-C72C-4574-BD69-CB560A2DDF66}"/>
            </a:ext>
          </a:extLst>
        </xdr:cNvPr>
        <xdr:cNvSpPr txBox="1"/>
      </xdr:nvSpPr>
      <xdr:spPr>
        <a:xfrm>
          <a:off x="3582044" y="60208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6367</xdr:rowOff>
    </xdr:from>
    <xdr:ext cx="405111" cy="259045"/>
    <xdr:sp macro="" textlink="">
      <xdr:nvSpPr>
        <xdr:cNvPr id="86" name="n_2mainValue【道路】&#10;有形固定資産減価償却率">
          <a:extLst>
            <a:ext uri="{FF2B5EF4-FFF2-40B4-BE49-F238E27FC236}">
              <a16:creationId xmlns:a16="http://schemas.microsoft.com/office/drawing/2014/main" id="{0003077D-B06E-46AE-9D3E-E4CCB578573B}"/>
            </a:ext>
          </a:extLst>
        </xdr:cNvPr>
        <xdr:cNvSpPr txBox="1"/>
      </xdr:nvSpPr>
      <xdr:spPr>
        <a:xfrm>
          <a:off x="2705744" y="60071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148099</xdr:rowOff>
    </xdr:from>
    <xdr:ext cx="405111" cy="259045"/>
    <xdr:sp macro="" textlink="">
      <xdr:nvSpPr>
        <xdr:cNvPr id="87" name="n_3mainValue【道路】&#10;有形固定資産減価償却率">
          <a:extLst>
            <a:ext uri="{FF2B5EF4-FFF2-40B4-BE49-F238E27FC236}">
              <a16:creationId xmlns:a16="http://schemas.microsoft.com/office/drawing/2014/main" id="{C469ECAD-78BA-4984-BF09-EC1134EA22A3}"/>
            </a:ext>
          </a:extLst>
        </xdr:cNvPr>
        <xdr:cNvSpPr txBox="1"/>
      </xdr:nvSpPr>
      <xdr:spPr>
        <a:xfrm>
          <a:off x="1816744" y="59773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34</xdr:row>
      <xdr:rowOff>111523</xdr:rowOff>
    </xdr:from>
    <xdr:ext cx="405111" cy="259045"/>
    <xdr:sp macro="" textlink="">
      <xdr:nvSpPr>
        <xdr:cNvPr id="88" name="n_4mainValue【道路】&#10;有形固定資産減価償却率">
          <a:extLst>
            <a:ext uri="{FF2B5EF4-FFF2-40B4-BE49-F238E27FC236}">
              <a16:creationId xmlns:a16="http://schemas.microsoft.com/office/drawing/2014/main" id="{4082C73F-8527-4911-8203-06E85C4A7737}"/>
            </a:ext>
          </a:extLst>
        </xdr:cNvPr>
        <xdr:cNvSpPr txBox="1"/>
      </xdr:nvSpPr>
      <xdr:spPr>
        <a:xfrm>
          <a:off x="927744" y="59408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89" name="正方形/長方形 88">
          <a:extLst>
            <a:ext uri="{FF2B5EF4-FFF2-40B4-BE49-F238E27FC236}">
              <a16:creationId xmlns:a16="http://schemas.microsoft.com/office/drawing/2014/main" id="{BA4D7778-8E9E-4CAF-969C-304C50869C4B}"/>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0" name="正方形/長方形 89">
          <a:extLst>
            <a:ext uri="{FF2B5EF4-FFF2-40B4-BE49-F238E27FC236}">
              <a16:creationId xmlns:a16="http://schemas.microsoft.com/office/drawing/2014/main" id="{07756BBF-D2AF-4B33-B547-C940F7ED5C33}"/>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1" name="正方形/長方形 90">
          <a:extLst>
            <a:ext uri="{FF2B5EF4-FFF2-40B4-BE49-F238E27FC236}">
              <a16:creationId xmlns:a16="http://schemas.microsoft.com/office/drawing/2014/main" id="{589D854D-F12D-481A-814C-2E7027CEEED6}"/>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2" name="正方形/長方形 91">
          <a:extLst>
            <a:ext uri="{FF2B5EF4-FFF2-40B4-BE49-F238E27FC236}">
              <a16:creationId xmlns:a16="http://schemas.microsoft.com/office/drawing/2014/main" id="{117D4A81-FAE4-4543-ACE1-931922BCC51D}"/>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3" name="正方形/長方形 92">
          <a:extLst>
            <a:ext uri="{FF2B5EF4-FFF2-40B4-BE49-F238E27FC236}">
              <a16:creationId xmlns:a16="http://schemas.microsoft.com/office/drawing/2014/main" id="{8E73397D-1645-4604-A1EA-5BA700DA88A4}"/>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4" name="正方形/長方形 93">
          <a:extLst>
            <a:ext uri="{FF2B5EF4-FFF2-40B4-BE49-F238E27FC236}">
              <a16:creationId xmlns:a16="http://schemas.microsoft.com/office/drawing/2014/main" id="{06DD1C70-5615-4742-A357-DAE88983229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5" name="正方形/長方形 94">
          <a:extLst>
            <a:ext uri="{FF2B5EF4-FFF2-40B4-BE49-F238E27FC236}">
              <a16:creationId xmlns:a16="http://schemas.microsoft.com/office/drawing/2014/main" id="{2F76E4D5-CF08-4312-80A6-8BC7B426A68C}"/>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6" name="正方形/長方形 95">
          <a:extLst>
            <a:ext uri="{FF2B5EF4-FFF2-40B4-BE49-F238E27FC236}">
              <a16:creationId xmlns:a16="http://schemas.microsoft.com/office/drawing/2014/main" id="{2A60994D-9DCE-4A09-94CC-659416CE3FA2}"/>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7" name="テキスト ボックス 96">
          <a:extLst>
            <a:ext uri="{FF2B5EF4-FFF2-40B4-BE49-F238E27FC236}">
              <a16:creationId xmlns:a16="http://schemas.microsoft.com/office/drawing/2014/main" id="{9F5AC14C-4313-44E3-B1F7-C90CE2B77F38}"/>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98" name="直線コネクタ 97">
          <a:extLst>
            <a:ext uri="{FF2B5EF4-FFF2-40B4-BE49-F238E27FC236}">
              <a16:creationId xmlns:a16="http://schemas.microsoft.com/office/drawing/2014/main" id="{8CBBAD5B-F0DC-434B-9E54-677A5A8B06B9}"/>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99" name="直線コネクタ 98">
          <a:extLst>
            <a:ext uri="{FF2B5EF4-FFF2-40B4-BE49-F238E27FC236}">
              <a16:creationId xmlns:a16="http://schemas.microsoft.com/office/drawing/2014/main" id="{A50EDEFD-317B-4A2A-8761-3DDC1EF7BA94}"/>
            </a:ext>
          </a:extLst>
        </xdr:cNvPr>
        <xdr:cNvCxnSpPr/>
      </xdr:nvCxnSpPr>
      <xdr:spPr>
        <a:xfrm>
          <a:off x="6604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0" name="テキスト ボックス 99">
          <a:extLst>
            <a:ext uri="{FF2B5EF4-FFF2-40B4-BE49-F238E27FC236}">
              <a16:creationId xmlns:a16="http://schemas.microsoft.com/office/drawing/2014/main" id="{6A26F892-2BEA-4FC2-8B52-9D696935ED50}"/>
            </a:ext>
          </a:extLst>
        </xdr:cNvPr>
        <xdr:cNvSpPr txBox="1"/>
      </xdr:nvSpPr>
      <xdr:spPr>
        <a:xfrm>
          <a:off x="6136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1" name="直線コネクタ 100">
          <a:extLst>
            <a:ext uri="{FF2B5EF4-FFF2-40B4-BE49-F238E27FC236}">
              <a16:creationId xmlns:a16="http://schemas.microsoft.com/office/drawing/2014/main" id="{B6B34745-B5F6-442B-945B-1594AB1D0D19}"/>
            </a:ext>
          </a:extLst>
        </xdr:cNvPr>
        <xdr:cNvCxnSpPr/>
      </xdr:nvCxnSpPr>
      <xdr:spPr>
        <a:xfrm>
          <a:off x="6604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2" name="テキスト ボックス 101">
          <a:extLst>
            <a:ext uri="{FF2B5EF4-FFF2-40B4-BE49-F238E27FC236}">
              <a16:creationId xmlns:a16="http://schemas.microsoft.com/office/drawing/2014/main" id="{5D17489F-E025-4B65-98EF-6A7157C00B6C}"/>
            </a:ext>
          </a:extLst>
        </xdr:cNvPr>
        <xdr:cNvSpPr txBox="1"/>
      </xdr:nvSpPr>
      <xdr:spPr>
        <a:xfrm>
          <a:off x="6072701" y="671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3" name="直線コネクタ 102">
          <a:extLst>
            <a:ext uri="{FF2B5EF4-FFF2-40B4-BE49-F238E27FC236}">
              <a16:creationId xmlns:a16="http://schemas.microsoft.com/office/drawing/2014/main" id="{0F56CD41-D657-4F93-8094-9AE2A49BF360}"/>
            </a:ext>
          </a:extLst>
        </xdr:cNvPr>
        <xdr:cNvCxnSpPr/>
      </xdr:nvCxnSpPr>
      <xdr:spPr>
        <a:xfrm>
          <a:off x="6604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4" name="テキスト ボックス 103">
          <a:extLst>
            <a:ext uri="{FF2B5EF4-FFF2-40B4-BE49-F238E27FC236}">
              <a16:creationId xmlns:a16="http://schemas.microsoft.com/office/drawing/2014/main" id="{EC1CD793-9E58-4912-AA3E-C27ECD710099}"/>
            </a:ext>
          </a:extLst>
        </xdr:cNvPr>
        <xdr:cNvSpPr txBox="1"/>
      </xdr:nvSpPr>
      <xdr:spPr>
        <a:xfrm>
          <a:off x="6072701" y="633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5" name="直線コネクタ 104">
          <a:extLst>
            <a:ext uri="{FF2B5EF4-FFF2-40B4-BE49-F238E27FC236}">
              <a16:creationId xmlns:a16="http://schemas.microsoft.com/office/drawing/2014/main" id="{D00F4145-91BA-4E3B-BF4C-DC8F22A6AD7D}"/>
            </a:ext>
          </a:extLst>
        </xdr:cNvPr>
        <xdr:cNvCxnSpPr/>
      </xdr:nvCxnSpPr>
      <xdr:spPr>
        <a:xfrm>
          <a:off x="6604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6" name="テキスト ボックス 105">
          <a:extLst>
            <a:ext uri="{FF2B5EF4-FFF2-40B4-BE49-F238E27FC236}">
              <a16:creationId xmlns:a16="http://schemas.microsoft.com/office/drawing/2014/main" id="{C20A7F49-5CA2-4BF4-ADA0-7C4F5A851588}"/>
            </a:ext>
          </a:extLst>
        </xdr:cNvPr>
        <xdr:cNvSpPr txBox="1"/>
      </xdr:nvSpPr>
      <xdr:spPr>
        <a:xfrm>
          <a:off x="6072701" y="595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7" name="直線コネクタ 106">
          <a:extLst>
            <a:ext uri="{FF2B5EF4-FFF2-40B4-BE49-F238E27FC236}">
              <a16:creationId xmlns:a16="http://schemas.microsoft.com/office/drawing/2014/main" id="{5A10336D-FFA8-4029-B43B-23D7F4683D40}"/>
            </a:ext>
          </a:extLst>
        </xdr:cNvPr>
        <xdr:cNvCxnSpPr/>
      </xdr:nvCxnSpPr>
      <xdr:spPr>
        <a:xfrm>
          <a:off x="6604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86377</xdr:rowOff>
    </xdr:from>
    <xdr:ext cx="531299" cy="259045"/>
    <xdr:sp macro="" textlink="">
      <xdr:nvSpPr>
        <xdr:cNvPr id="108" name="テキスト ボックス 107">
          <a:extLst>
            <a:ext uri="{FF2B5EF4-FFF2-40B4-BE49-F238E27FC236}">
              <a16:creationId xmlns:a16="http://schemas.microsoft.com/office/drawing/2014/main" id="{AB5BD81E-4253-4101-B53E-8F1FA14878A6}"/>
            </a:ext>
          </a:extLst>
        </xdr:cNvPr>
        <xdr:cNvSpPr txBox="1"/>
      </xdr:nvSpPr>
      <xdr:spPr>
        <a:xfrm>
          <a:off x="6072701" y="557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229F1CB9-9F36-4181-817B-36D988A735DF}"/>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48277</xdr:rowOff>
    </xdr:from>
    <xdr:ext cx="531299" cy="259045"/>
    <xdr:sp macro="" textlink="">
      <xdr:nvSpPr>
        <xdr:cNvPr id="110" name="テキスト ボックス 109">
          <a:extLst>
            <a:ext uri="{FF2B5EF4-FFF2-40B4-BE49-F238E27FC236}">
              <a16:creationId xmlns:a16="http://schemas.microsoft.com/office/drawing/2014/main" id="{9AB6404D-AACA-4D62-ABC5-A4C0B021C6A7}"/>
            </a:ext>
          </a:extLst>
        </xdr:cNvPr>
        <xdr:cNvSpPr txBox="1"/>
      </xdr:nvSpPr>
      <xdr:spPr>
        <a:xfrm>
          <a:off x="6072701" y="519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3D6570F9-891B-410D-AA4E-08EE688181B8}"/>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34</xdr:row>
      <xdr:rowOff>85649</xdr:rowOff>
    </xdr:from>
    <xdr:to>
      <xdr:col>54</xdr:col>
      <xdr:colOff>189865</xdr:colOff>
      <xdr:row>41</xdr:row>
      <xdr:rowOff>74676</xdr:rowOff>
    </xdr:to>
    <xdr:cxnSp macro="">
      <xdr:nvCxnSpPr>
        <xdr:cNvPr id="112" name="直線コネクタ 111">
          <a:extLst>
            <a:ext uri="{FF2B5EF4-FFF2-40B4-BE49-F238E27FC236}">
              <a16:creationId xmlns:a16="http://schemas.microsoft.com/office/drawing/2014/main" id="{2143BFB3-B5A7-4B79-9FDB-81E3C256402D}"/>
            </a:ext>
          </a:extLst>
        </xdr:cNvPr>
        <xdr:cNvCxnSpPr/>
      </xdr:nvCxnSpPr>
      <xdr:spPr>
        <a:xfrm flipV="1">
          <a:off x="10476865" y="5914949"/>
          <a:ext cx="0" cy="118917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78503</xdr:rowOff>
    </xdr:from>
    <xdr:ext cx="469744" cy="259045"/>
    <xdr:sp macro="" textlink="">
      <xdr:nvSpPr>
        <xdr:cNvPr id="113" name="【道路】&#10;一人当たり延長最小値テキスト">
          <a:extLst>
            <a:ext uri="{FF2B5EF4-FFF2-40B4-BE49-F238E27FC236}">
              <a16:creationId xmlns:a16="http://schemas.microsoft.com/office/drawing/2014/main" id="{150B7B1E-263B-4F00-82E2-65B5A855FDCB}"/>
            </a:ext>
          </a:extLst>
        </xdr:cNvPr>
        <xdr:cNvSpPr txBox="1"/>
      </xdr:nvSpPr>
      <xdr:spPr>
        <a:xfrm>
          <a:off x="10515600" y="71079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74676</xdr:rowOff>
    </xdr:from>
    <xdr:to>
      <xdr:col>55</xdr:col>
      <xdr:colOff>88900</xdr:colOff>
      <xdr:row>41</xdr:row>
      <xdr:rowOff>74676</xdr:rowOff>
    </xdr:to>
    <xdr:cxnSp macro="">
      <xdr:nvCxnSpPr>
        <xdr:cNvPr id="114" name="直線コネクタ 113">
          <a:extLst>
            <a:ext uri="{FF2B5EF4-FFF2-40B4-BE49-F238E27FC236}">
              <a16:creationId xmlns:a16="http://schemas.microsoft.com/office/drawing/2014/main" id="{656ED854-463A-4B3F-B7B2-2357487336FB}"/>
            </a:ext>
          </a:extLst>
        </xdr:cNvPr>
        <xdr:cNvCxnSpPr/>
      </xdr:nvCxnSpPr>
      <xdr:spPr>
        <a:xfrm>
          <a:off x="10388600" y="7104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33</xdr:row>
      <xdr:rowOff>32326</xdr:rowOff>
    </xdr:from>
    <xdr:ext cx="534377" cy="259045"/>
    <xdr:sp macro="" textlink="">
      <xdr:nvSpPr>
        <xdr:cNvPr id="115" name="【道路】&#10;一人当たり延長最大値テキスト">
          <a:extLst>
            <a:ext uri="{FF2B5EF4-FFF2-40B4-BE49-F238E27FC236}">
              <a16:creationId xmlns:a16="http://schemas.microsoft.com/office/drawing/2014/main" id="{F29F79BF-88CB-44C5-9F13-DCF7556CC584}"/>
            </a:ext>
          </a:extLst>
        </xdr:cNvPr>
        <xdr:cNvSpPr txBox="1"/>
      </xdr:nvSpPr>
      <xdr:spPr>
        <a:xfrm>
          <a:off x="10515600" y="56901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34.752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34</xdr:row>
      <xdr:rowOff>85649</xdr:rowOff>
    </xdr:from>
    <xdr:to>
      <xdr:col>55</xdr:col>
      <xdr:colOff>88900</xdr:colOff>
      <xdr:row>34</xdr:row>
      <xdr:rowOff>85649</xdr:rowOff>
    </xdr:to>
    <xdr:cxnSp macro="">
      <xdr:nvCxnSpPr>
        <xdr:cNvPr id="116" name="直線コネクタ 115">
          <a:extLst>
            <a:ext uri="{FF2B5EF4-FFF2-40B4-BE49-F238E27FC236}">
              <a16:creationId xmlns:a16="http://schemas.microsoft.com/office/drawing/2014/main" id="{414C0719-5881-4EC2-BD1B-409170A8347B}"/>
            </a:ext>
          </a:extLst>
        </xdr:cNvPr>
        <xdr:cNvCxnSpPr/>
      </xdr:nvCxnSpPr>
      <xdr:spPr>
        <a:xfrm>
          <a:off x="10388600" y="5914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11930</xdr:rowOff>
    </xdr:from>
    <xdr:ext cx="534377" cy="259045"/>
    <xdr:sp macro="" textlink="">
      <xdr:nvSpPr>
        <xdr:cNvPr id="117" name="【道路】&#10;一人当たり延長平均値テキスト">
          <a:extLst>
            <a:ext uri="{FF2B5EF4-FFF2-40B4-BE49-F238E27FC236}">
              <a16:creationId xmlns:a16="http://schemas.microsoft.com/office/drawing/2014/main" id="{601367DD-C1F3-46A0-A363-2ED422BA4A39}"/>
            </a:ext>
          </a:extLst>
        </xdr:cNvPr>
        <xdr:cNvSpPr txBox="1"/>
      </xdr:nvSpPr>
      <xdr:spPr>
        <a:xfrm>
          <a:off x="10515600" y="65270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160503</xdr:rowOff>
    </xdr:from>
    <xdr:to>
      <xdr:col>55</xdr:col>
      <xdr:colOff>50800</xdr:colOff>
      <xdr:row>39</xdr:row>
      <xdr:rowOff>90653</xdr:rowOff>
    </xdr:to>
    <xdr:sp macro="" textlink="">
      <xdr:nvSpPr>
        <xdr:cNvPr id="118" name="フローチャート: 判断 117">
          <a:extLst>
            <a:ext uri="{FF2B5EF4-FFF2-40B4-BE49-F238E27FC236}">
              <a16:creationId xmlns:a16="http://schemas.microsoft.com/office/drawing/2014/main" id="{F6AB9651-37A0-4D3D-8D32-9C489CA3D3D9}"/>
            </a:ext>
          </a:extLst>
        </xdr:cNvPr>
        <xdr:cNvSpPr/>
      </xdr:nvSpPr>
      <xdr:spPr>
        <a:xfrm>
          <a:off x="10426700" y="66756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120764</xdr:rowOff>
    </xdr:from>
    <xdr:to>
      <xdr:col>50</xdr:col>
      <xdr:colOff>165100</xdr:colOff>
      <xdr:row>39</xdr:row>
      <xdr:rowOff>50914</xdr:rowOff>
    </xdr:to>
    <xdr:sp macro="" textlink="">
      <xdr:nvSpPr>
        <xdr:cNvPr id="119" name="フローチャート: 判断 118">
          <a:extLst>
            <a:ext uri="{FF2B5EF4-FFF2-40B4-BE49-F238E27FC236}">
              <a16:creationId xmlns:a16="http://schemas.microsoft.com/office/drawing/2014/main" id="{EF0E03F0-DD21-4DC5-B146-D235840EFC1B}"/>
            </a:ext>
          </a:extLst>
        </xdr:cNvPr>
        <xdr:cNvSpPr/>
      </xdr:nvSpPr>
      <xdr:spPr>
        <a:xfrm>
          <a:off x="9588500" y="66358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117754</xdr:rowOff>
    </xdr:from>
    <xdr:to>
      <xdr:col>46</xdr:col>
      <xdr:colOff>38100</xdr:colOff>
      <xdr:row>39</xdr:row>
      <xdr:rowOff>47904</xdr:rowOff>
    </xdr:to>
    <xdr:sp macro="" textlink="">
      <xdr:nvSpPr>
        <xdr:cNvPr id="120" name="フローチャート: 判断 119">
          <a:extLst>
            <a:ext uri="{FF2B5EF4-FFF2-40B4-BE49-F238E27FC236}">
              <a16:creationId xmlns:a16="http://schemas.microsoft.com/office/drawing/2014/main" id="{C88CB2CB-086A-4052-BA00-1D142FB4C797}"/>
            </a:ext>
          </a:extLst>
        </xdr:cNvPr>
        <xdr:cNvSpPr/>
      </xdr:nvSpPr>
      <xdr:spPr>
        <a:xfrm>
          <a:off x="8699500" y="6632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169228</xdr:rowOff>
    </xdr:from>
    <xdr:to>
      <xdr:col>41</xdr:col>
      <xdr:colOff>101600</xdr:colOff>
      <xdr:row>39</xdr:row>
      <xdr:rowOff>99378</xdr:rowOff>
    </xdr:to>
    <xdr:sp macro="" textlink="">
      <xdr:nvSpPr>
        <xdr:cNvPr id="121" name="フローチャート: 判断 120">
          <a:extLst>
            <a:ext uri="{FF2B5EF4-FFF2-40B4-BE49-F238E27FC236}">
              <a16:creationId xmlns:a16="http://schemas.microsoft.com/office/drawing/2014/main" id="{4C460051-2875-4B3B-A448-291D6A9F7AFD}"/>
            </a:ext>
          </a:extLst>
        </xdr:cNvPr>
        <xdr:cNvSpPr/>
      </xdr:nvSpPr>
      <xdr:spPr>
        <a:xfrm>
          <a:off x="7810500" y="6684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155016</xdr:rowOff>
    </xdr:from>
    <xdr:to>
      <xdr:col>36</xdr:col>
      <xdr:colOff>165100</xdr:colOff>
      <xdr:row>39</xdr:row>
      <xdr:rowOff>85166</xdr:rowOff>
    </xdr:to>
    <xdr:sp macro="" textlink="">
      <xdr:nvSpPr>
        <xdr:cNvPr id="122" name="フローチャート: 判断 121">
          <a:extLst>
            <a:ext uri="{FF2B5EF4-FFF2-40B4-BE49-F238E27FC236}">
              <a16:creationId xmlns:a16="http://schemas.microsoft.com/office/drawing/2014/main" id="{B74EE78C-2664-41FE-B1D6-E17A3344B30C}"/>
            </a:ext>
          </a:extLst>
        </xdr:cNvPr>
        <xdr:cNvSpPr/>
      </xdr:nvSpPr>
      <xdr:spPr>
        <a:xfrm>
          <a:off x="6921500" y="66701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0D70B617-5A30-44D3-911D-0B6AD92BBF2F}"/>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65A600BC-AB01-4752-AAFE-A5440F4ECE01}"/>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F6280367-FBB2-4EBC-A566-20871572F49D}"/>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C327C278-D4E1-4538-B3B5-447A239AA6E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0E837E03-A7C8-4891-A3BC-F4D9AEB09A42}"/>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103277</xdr:rowOff>
    </xdr:from>
    <xdr:to>
      <xdr:col>55</xdr:col>
      <xdr:colOff>50800</xdr:colOff>
      <xdr:row>41</xdr:row>
      <xdr:rowOff>33427</xdr:rowOff>
    </xdr:to>
    <xdr:sp macro="" textlink="">
      <xdr:nvSpPr>
        <xdr:cNvPr id="128" name="楕円 127">
          <a:extLst>
            <a:ext uri="{FF2B5EF4-FFF2-40B4-BE49-F238E27FC236}">
              <a16:creationId xmlns:a16="http://schemas.microsoft.com/office/drawing/2014/main" id="{4A492E5F-CB7F-422A-9708-B5BEC04BB8AB}"/>
            </a:ext>
          </a:extLst>
        </xdr:cNvPr>
        <xdr:cNvSpPr/>
      </xdr:nvSpPr>
      <xdr:spPr>
        <a:xfrm>
          <a:off x="10426700" y="6961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18204</xdr:rowOff>
    </xdr:from>
    <xdr:ext cx="469744" cy="259045"/>
    <xdr:sp macro="" textlink="">
      <xdr:nvSpPr>
        <xdr:cNvPr id="129" name="【道路】&#10;一人当たり延長該当値テキスト">
          <a:extLst>
            <a:ext uri="{FF2B5EF4-FFF2-40B4-BE49-F238E27FC236}">
              <a16:creationId xmlns:a16="http://schemas.microsoft.com/office/drawing/2014/main" id="{35227DCE-AB29-4350-B819-A2B6BF9271A0}"/>
            </a:ext>
          </a:extLst>
        </xdr:cNvPr>
        <xdr:cNvSpPr txBox="1"/>
      </xdr:nvSpPr>
      <xdr:spPr>
        <a:xfrm>
          <a:off x="10515600" y="68762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40</xdr:row>
      <xdr:rowOff>103619</xdr:rowOff>
    </xdr:from>
    <xdr:to>
      <xdr:col>50</xdr:col>
      <xdr:colOff>165100</xdr:colOff>
      <xdr:row>41</xdr:row>
      <xdr:rowOff>33769</xdr:rowOff>
    </xdr:to>
    <xdr:sp macro="" textlink="">
      <xdr:nvSpPr>
        <xdr:cNvPr id="130" name="楕円 129">
          <a:extLst>
            <a:ext uri="{FF2B5EF4-FFF2-40B4-BE49-F238E27FC236}">
              <a16:creationId xmlns:a16="http://schemas.microsoft.com/office/drawing/2014/main" id="{F44179B1-D90E-4F2A-90CE-9078F5D99866}"/>
            </a:ext>
          </a:extLst>
        </xdr:cNvPr>
        <xdr:cNvSpPr/>
      </xdr:nvSpPr>
      <xdr:spPr>
        <a:xfrm>
          <a:off x="9588500" y="69616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40</xdr:row>
      <xdr:rowOff>154077</xdr:rowOff>
    </xdr:from>
    <xdr:to>
      <xdr:col>55</xdr:col>
      <xdr:colOff>0</xdr:colOff>
      <xdr:row>40</xdr:row>
      <xdr:rowOff>154419</xdr:rowOff>
    </xdr:to>
    <xdr:cxnSp macro="">
      <xdr:nvCxnSpPr>
        <xdr:cNvPr id="131" name="直線コネクタ 130">
          <a:extLst>
            <a:ext uri="{FF2B5EF4-FFF2-40B4-BE49-F238E27FC236}">
              <a16:creationId xmlns:a16="http://schemas.microsoft.com/office/drawing/2014/main" id="{FC12220A-95C7-454C-8BF9-9FF9730F192B}"/>
            </a:ext>
          </a:extLst>
        </xdr:cNvPr>
        <xdr:cNvCxnSpPr/>
      </xdr:nvCxnSpPr>
      <xdr:spPr>
        <a:xfrm flipV="1">
          <a:off x="9639300" y="7012077"/>
          <a:ext cx="838200" cy="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40</xdr:row>
      <xdr:rowOff>102933</xdr:rowOff>
    </xdr:from>
    <xdr:to>
      <xdr:col>46</xdr:col>
      <xdr:colOff>38100</xdr:colOff>
      <xdr:row>41</xdr:row>
      <xdr:rowOff>33083</xdr:rowOff>
    </xdr:to>
    <xdr:sp macro="" textlink="">
      <xdr:nvSpPr>
        <xdr:cNvPr id="132" name="楕円 131">
          <a:extLst>
            <a:ext uri="{FF2B5EF4-FFF2-40B4-BE49-F238E27FC236}">
              <a16:creationId xmlns:a16="http://schemas.microsoft.com/office/drawing/2014/main" id="{758B3A52-23B9-4EDE-84EE-2DAE75626787}"/>
            </a:ext>
          </a:extLst>
        </xdr:cNvPr>
        <xdr:cNvSpPr/>
      </xdr:nvSpPr>
      <xdr:spPr>
        <a:xfrm>
          <a:off x="8699500" y="696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40</xdr:row>
      <xdr:rowOff>153733</xdr:rowOff>
    </xdr:from>
    <xdr:to>
      <xdr:col>50</xdr:col>
      <xdr:colOff>114300</xdr:colOff>
      <xdr:row>40</xdr:row>
      <xdr:rowOff>154419</xdr:rowOff>
    </xdr:to>
    <xdr:cxnSp macro="">
      <xdr:nvCxnSpPr>
        <xdr:cNvPr id="133" name="直線コネクタ 132">
          <a:extLst>
            <a:ext uri="{FF2B5EF4-FFF2-40B4-BE49-F238E27FC236}">
              <a16:creationId xmlns:a16="http://schemas.microsoft.com/office/drawing/2014/main" id="{998552BF-ED5E-4059-B278-9FBFC705C2F8}"/>
            </a:ext>
          </a:extLst>
        </xdr:cNvPr>
        <xdr:cNvCxnSpPr/>
      </xdr:nvCxnSpPr>
      <xdr:spPr>
        <a:xfrm>
          <a:off x="8750300" y="7011733"/>
          <a:ext cx="889000" cy="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40</xdr:row>
      <xdr:rowOff>102933</xdr:rowOff>
    </xdr:from>
    <xdr:to>
      <xdr:col>41</xdr:col>
      <xdr:colOff>101600</xdr:colOff>
      <xdr:row>41</xdr:row>
      <xdr:rowOff>33083</xdr:rowOff>
    </xdr:to>
    <xdr:sp macro="" textlink="">
      <xdr:nvSpPr>
        <xdr:cNvPr id="134" name="楕円 133">
          <a:extLst>
            <a:ext uri="{FF2B5EF4-FFF2-40B4-BE49-F238E27FC236}">
              <a16:creationId xmlns:a16="http://schemas.microsoft.com/office/drawing/2014/main" id="{8590DDE6-2D55-4B82-9722-2F39AA229DD8}"/>
            </a:ext>
          </a:extLst>
        </xdr:cNvPr>
        <xdr:cNvSpPr/>
      </xdr:nvSpPr>
      <xdr:spPr>
        <a:xfrm>
          <a:off x="7810500" y="6960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40</xdr:row>
      <xdr:rowOff>153733</xdr:rowOff>
    </xdr:from>
    <xdr:to>
      <xdr:col>45</xdr:col>
      <xdr:colOff>177800</xdr:colOff>
      <xdr:row>40</xdr:row>
      <xdr:rowOff>153733</xdr:rowOff>
    </xdr:to>
    <xdr:cxnSp macro="">
      <xdr:nvCxnSpPr>
        <xdr:cNvPr id="135" name="直線コネクタ 134">
          <a:extLst>
            <a:ext uri="{FF2B5EF4-FFF2-40B4-BE49-F238E27FC236}">
              <a16:creationId xmlns:a16="http://schemas.microsoft.com/office/drawing/2014/main" id="{9314D95A-138D-45AD-A289-137AF710631A}"/>
            </a:ext>
          </a:extLst>
        </xdr:cNvPr>
        <xdr:cNvCxnSpPr/>
      </xdr:nvCxnSpPr>
      <xdr:spPr>
        <a:xfrm>
          <a:off x="7861300" y="701173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40</xdr:row>
      <xdr:rowOff>102057</xdr:rowOff>
    </xdr:from>
    <xdr:to>
      <xdr:col>36</xdr:col>
      <xdr:colOff>165100</xdr:colOff>
      <xdr:row>41</xdr:row>
      <xdr:rowOff>32207</xdr:rowOff>
    </xdr:to>
    <xdr:sp macro="" textlink="">
      <xdr:nvSpPr>
        <xdr:cNvPr id="136" name="楕円 135">
          <a:extLst>
            <a:ext uri="{FF2B5EF4-FFF2-40B4-BE49-F238E27FC236}">
              <a16:creationId xmlns:a16="http://schemas.microsoft.com/office/drawing/2014/main" id="{B43FCB2F-4D1F-4ADC-B977-10F2F998C6C9}"/>
            </a:ext>
          </a:extLst>
        </xdr:cNvPr>
        <xdr:cNvSpPr/>
      </xdr:nvSpPr>
      <xdr:spPr>
        <a:xfrm>
          <a:off x="6921500" y="696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40</xdr:row>
      <xdr:rowOff>152857</xdr:rowOff>
    </xdr:from>
    <xdr:to>
      <xdr:col>41</xdr:col>
      <xdr:colOff>50800</xdr:colOff>
      <xdr:row>40</xdr:row>
      <xdr:rowOff>153733</xdr:rowOff>
    </xdr:to>
    <xdr:cxnSp macro="">
      <xdr:nvCxnSpPr>
        <xdr:cNvPr id="137" name="直線コネクタ 136">
          <a:extLst>
            <a:ext uri="{FF2B5EF4-FFF2-40B4-BE49-F238E27FC236}">
              <a16:creationId xmlns:a16="http://schemas.microsoft.com/office/drawing/2014/main" id="{A0681DF4-63E5-428C-AA8F-CA6DD52D3CB6}"/>
            </a:ext>
          </a:extLst>
        </xdr:cNvPr>
        <xdr:cNvCxnSpPr/>
      </xdr:nvCxnSpPr>
      <xdr:spPr>
        <a:xfrm>
          <a:off x="6972300" y="7010857"/>
          <a:ext cx="889000" cy="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37</xdr:row>
      <xdr:rowOff>67441</xdr:rowOff>
    </xdr:from>
    <xdr:ext cx="534377" cy="259045"/>
    <xdr:sp macro="" textlink="">
      <xdr:nvSpPr>
        <xdr:cNvPr id="138" name="n_1aveValue【道路】&#10;一人当たり延長">
          <a:extLst>
            <a:ext uri="{FF2B5EF4-FFF2-40B4-BE49-F238E27FC236}">
              <a16:creationId xmlns:a16="http://schemas.microsoft.com/office/drawing/2014/main" id="{6A116067-6CEF-45F6-8497-3B82BF0A5033}"/>
            </a:ext>
          </a:extLst>
        </xdr:cNvPr>
        <xdr:cNvSpPr txBox="1"/>
      </xdr:nvSpPr>
      <xdr:spPr>
        <a:xfrm>
          <a:off x="9359411" y="64110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37</xdr:row>
      <xdr:rowOff>64431</xdr:rowOff>
    </xdr:from>
    <xdr:ext cx="534377" cy="259045"/>
    <xdr:sp macro="" textlink="">
      <xdr:nvSpPr>
        <xdr:cNvPr id="139" name="n_2aveValue【道路】&#10;一人当たり延長">
          <a:extLst>
            <a:ext uri="{FF2B5EF4-FFF2-40B4-BE49-F238E27FC236}">
              <a16:creationId xmlns:a16="http://schemas.microsoft.com/office/drawing/2014/main" id="{55E2946A-7E28-4939-B911-8792B3D06BAD}"/>
            </a:ext>
          </a:extLst>
        </xdr:cNvPr>
        <xdr:cNvSpPr txBox="1"/>
      </xdr:nvSpPr>
      <xdr:spPr>
        <a:xfrm>
          <a:off x="8483111" y="64080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37</xdr:row>
      <xdr:rowOff>115905</xdr:rowOff>
    </xdr:from>
    <xdr:ext cx="534377" cy="259045"/>
    <xdr:sp macro="" textlink="">
      <xdr:nvSpPr>
        <xdr:cNvPr id="140" name="n_3aveValue【道路】&#10;一人当たり延長">
          <a:extLst>
            <a:ext uri="{FF2B5EF4-FFF2-40B4-BE49-F238E27FC236}">
              <a16:creationId xmlns:a16="http://schemas.microsoft.com/office/drawing/2014/main" id="{8334DED5-C651-4A18-BB45-81FEEE8C061B}"/>
            </a:ext>
          </a:extLst>
        </xdr:cNvPr>
        <xdr:cNvSpPr txBox="1"/>
      </xdr:nvSpPr>
      <xdr:spPr>
        <a:xfrm>
          <a:off x="7594111" y="645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37</xdr:row>
      <xdr:rowOff>101693</xdr:rowOff>
    </xdr:from>
    <xdr:ext cx="534377" cy="259045"/>
    <xdr:sp macro="" textlink="">
      <xdr:nvSpPr>
        <xdr:cNvPr id="141" name="n_4aveValue【道路】&#10;一人当たり延長">
          <a:extLst>
            <a:ext uri="{FF2B5EF4-FFF2-40B4-BE49-F238E27FC236}">
              <a16:creationId xmlns:a16="http://schemas.microsoft.com/office/drawing/2014/main" id="{BBD11755-A061-4A57-BF9E-58671AD0AA6A}"/>
            </a:ext>
          </a:extLst>
        </xdr:cNvPr>
        <xdr:cNvSpPr txBox="1"/>
      </xdr:nvSpPr>
      <xdr:spPr>
        <a:xfrm>
          <a:off x="6705111" y="64453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41</xdr:row>
      <xdr:rowOff>24896</xdr:rowOff>
    </xdr:from>
    <xdr:ext cx="469744" cy="259045"/>
    <xdr:sp macro="" textlink="">
      <xdr:nvSpPr>
        <xdr:cNvPr id="142" name="n_1mainValue【道路】&#10;一人当たり延長">
          <a:extLst>
            <a:ext uri="{FF2B5EF4-FFF2-40B4-BE49-F238E27FC236}">
              <a16:creationId xmlns:a16="http://schemas.microsoft.com/office/drawing/2014/main" id="{94534A26-7F77-4A0E-A7D4-78E177BAC99A}"/>
            </a:ext>
          </a:extLst>
        </xdr:cNvPr>
        <xdr:cNvSpPr txBox="1"/>
      </xdr:nvSpPr>
      <xdr:spPr>
        <a:xfrm>
          <a:off x="9391727" y="70543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41</xdr:row>
      <xdr:rowOff>24210</xdr:rowOff>
    </xdr:from>
    <xdr:ext cx="469744" cy="259045"/>
    <xdr:sp macro="" textlink="">
      <xdr:nvSpPr>
        <xdr:cNvPr id="143" name="n_2mainValue【道路】&#10;一人当たり延長">
          <a:extLst>
            <a:ext uri="{FF2B5EF4-FFF2-40B4-BE49-F238E27FC236}">
              <a16:creationId xmlns:a16="http://schemas.microsoft.com/office/drawing/2014/main" id="{0DD703AA-3AB2-496E-A66A-9590F03C8BAA}"/>
            </a:ext>
          </a:extLst>
        </xdr:cNvPr>
        <xdr:cNvSpPr txBox="1"/>
      </xdr:nvSpPr>
      <xdr:spPr>
        <a:xfrm>
          <a:off x="8515427" y="7053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41</xdr:row>
      <xdr:rowOff>24210</xdr:rowOff>
    </xdr:from>
    <xdr:ext cx="469744" cy="259045"/>
    <xdr:sp macro="" textlink="">
      <xdr:nvSpPr>
        <xdr:cNvPr id="144" name="n_3mainValue【道路】&#10;一人当たり延長">
          <a:extLst>
            <a:ext uri="{FF2B5EF4-FFF2-40B4-BE49-F238E27FC236}">
              <a16:creationId xmlns:a16="http://schemas.microsoft.com/office/drawing/2014/main" id="{E3754D67-36D8-47A0-9067-A3773DF20A25}"/>
            </a:ext>
          </a:extLst>
        </xdr:cNvPr>
        <xdr:cNvSpPr txBox="1"/>
      </xdr:nvSpPr>
      <xdr:spPr>
        <a:xfrm>
          <a:off x="7626427" y="70536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41</xdr:row>
      <xdr:rowOff>23334</xdr:rowOff>
    </xdr:from>
    <xdr:ext cx="469744" cy="259045"/>
    <xdr:sp macro="" textlink="">
      <xdr:nvSpPr>
        <xdr:cNvPr id="145" name="n_4mainValue【道路】&#10;一人当たり延長">
          <a:extLst>
            <a:ext uri="{FF2B5EF4-FFF2-40B4-BE49-F238E27FC236}">
              <a16:creationId xmlns:a16="http://schemas.microsoft.com/office/drawing/2014/main" id="{7B5C2B10-4B83-4904-AA78-4E4ECF5521D4}"/>
            </a:ext>
          </a:extLst>
        </xdr:cNvPr>
        <xdr:cNvSpPr txBox="1"/>
      </xdr:nvSpPr>
      <xdr:spPr>
        <a:xfrm>
          <a:off x="6737427" y="70527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5AAE5246-44DA-48BF-8EC1-57443E2058EF}"/>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F6F1D0C6-7A7B-4A2F-A196-CE545EA6313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E35A79F8-9AF8-4876-A346-78FB1E7B1508}"/>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7B01F04F-5F67-4117-BB48-FCFA502BC68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AFC7F44B-918E-400C-9166-265B4D74FD58}"/>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CF496B11-D774-4877-AA22-61637DB923A3}"/>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5EA439EF-D69A-4173-A30C-AFE6BCCE7173}"/>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E1B15C48-5F6E-49DE-BAEF-2A12F8DAD0EF}"/>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A35A0BD6-AA87-4187-9B0D-705E687E2591}"/>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24CD9D41-7ADA-4D64-926E-3C838F7EE6D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7F42AD45-5D23-45C4-83E7-CB4F37F144CE}"/>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7" name="直線コネクタ 156">
          <a:extLst>
            <a:ext uri="{FF2B5EF4-FFF2-40B4-BE49-F238E27FC236}">
              <a16:creationId xmlns:a16="http://schemas.microsoft.com/office/drawing/2014/main" id="{855C8758-7788-472A-A2AB-6BCA6F73FD0E}"/>
            </a:ext>
          </a:extLst>
        </xdr:cNvPr>
        <xdr:cNvCxnSpPr/>
      </xdr:nvCxnSpPr>
      <xdr:spPr>
        <a:xfrm>
          <a:off x="762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58" name="テキスト ボックス 157">
          <a:extLst>
            <a:ext uri="{FF2B5EF4-FFF2-40B4-BE49-F238E27FC236}">
              <a16:creationId xmlns:a16="http://schemas.microsoft.com/office/drawing/2014/main" id="{F4817FE6-87F2-4E05-8F30-331F7AA404FA}"/>
            </a:ext>
          </a:extLst>
        </xdr:cNvPr>
        <xdr:cNvSpPr txBox="1"/>
      </xdr:nvSpPr>
      <xdr:spPr>
        <a:xfrm>
          <a:off x="294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59" name="直線コネクタ 158">
          <a:extLst>
            <a:ext uri="{FF2B5EF4-FFF2-40B4-BE49-F238E27FC236}">
              <a16:creationId xmlns:a16="http://schemas.microsoft.com/office/drawing/2014/main" id="{031ADBDE-DEBC-4922-8617-48E483DE119C}"/>
            </a:ext>
          </a:extLst>
        </xdr:cNvPr>
        <xdr:cNvCxnSpPr/>
      </xdr:nvCxnSpPr>
      <xdr:spPr>
        <a:xfrm>
          <a:off x="762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0" name="テキスト ボックス 159">
          <a:extLst>
            <a:ext uri="{FF2B5EF4-FFF2-40B4-BE49-F238E27FC236}">
              <a16:creationId xmlns:a16="http://schemas.microsoft.com/office/drawing/2014/main" id="{8D472994-B17A-43BF-B516-8221CBD8A16D}"/>
            </a:ext>
          </a:extLst>
        </xdr:cNvPr>
        <xdr:cNvSpPr txBox="1"/>
      </xdr:nvSpPr>
      <xdr:spPr>
        <a:xfrm>
          <a:off x="358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1" name="直線コネクタ 160">
          <a:extLst>
            <a:ext uri="{FF2B5EF4-FFF2-40B4-BE49-F238E27FC236}">
              <a16:creationId xmlns:a16="http://schemas.microsoft.com/office/drawing/2014/main" id="{A370F684-2B13-43E2-9BDF-220AD89879E8}"/>
            </a:ext>
          </a:extLst>
        </xdr:cNvPr>
        <xdr:cNvCxnSpPr/>
      </xdr:nvCxnSpPr>
      <xdr:spPr>
        <a:xfrm>
          <a:off x="762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2" name="テキスト ボックス 161">
          <a:extLst>
            <a:ext uri="{FF2B5EF4-FFF2-40B4-BE49-F238E27FC236}">
              <a16:creationId xmlns:a16="http://schemas.microsoft.com/office/drawing/2014/main" id="{8D0336F9-48E7-4576-8994-8A7A8B60FFD9}"/>
            </a:ext>
          </a:extLst>
        </xdr:cNvPr>
        <xdr:cNvSpPr txBox="1"/>
      </xdr:nvSpPr>
      <xdr:spPr>
        <a:xfrm>
          <a:off x="358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3" name="直線コネクタ 162">
          <a:extLst>
            <a:ext uri="{FF2B5EF4-FFF2-40B4-BE49-F238E27FC236}">
              <a16:creationId xmlns:a16="http://schemas.microsoft.com/office/drawing/2014/main" id="{EF3F7FAE-D4D9-4000-BB03-CBF536AD1C92}"/>
            </a:ext>
          </a:extLst>
        </xdr:cNvPr>
        <xdr:cNvCxnSpPr/>
      </xdr:nvCxnSpPr>
      <xdr:spPr>
        <a:xfrm>
          <a:off x="762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4" name="テキスト ボックス 163">
          <a:extLst>
            <a:ext uri="{FF2B5EF4-FFF2-40B4-BE49-F238E27FC236}">
              <a16:creationId xmlns:a16="http://schemas.microsoft.com/office/drawing/2014/main" id="{77378522-1C42-4939-BEAC-68ECEE4EEA18}"/>
            </a:ext>
          </a:extLst>
        </xdr:cNvPr>
        <xdr:cNvSpPr txBox="1"/>
      </xdr:nvSpPr>
      <xdr:spPr>
        <a:xfrm>
          <a:off x="358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5" name="直線コネクタ 164">
          <a:extLst>
            <a:ext uri="{FF2B5EF4-FFF2-40B4-BE49-F238E27FC236}">
              <a16:creationId xmlns:a16="http://schemas.microsoft.com/office/drawing/2014/main" id="{EDCB5E5A-29F8-4A83-8AED-DB800FB90AF3}"/>
            </a:ext>
          </a:extLst>
        </xdr:cNvPr>
        <xdr:cNvCxnSpPr/>
      </xdr:nvCxnSpPr>
      <xdr:spPr>
        <a:xfrm>
          <a:off x="762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6" name="テキスト ボックス 165">
          <a:extLst>
            <a:ext uri="{FF2B5EF4-FFF2-40B4-BE49-F238E27FC236}">
              <a16:creationId xmlns:a16="http://schemas.microsoft.com/office/drawing/2014/main" id="{0F1EE11D-C2C5-4095-897E-961268C141C9}"/>
            </a:ext>
          </a:extLst>
        </xdr:cNvPr>
        <xdr:cNvSpPr txBox="1"/>
      </xdr:nvSpPr>
      <xdr:spPr>
        <a:xfrm>
          <a:off x="358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7" name="直線コネクタ 166">
          <a:extLst>
            <a:ext uri="{FF2B5EF4-FFF2-40B4-BE49-F238E27FC236}">
              <a16:creationId xmlns:a16="http://schemas.microsoft.com/office/drawing/2014/main" id="{4CFA119D-1017-494B-9B54-E97B4B701312}"/>
            </a:ext>
          </a:extLst>
        </xdr:cNvPr>
        <xdr:cNvCxnSpPr/>
      </xdr:nvCxnSpPr>
      <xdr:spPr>
        <a:xfrm>
          <a:off x="762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68" name="テキスト ボックス 167">
          <a:extLst>
            <a:ext uri="{FF2B5EF4-FFF2-40B4-BE49-F238E27FC236}">
              <a16:creationId xmlns:a16="http://schemas.microsoft.com/office/drawing/2014/main" id="{A14FC90D-AF83-4ED6-9D28-D47B39432AC0}"/>
            </a:ext>
          </a:extLst>
        </xdr:cNvPr>
        <xdr:cNvSpPr txBox="1"/>
      </xdr:nvSpPr>
      <xdr:spPr>
        <a:xfrm>
          <a:off x="423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9" name="直線コネクタ 168">
          <a:extLst>
            <a:ext uri="{FF2B5EF4-FFF2-40B4-BE49-F238E27FC236}">
              <a16:creationId xmlns:a16="http://schemas.microsoft.com/office/drawing/2014/main" id="{BDE48481-A402-45AE-B107-249294824E4D}"/>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0" name="【橋りょう・トンネル】&#10;有形固定資産減価償却率グラフ枠">
          <a:extLst>
            <a:ext uri="{FF2B5EF4-FFF2-40B4-BE49-F238E27FC236}">
              <a16:creationId xmlns:a16="http://schemas.microsoft.com/office/drawing/2014/main" id="{58B9C2B4-516D-4EAD-8B3F-EFA6B159E7ED}"/>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81643</xdr:rowOff>
    </xdr:from>
    <xdr:to>
      <xdr:col>24</xdr:col>
      <xdr:colOff>62865</xdr:colOff>
      <xdr:row>63</xdr:row>
      <xdr:rowOff>128996</xdr:rowOff>
    </xdr:to>
    <xdr:cxnSp macro="">
      <xdr:nvCxnSpPr>
        <xdr:cNvPr id="171" name="直線コネクタ 170">
          <a:extLst>
            <a:ext uri="{FF2B5EF4-FFF2-40B4-BE49-F238E27FC236}">
              <a16:creationId xmlns:a16="http://schemas.microsoft.com/office/drawing/2014/main" id="{75FC7034-F919-4986-AA50-741C91FF8CEE}"/>
            </a:ext>
          </a:extLst>
        </xdr:cNvPr>
        <xdr:cNvCxnSpPr/>
      </xdr:nvCxnSpPr>
      <xdr:spPr>
        <a:xfrm flipV="1">
          <a:off x="4634865" y="9511393"/>
          <a:ext cx="0" cy="141895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132823</xdr:rowOff>
    </xdr:from>
    <xdr:ext cx="405111" cy="259045"/>
    <xdr:sp macro="" textlink="">
      <xdr:nvSpPr>
        <xdr:cNvPr id="172" name="【橋りょう・トンネル】&#10;有形固定資産減価償却率最小値テキスト">
          <a:extLst>
            <a:ext uri="{FF2B5EF4-FFF2-40B4-BE49-F238E27FC236}">
              <a16:creationId xmlns:a16="http://schemas.microsoft.com/office/drawing/2014/main" id="{D74F2924-31E2-4395-BCDE-7826D36EBD09}"/>
            </a:ext>
          </a:extLst>
        </xdr:cNvPr>
        <xdr:cNvSpPr txBox="1"/>
      </xdr:nvSpPr>
      <xdr:spPr>
        <a:xfrm>
          <a:off x="4673600" y="1093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128996</xdr:rowOff>
    </xdr:from>
    <xdr:to>
      <xdr:col>24</xdr:col>
      <xdr:colOff>152400</xdr:colOff>
      <xdr:row>63</xdr:row>
      <xdr:rowOff>128996</xdr:rowOff>
    </xdr:to>
    <xdr:cxnSp macro="">
      <xdr:nvCxnSpPr>
        <xdr:cNvPr id="173" name="直線コネクタ 172">
          <a:extLst>
            <a:ext uri="{FF2B5EF4-FFF2-40B4-BE49-F238E27FC236}">
              <a16:creationId xmlns:a16="http://schemas.microsoft.com/office/drawing/2014/main" id="{28908A4E-E19D-4BA6-A648-81AB9B9C9FF4}"/>
            </a:ext>
          </a:extLst>
        </xdr:cNvPr>
        <xdr:cNvCxnSpPr/>
      </xdr:nvCxnSpPr>
      <xdr:spPr>
        <a:xfrm>
          <a:off x="4546600" y="10930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28320</xdr:rowOff>
    </xdr:from>
    <xdr:ext cx="340478" cy="259045"/>
    <xdr:sp macro="" textlink="">
      <xdr:nvSpPr>
        <xdr:cNvPr id="174" name="【橋りょう・トンネル】&#10;有形固定資産減価償却率最大値テキスト">
          <a:extLst>
            <a:ext uri="{FF2B5EF4-FFF2-40B4-BE49-F238E27FC236}">
              <a16:creationId xmlns:a16="http://schemas.microsoft.com/office/drawing/2014/main" id="{E79D20A0-DF61-4782-837E-2E6990F2F791}"/>
            </a:ext>
          </a:extLst>
        </xdr:cNvPr>
        <xdr:cNvSpPr txBox="1"/>
      </xdr:nvSpPr>
      <xdr:spPr>
        <a:xfrm>
          <a:off x="4673600" y="928662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81643</xdr:rowOff>
    </xdr:from>
    <xdr:to>
      <xdr:col>24</xdr:col>
      <xdr:colOff>152400</xdr:colOff>
      <xdr:row>55</xdr:row>
      <xdr:rowOff>81643</xdr:rowOff>
    </xdr:to>
    <xdr:cxnSp macro="">
      <xdr:nvCxnSpPr>
        <xdr:cNvPr id="175" name="直線コネクタ 174">
          <a:extLst>
            <a:ext uri="{FF2B5EF4-FFF2-40B4-BE49-F238E27FC236}">
              <a16:creationId xmlns:a16="http://schemas.microsoft.com/office/drawing/2014/main" id="{0ABBF5DC-0521-42A9-BFDA-4B5FDE8ECFAB}"/>
            </a:ext>
          </a:extLst>
        </xdr:cNvPr>
        <xdr:cNvCxnSpPr/>
      </xdr:nvCxnSpPr>
      <xdr:spPr>
        <a:xfrm>
          <a:off x="4546600" y="95113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133367</xdr:rowOff>
    </xdr:from>
    <xdr:ext cx="405111" cy="259045"/>
    <xdr:sp macro="" textlink="">
      <xdr:nvSpPr>
        <xdr:cNvPr id="176" name="【橋りょう・トンネル】&#10;有形固定資産減価償却率平均値テキスト">
          <a:extLst>
            <a:ext uri="{FF2B5EF4-FFF2-40B4-BE49-F238E27FC236}">
              <a16:creationId xmlns:a16="http://schemas.microsoft.com/office/drawing/2014/main" id="{0A4DA308-6801-4EFC-97E2-FA396C650FB8}"/>
            </a:ext>
          </a:extLst>
        </xdr:cNvPr>
        <xdr:cNvSpPr txBox="1"/>
      </xdr:nvSpPr>
      <xdr:spPr>
        <a:xfrm>
          <a:off x="4673600" y="104203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154940</xdr:rowOff>
    </xdr:from>
    <xdr:to>
      <xdr:col>24</xdr:col>
      <xdr:colOff>114300</xdr:colOff>
      <xdr:row>61</xdr:row>
      <xdr:rowOff>85090</xdr:rowOff>
    </xdr:to>
    <xdr:sp macro="" textlink="">
      <xdr:nvSpPr>
        <xdr:cNvPr id="177" name="フローチャート: 判断 176">
          <a:extLst>
            <a:ext uri="{FF2B5EF4-FFF2-40B4-BE49-F238E27FC236}">
              <a16:creationId xmlns:a16="http://schemas.microsoft.com/office/drawing/2014/main" id="{F8B5ECBC-08B0-4656-822E-DA702F3FDDBF}"/>
            </a:ext>
          </a:extLst>
        </xdr:cNvPr>
        <xdr:cNvSpPr/>
      </xdr:nvSpPr>
      <xdr:spPr>
        <a:xfrm>
          <a:off x="4584700" y="1044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130447</xdr:rowOff>
    </xdr:from>
    <xdr:to>
      <xdr:col>20</xdr:col>
      <xdr:colOff>38100</xdr:colOff>
      <xdr:row>61</xdr:row>
      <xdr:rowOff>60597</xdr:rowOff>
    </xdr:to>
    <xdr:sp macro="" textlink="">
      <xdr:nvSpPr>
        <xdr:cNvPr id="178" name="フローチャート: 判断 177">
          <a:extLst>
            <a:ext uri="{FF2B5EF4-FFF2-40B4-BE49-F238E27FC236}">
              <a16:creationId xmlns:a16="http://schemas.microsoft.com/office/drawing/2014/main" id="{2BFC067A-9667-4117-85ED-76BF0C90C1DA}"/>
            </a:ext>
          </a:extLst>
        </xdr:cNvPr>
        <xdr:cNvSpPr/>
      </xdr:nvSpPr>
      <xdr:spPr>
        <a:xfrm>
          <a:off x="3746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109220</xdr:rowOff>
    </xdr:from>
    <xdr:to>
      <xdr:col>15</xdr:col>
      <xdr:colOff>101600</xdr:colOff>
      <xdr:row>61</xdr:row>
      <xdr:rowOff>39370</xdr:rowOff>
    </xdr:to>
    <xdr:sp macro="" textlink="">
      <xdr:nvSpPr>
        <xdr:cNvPr id="179" name="フローチャート: 判断 178">
          <a:extLst>
            <a:ext uri="{FF2B5EF4-FFF2-40B4-BE49-F238E27FC236}">
              <a16:creationId xmlns:a16="http://schemas.microsoft.com/office/drawing/2014/main" id="{BA32987E-30C8-4CD2-8AB9-C17090C95CD8}"/>
            </a:ext>
          </a:extLst>
        </xdr:cNvPr>
        <xdr:cNvSpPr/>
      </xdr:nvSpPr>
      <xdr:spPr>
        <a:xfrm>
          <a:off x="2857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109220</xdr:rowOff>
    </xdr:from>
    <xdr:to>
      <xdr:col>10</xdr:col>
      <xdr:colOff>165100</xdr:colOff>
      <xdr:row>61</xdr:row>
      <xdr:rowOff>39370</xdr:rowOff>
    </xdr:to>
    <xdr:sp macro="" textlink="">
      <xdr:nvSpPr>
        <xdr:cNvPr id="180" name="フローチャート: 判断 179">
          <a:extLst>
            <a:ext uri="{FF2B5EF4-FFF2-40B4-BE49-F238E27FC236}">
              <a16:creationId xmlns:a16="http://schemas.microsoft.com/office/drawing/2014/main" id="{E5843BC2-A9E7-4A8C-9724-637294151176}"/>
            </a:ext>
          </a:extLst>
        </xdr:cNvPr>
        <xdr:cNvSpPr/>
      </xdr:nvSpPr>
      <xdr:spPr>
        <a:xfrm>
          <a:off x="1968500" y="1039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60</xdr:row>
      <xdr:rowOff>120650</xdr:rowOff>
    </xdr:from>
    <xdr:to>
      <xdr:col>6</xdr:col>
      <xdr:colOff>38100</xdr:colOff>
      <xdr:row>61</xdr:row>
      <xdr:rowOff>50800</xdr:rowOff>
    </xdr:to>
    <xdr:sp macro="" textlink="">
      <xdr:nvSpPr>
        <xdr:cNvPr id="181" name="フローチャート: 判断 180">
          <a:extLst>
            <a:ext uri="{FF2B5EF4-FFF2-40B4-BE49-F238E27FC236}">
              <a16:creationId xmlns:a16="http://schemas.microsoft.com/office/drawing/2014/main" id="{208F050C-15B1-4278-9FE6-D40BD6102730}"/>
            </a:ext>
          </a:extLst>
        </xdr:cNvPr>
        <xdr:cNvSpPr/>
      </xdr:nvSpPr>
      <xdr:spPr>
        <a:xfrm>
          <a:off x="10795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6B5DD90A-DDC4-46D5-A6C1-E5B80B6B45E6}"/>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93831FC-7EFF-4D39-920D-A1B275F96AD7}"/>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5E4A3DF4-05D8-47C9-B626-849B4FA07AC4}"/>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D677C4BC-8954-40D9-90CD-A42D802C1B18}"/>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23ACBE86-BBD0-46BC-8C0B-10E94D971B6D}"/>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79828</xdr:rowOff>
    </xdr:from>
    <xdr:to>
      <xdr:col>24</xdr:col>
      <xdr:colOff>114300</xdr:colOff>
      <xdr:row>60</xdr:row>
      <xdr:rowOff>9978</xdr:rowOff>
    </xdr:to>
    <xdr:sp macro="" textlink="">
      <xdr:nvSpPr>
        <xdr:cNvPr id="187" name="楕円 186">
          <a:extLst>
            <a:ext uri="{FF2B5EF4-FFF2-40B4-BE49-F238E27FC236}">
              <a16:creationId xmlns:a16="http://schemas.microsoft.com/office/drawing/2014/main" id="{AA39D5D2-40B7-44A2-9C66-F4E8EFCDC111}"/>
            </a:ext>
          </a:extLst>
        </xdr:cNvPr>
        <xdr:cNvSpPr/>
      </xdr:nvSpPr>
      <xdr:spPr>
        <a:xfrm>
          <a:off x="4584700" y="101953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102705</xdr:rowOff>
    </xdr:from>
    <xdr:ext cx="405111" cy="259045"/>
    <xdr:sp macro="" textlink="">
      <xdr:nvSpPr>
        <xdr:cNvPr id="188" name="【橋りょう・トンネル】&#10;有形固定資産減価償却率該当値テキスト">
          <a:extLst>
            <a:ext uri="{FF2B5EF4-FFF2-40B4-BE49-F238E27FC236}">
              <a16:creationId xmlns:a16="http://schemas.microsoft.com/office/drawing/2014/main" id="{9A3B5A15-DA2C-4C80-9657-534A3972C012}"/>
            </a:ext>
          </a:extLst>
        </xdr:cNvPr>
        <xdr:cNvSpPr txBox="1"/>
      </xdr:nvSpPr>
      <xdr:spPr>
        <a:xfrm>
          <a:off x="4673600" y="1004680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43906</xdr:rowOff>
    </xdr:from>
    <xdr:to>
      <xdr:col>20</xdr:col>
      <xdr:colOff>38100</xdr:colOff>
      <xdr:row>59</xdr:row>
      <xdr:rowOff>145506</xdr:rowOff>
    </xdr:to>
    <xdr:sp macro="" textlink="">
      <xdr:nvSpPr>
        <xdr:cNvPr id="189" name="楕円 188">
          <a:extLst>
            <a:ext uri="{FF2B5EF4-FFF2-40B4-BE49-F238E27FC236}">
              <a16:creationId xmlns:a16="http://schemas.microsoft.com/office/drawing/2014/main" id="{D850195D-D1C9-402B-987E-D2E1FAB821BC}"/>
            </a:ext>
          </a:extLst>
        </xdr:cNvPr>
        <xdr:cNvSpPr/>
      </xdr:nvSpPr>
      <xdr:spPr>
        <a:xfrm>
          <a:off x="3746500" y="10159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94706</xdr:rowOff>
    </xdr:from>
    <xdr:to>
      <xdr:col>24</xdr:col>
      <xdr:colOff>63500</xdr:colOff>
      <xdr:row>59</xdr:row>
      <xdr:rowOff>130628</xdr:rowOff>
    </xdr:to>
    <xdr:cxnSp macro="">
      <xdr:nvCxnSpPr>
        <xdr:cNvPr id="190" name="直線コネクタ 189">
          <a:extLst>
            <a:ext uri="{FF2B5EF4-FFF2-40B4-BE49-F238E27FC236}">
              <a16:creationId xmlns:a16="http://schemas.microsoft.com/office/drawing/2014/main" id="{5AF43C1B-F7FE-4243-AEEE-84BDF649A8F8}"/>
            </a:ext>
          </a:extLst>
        </xdr:cNvPr>
        <xdr:cNvCxnSpPr/>
      </xdr:nvCxnSpPr>
      <xdr:spPr>
        <a:xfrm>
          <a:off x="3797300" y="10210256"/>
          <a:ext cx="838200" cy="35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14515</xdr:rowOff>
    </xdr:from>
    <xdr:to>
      <xdr:col>15</xdr:col>
      <xdr:colOff>101600</xdr:colOff>
      <xdr:row>59</xdr:row>
      <xdr:rowOff>116115</xdr:rowOff>
    </xdr:to>
    <xdr:sp macro="" textlink="">
      <xdr:nvSpPr>
        <xdr:cNvPr id="191" name="楕円 190">
          <a:extLst>
            <a:ext uri="{FF2B5EF4-FFF2-40B4-BE49-F238E27FC236}">
              <a16:creationId xmlns:a16="http://schemas.microsoft.com/office/drawing/2014/main" id="{CA64D3E1-E35E-4361-BC55-149F16D51B13}"/>
            </a:ext>
          </a:extLst>
        </xdr:cNvPr>
        <xdr:cNvSpPr/>
      </xdr:nvSpPr>
      <xdr:spPr>
        <a:xfrm>
          <a:off x="2857500" y="101300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65315</xdr:rowOff>
    </xdr:from>
    <xdr:to>
      <xdr:col>19</xdr:col>
      <xdr:colOff>177800</xdr:colOff>
      <xdr:row>59</xdr:row>
      <xdr:rowOff>94706</xdr:rowOff>
    </xdr:to>
    <xdr:cxnSp macro="">
      <xdr:nvCxnSpPr>
        <xdr:cNvPr id="192" name="直線コネクタ 191">
          <a:extLst>
            <a:ext uri="{FF2B5EF4-FFF2-40B4-BE49-F238E27FC236}">
              <a16:creationId xmlns:a16="http://schemas.microsoft.com/office/drawing/2014/main" id="{FB886202-0478-4D0F-A9BE-63434ADB5170}"/>
            </a:ext>
          </a:extLst>
        </xdr:cNvPr>
        <xdr:cNvCxnSpPr/>
      </xdr:nvCxnSpPr>
      <xdr:spPr>
        <a:xfrm>
          <a:off x="2908300" y="10180865"/>
          <a:ext cx="889000" cy="293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25944</xdr:rowOff>
    </xdr:from>
    <xdr:to>
      <xdr:col>10</xdr:col>
      <xdr:colOff>165100</xdr:colOff>
      <xdr:row>59</xdr:row>
      <xdr:rowOff>127544</xdr:rowOff>
    </xdr:to>
    <xdr:sp macro="" textlink="">
      <xdr:nvSpPr>
        <xdr:cNvPr id="193" name="楕円 192">
          <a:extLst>
            <a:ext uri="{FF2B5EF4-FFF2-40B4-BE49-F238E27FC236}">
              <a16:creationId xmlns:a16="http://schemas.microsoft.com/office/drawing/2014/main" id="{58A35290-341F-4BEF-9F43-A859B26E57B0}"/>
            </a:ext>
          </a:extLst>
        </xdr:cNvPr>
        <xdr:cNvSpPr/>
      </xdr:nvSpPr>
      <xdr:spPr>
        <a:xfrm>
          <a:off x="1968500" y="101414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65315</xdr:rowOff>
    </xdr:from>
    <xdr:to>
      <xdr:col>15</xdr:col>
      <xdr:colOff>50800</xdr:colOff>
      <xdr:row>59</xdr:row>
      <xdr:rowOff>76744</xdr:rowOff>
    </xdr:to>
    <xdr:cxnSp macro="">
      <xdr:nvCxnSpPr>
        <xdr:cNvPr id="194" name="直線コネクタ 193">
          <a:extLst>
            <a:ext uri="{FF2B5EF4-FFF2-40B4-BE49-F238E27FC236}">
              <a16:creationId xmlns:a16="http://schemas.microsoft.com/office/drawing/2014/main" id="{B4EC8ACC-8AA6-4EA2-A9C0-2B555E8CC247}"/>
            </a:ext>
          </a:extLst>
        </xdr:cNvPr>
        <xdr:cNvCxnSpPr/>
      </xdr:nvCxnSpPr>
      <xdr:spPr>
        <a:xfrm flipV="1">
          <a:off x="2019300" y="10180865"/>
          <a:ext cx="889000" cy="11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169635</xdr:rowOff>
    </xdr:from>
    <xdr:to>
      <xdr:col>6</xdr:col>
      <xdr:colOff>38100</xdr:colOff>
      <xdr:row>59</xdr:row>
      <xdr:rowOff>99785</xdr:rowOff>
    </xdr:to>
    <xdr:sp macro="" textlink="">
      <xdr:nvSpPr>
        <xdr:cNvPr id="195" name="楕円 194">
          <a:extLst>
            <a:ext uri="{FF2B5EF4-FFF2-40B4-BE49-F238E27FC236}">
              <a16:creationId xmlns:a16="http://schemas.microsoft.com/office/drawing/2014/main" id="{E63F49CB-50FD-40BD-9A0C-62C2E5A48927}"/>
            </a:ext>
          </a:extLst>
        </xdr:cNvPr>
        <xdr:cNvSpPr/>
      </xdr:nvSpPr>
      <xdr:spPr>
        <a:xfrm>
          <a:off x="1079500" y="10113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48985</xdr:rowOff>
    </xdr:from>
    <xdr:to>
      <xdr:col>10</xdr:col>
      <xdr:colOff>114300</xdr:colOff>
      <xdr:row>59</xdr:row>
      <xdr:rowOff>76744</xdr:rowOff>
    </xdr:to>
    <xdr:cxnSp macro="">
      <xdr:nvCxnSpPr>
        <xdr:cNvPr id="196" name="直線コネクタ 195">
          <a:extLst>
            <a:ext uri="{FF2B5EF4-FFF2-40B4-BE49-F238E27FC236}">
              <a16:creationId xmlns:a16="http://schemas.microsoft.com/office/drawing/2014/main" id="{B1F6CFB5-4CEC-432C-81C3-B7253D541D21}"/>
            </a:ext>
          </a:extLst>
        </xdr:cNvPr>
        <xdr:cNvCxnSpPr/>
      </xdr:nvCxnSpPr>
      <xdr:spPr>
        <a:xfrm>
          <a:off x="1130300" y="10164535"/>
          <a:ext cx="889000" cy="2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51724</xdr:rowOff>
    </xdr:from>
    <xdr:ext cx="405111" cy="259045"/>
    <xdr:sp macro="" textlink="">
      <xdr:nvSpPr>
        <xdr:cNvPr id="197" name="n_1aveValue【橋りょう・トンネル】&#10;有形固定資産減価償却率">
          <a:extLst>
            <a:ext uri="{FF2B5EF4-FFF2-40B4-BE49-F238E27FC236}">
              <a16:creationId xmlns:a16="http://schemas.microsoft.com/office/drawing/2014/main" id="{F1D8F626-21FA-4995-9C07-3388603E547B}"/>
            </a:ext>
          </a:extLst>
        </xdr:cNvPr>
        <xdr:cNvSpPr txBox="1"/>
      </xdr:nvSpPr>
      <xdr:spPr>
        <a:xfrm>
          <a:off x="3582044" y="105101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30497</xdr:rowOff>
    </xdr:from>
    <xdr:ext cx="405111" cy="259045"/>
    <xdr:sp macro="" textlink="">
      <xdr:nvSpPr>
        <xdr:cNvPr id="198" name="n_2aveValue【橋りょう・トンネル】&#10;有形固定資産減価償却率">
          <a:extLst>
            <a:ext uri="{FF2B5EF4-FFF2-40B4-BE49-F238E27FC236}">
              <a16:creationId xmlns:a16="http://schemas.microsoft.com/office/drawing/2014/main" id="{4C9D000B-A866-4CFC-8F05-6F075604A131}"/>
            </a:ext>
          </a:extLst>
        </xdr:cNvPr>
        <xdr:cNvSpPr txBox="1"/>
      </xdr:nvSpPr>
      <xdr:spPr>
        <a:xfrm>
          <a:off x="2705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99" name="n_3aveValue【橋りょう・トンネル】&#10;有形固定資産減価償却率">
          <a:extLst>
            <a:ext uri="{FF2B5EF4-FFF2-40B4-BE49-F238E27FC236}">
              <a16:creationId xmlns:a16="http://schemas.microsoft.com/office/drawing/2014/main" id="{5BB79648-3397-44C4-963A-7778FCEFF180}"/>
            </a:ext>
          </a:extLst>
        </xdr:cNvPr>
        <xdr:cNvSpPr txBox="1"/>
      </xdr:nvSpPr>
      <xdr:spPr>
        <a:xfrm>
          <a:off x="1816744" y="1048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41927</xdr:rowOff>
    </xdr:from>
    <xdr:ext cx="405111" cy="259045"/>
    <xdr:sp macro="" textlink="">
      <xdr:nvSpPr>
        <xdr:cNvPr id="200" name="n_4aveValue【橋りょう・トンネル】&#10;有形固定資産減価償却率">
          <a:extLst>
            <a:ext uri="{FF2B5EF4-FFF2-40B4-BE49-F238E27FC236}">
              <a16:creationId xmlns:a16="http://schemas.microsoft.com/office/drawing/2014/main" id="{C145E4F4-24D6-496F-A461-289075442294}"/>
            </a:ext>
          </a:extLst>
        </xdr:cNvPr>
        <xdr:cNvSpPr txBox="1"/>
      </xdr:nvSpPr>
      <xdr:spPr>
        <a:xfrm>
          <a:off x="927744" y="1050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57</xdr:row>
      <xdr:rowOff>162033</xdr:rowOff>
    </xdr:from>
    <xdr:ext cx="405111" cy="259045"/>
    <xdr:sp macro="" textlink="">
      <xdr:nvSpPr>
        <xdr:cNvPr id="201" name="n_1mainValue【橋りょう・トンネル】&#10;有形固定資産減価償却率">
          <a:extLst>
            <a:ext uri="{FF2B5EF4-FFF2-40B4-BE49-F238E27FC236}">
              <a16:creationId xmlns:a16="http://schemas.microsoft.com/office/drawing/2014/main" id="{C1DCECA4-94C4-423D-87C2-6E541102AB74}"/>
            </a:ext>
          </a:extLst>
        </xdr:cNvPr>
        <xdr:cNvSpPr txBox="1"/>
      </xdr:nvSpPr>
      <xdr:spPr>
        <a:xfrm>
          <a:off x="3582044" y="99346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57</xdr:row>
      <xdr:rowOff>132642</xdr:rowOff>
    </xdr:from>
    <xdr:ext cx="405111" cy="259045"/>
    <xdr:sp macro="" textlink="">
      <xdr:nvSpPr>
        <xdr:cNvPr id="202" name="n_2mainValue【橋りょう・トンネル】&#10;有形固定資産減価償却率">
          <a:extLst>
            <a:ext uri="{FF2B5EF4-FFF2-40B4-BE49-F238E27FC236}">
              <a16:creationId xmlns:a16="http://schemas.microsoft.com/office/drawing/2014/main" id="{7DB4A802-F1CC-4F28-B926-C022E2FCA685}"/>
            </a:ext>
          </a:extLst>
        </xdr:cNvPr>
        <xdr:cNvSpPr txBox="1"/>
      </xdr:nvSpPr>
      <xdr:spPr>
        <a:xfrm>
          <a:off x="2705744" y="9905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144071</xdr:rowOff>
    </xdr:from>
    <xdr:ext cx="405111" cy="259045"/>
    <xdr:sp macro="" textlink="">
      <xdr:nvSpPr>
        <xdr:cNvPr id="203" name="n_3mainValue【橋りょう・トンネル】&#10;有形固定資産減価償却率">
          <a:extLst>
            <a:ext uri="{FF2B5EF4-FFF2-40B4-BE49-F238E27FC236}">
              <a16:creationId xmlns:a16="http://schemas.microsoft.com/office/drawing/2014/main" id="{CCC55ECE-AA3B-435D-A78A-03E1BAE38F1B}"/>
            </a:ext>
          </a:extLst>
        </xdr:cNvPr>
        <xdr:cNvSpPr txBox="1"/>
      </xdr:nvSpPr>
      <xdr:spPr>
        <a:xfrm>
          <a:off x="1816744" y="99167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116312</xdr:rowOff>
    </xdr:from>
    <xdr:ext cx="405111" cy="259045"/>
    <xdr:sp macro="" textlink="">
      <xdr:nvSpPr>
        <xdr:cNvPr id="204" name="n_4mainValue【橋りょう・トンネル】&#10;有形固定資産減価償却率">
          <a:extLst>
            <a:ext uri="{FF2B5EF4-FFF2-40B4-BE49-F238E27FC236}">
              <a16:creationId xmlns:a16="http://schemas.microsoft.com/office/drawing/2014/main" id="{6B6566FC-FBFB-40F9-B455-88718E97A197}"/>
            </a:ext>
          </a:extLst>
        </xdr:cNvPr>
        <xdr:cNvSpPr txBox="1"/>
      </xdr:nvSpPr>
      <xdr:spPr>
        <a:xfrm>
          <a:off x="927744" y="9888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97BD70A9-FF1A-487A-BE98-492CAD0A81A0}"/>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4BB245D9-B0BC-4C27-8E7C-75542A6C5FC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58909C66-330C-4EC3-BE12-FCCE73DD0B1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D3811020-788D-4696-8EE0-9C02B374804E}"/>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F69D2005-4A1B-4592-8E8A-B1AA7BCBBD0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16E449B9-49F8-4862-AD68-BC66328E681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C9B6CA56-F9FD-48E6-9658-CDD4461E05DD}"/>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140,502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26D9A24F-3C78-4CE3-AB7E-75259A93DF36}"/>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9659DE4D-6AAF-4CDD-A9DD-85EADAB3BC1E}"/>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13D964BB-73DA-4533-9D57-9089C68FBDB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DC769815-A49B-492E-8C60-5ED4D62E0DE4}"/>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6" name="テキスト ボックス 215">
          <a:extLst>
            <a:ext uri="{FF2B5EF4-FFF2-40B4-BE49-F238E27FC236}">
              <a16:creationId xmlns:a16="http://schemas.microsoft.com/office/drawing/2014/main" id="{1779188E-B0CC-4647-A3F5-2925D606BA41}"/>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D4807CE7-4F01-476A-9F07-BE7DF4F97D66}"/>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61</xdr:row>
      <xdr:rowOff>67327</xdr:rowOff>
    </xdr:from>
    <xdr:ext cx="595419" cy="259045"/>
    <xdr:sp macro="" textlink="">
      <xdr:nvSpPr>
        <xdr:cNvPr id="218" name="テキスト ボックス 217">
          <a:extLst>
            <a:ext uri="{FF2B5EF4-FFF2-40B4-BE49-F238E27FC236}">
              <a16:creationId xmlns:a16="http://schemas.microsoft.com/office/drawing/2014/main" id="{E9745FFB-F8B5-4D9E-82D2-3EFBF37219CC}"/>
            </a:ext>
          </a:extLst>
        </xdr:cNvPr>
        <xdr:cNvSpPr txBox="1"/>
      </xdr:nvSpPr>
      <xdr:spPr>
        <a:xfrm>
          <a:off x="6008581" y="1052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FE908EAA-4728-4410-923F-1989A4AED044}"/>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59</xdr:row>
      <xdr:rowOff>29227</xdr:rowOff>
    </xdr:from>
    <xdr:ext cx="595419" cy="259045"/>
    <xdr:sp macro="" textlink="">
      <xdr:nvSpPr>
        <xdr:cNvPr id="220" name="テキスト ボックス 219">
          <a:extLst>
            <a:ext uri="{FF2B5EF4-FFF2-40B4-BE49-F238E27FC236}">
              <a16:creationId xmlns:a16="http://schemas.microsoft.com/office/drawing/2014/main" id="{9C069856-D95F-4B3A-96F7-C69DB060DC55}"/>
            </a:ext>
          </a:extLst>
        </xdr:cNvPr>
        <xdr:cNvSpPr txBox="1"/>
      </xdr:nvSpPr>
      <xdr:spPr>
        <a:xfrm>
          <a:off x="6008581" y="1014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86E24EDF-0820-4842-A102-BDD0B988C04E}"/>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162577</xdr:rowOff>
    </xdr:from>
    <xdr:ext cx="595419" cy="259045"/>
    <xdr:sp macro="" textlink="">
      <xdr:nvSpPr>
        <xdr:cNvPr id="222" name="テキスト ボックス 221">
          <a:extLst>
            <a:ext uri="{FF2B5EF4-FFF2-40B4-BE49-F238E27FC236}">
              <a16:creationId xmlns:a16="http://schemas.microsoft.com/office/drawing/2014/main" id="{C27C4FE8-D4D1-43C7-AFDB-E483164AD0F3}"/>
            </a:ext>
          </a:extLst>
        </xdr:cNvPr>
        <xdr:cNvSpPr txBox="1"/>
      </xdr:nvSpPr>
      <xdr:spPr>
        <a:xfrm>
          <a:off x="6008581" y="976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DEA36A9A-BC8F-43C2-9CBA-BD984E25CD0E}"/>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4" name="テキスト ボックス 223">
          <a:extLst>
            <a:ext uri="{FF2B5EF4-FFF2-40B4-BE49-F238E27FC236}">
              <a16:creationId xmlns:a16="http://schemas.microsoft.com/office/drawing/2014/main" id="{0BFA643D-4441-4830-B23A-43698CCEA26C}"/>
            </a:ext>
          </a:extLst>
        </xdr:cNvPr>
        <xdr:cNvSpPr txBox="1"/>
      </xdr:nvSpPr>
      <xdr:spPr>
        <a:xfrm>
          <a:off x="5918428" y="938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D509DB84-60E3-4194-92CF-90062908929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6" name="テキスト ボックス 225">
          <a:extLst>
            <a:ext uri="{FF2B5EF4-FFF2-40B4-BE49-F238E27FC236}">
              <a16:creationId xmlns:a16="http://schemas.microsoft.com/office/drawing/2014/main" id="{F2C267C3-46CD-4D42-B8C4-0BEBB6954905}"/>
            </a:ext>
          </a:extLst>
        </xdr:cNvPr>
        <xdr:cNvSpPr txBox="1"/>
      </xdr:nvSpPr>
      <xdr:spPr>
        <a:xfrm>
          <a:off x="5918428" y="900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橋りょう・トンネル】&#10;一人当たり有形固定資産（償却資産）額グラフ枠">
          <a:extLst>
            <a:ext uri="{FF2B5EF4-FFF2-40B4-BE49-F238E27FC236}">
              <a16:creationId xmlns:a16="http://schemas.microsoft.com/office/drawing/2014/main" id="{47A948F5-4A20-4161-A220-63CB252F5E88}"/>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155768</xdr:rowOff>
    </xdr:from>
    <xdr:to>
      <xdr:col>54</xdr:col>
      <xdr:colOff>189865</xdr:colOff>
      <xdr:row>64</xdr:row>
      <xdr:rowOff>58416</xdr:rowOff>
    </xdr:to>
    <xdr:cxnSp macro="">
      <xdr:nvCxnSpPr>
        <xdr:cNvPr id="228" name="直線コネクタ 227">
          <a:extLst>
            <a:ext uri="{FF2B5EF4-FFF2-40B4-BE49-F238E27FC236}">
              <a16:creationId xmlns:a16="http://schemas.microsoft.com/office/drawing/2014/main" id="{B9E05479-8D6F-44F8-A804-ADB74FDA2463}"/>
            </a:ext>
          </a:extLst>
        </xdr:cNvPr>
        <xdr:cNvCxnSpPr/>
      </xdr:nvCxnSpPr>
      <xdr:spPr>
        <a:xfrm flipV="1">
          <a:off x="10476865" y="9585518"/>
          <a:ext cx="0" cy="144569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62243</xdr:rowOff>
    </xdr:from>
    <xdr:ext cx="534377" cy="259045"/>
    <xdr:sp macro="" textlink="">
      <xdr:nvSpPr>
        <xdr:cNvPr id="229" name="【橋りょう・トンネル】&#10;一人当たり有形固定資産（償却資産）額最小値テキスト">
          <a:extLst>
            <a:ext uri="{FF2B5EF4-FFF2-40B4-BE49-F238E27FC236}">
              <a16:creationId xmlns:a16="http://schemas.microsoft.com/office/drawing/2014/main" id="{F8387395-7D88-4B6C-B502-5F6CB5C313D3}"/>
            </a:ext>
          </a:extLst>
        </xdr:cNvPr>
        <xdr:cNvSpPr txBox="1"/>
      </xdr:nvSpPr>
      <xdr:spPr>
        <a:xfrm>
          <a:off x="10515600" y="11035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58416</xdr:rowOff>
    </xdr:from>
    <xdr:to>
      <xdr:col>55</xdr:col>
      <xdr:colOff>88900</xdr:colOff>
      <xdr:row>64</xdr:row>
      <xdr:rowOff>58416</xdr:rowOff>
    </xdr:to>
    <xdr:cxnSp macro="">
      <xdr:nvCxnSpPr>
        <xdr:cNvPr id="230" name="直線コネクタ 229">
          <a:extLst>
            <a:ext uri="{FF2B5EF4-FFF2-40B4-BE49-F238E27FC236}">
              <a16:creationId xmlns:a16="http://schemas.microsoft.com/office/drawing/2014/main" id="{46131C16-8EBD-4E23-93E9-972269A06111}"/>
            </a:ext>
          </a:extLst>
        </xdr:cNvPr>
        <xdr:cNvCxnSpPr/>
      </xdr:nvCxnSpPr>
      <xdr:spPr>
        <a:xfrm>
          <a:off x="10388600" y="110312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102445</xdr:rowOff>
    </xdr:from>
    <xdr:ext cx="690189" cy="259045"/>
    <xdr:sp macro="" textlink="">
      <xdr:nvSpPr>
        <xdr:cNvPr id="231" name="【橋りょう・トンネル】&#10;一人当たり有形固定資産（償却資産）額最大値テキスト">
          <a:extLst>
            <a:ext uri="{FF2B5EF4-FFF2-40B4-BE49-F238E27FC236}">
              <a16:creationId xmlns:a16="http://schemas.microsoft.com/office/drawing/2014/main" id="{E6A57444-8C0E-43D5-ACAC-7F52807F290E}"/>
            </a:ext>
          </a:extLst>
        </xdr:cNvPr>
        <xdr:cNvSpPr txBox="1"/>
      </xdr:nvSpPr>
      <xdr:spPr>
        <a:xfrm>
          <a:off x="10515600" y="936074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1,152,348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155768</xdr:rowOff>
    </xdr:from>
    <xdr:to>
      <xdr:col>55</xdr:col>
      <xdr:colOff>88900</xdr:colOff>
      <xdr:row>55</xdr:row>
      <xdr:rowOff>155768</xdr:rowOff>
    </xdr:to>
    <xdr:cxnSp macro="">
      <xdr:nvCxnSpPr>
        <xdr:cNvPr id="232" name="直線コネクタ 231">
          <a:extLst>
            <a:ext uri="{FF2B5EF4-FFF2-40B4-BE49-F238E27FC236}">
              <a16:creationId xmlns:a16="http://schemas.microsoft.com/office/drawing/2014/main" id="{B86DEE40-6B80-4E76-AAA3-D23508C50303}"/>
            </a:ext>
          </a:extLst>
        </xdr:cNvPr>
        <xdr:cNvCxnSpPr/>
      </xdr:nvCxnSpPr>
      <xdr:spPr>
        <a:xfrm>
          <a:off x="10388600" y="95855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122569</xdr:rowOff>
    </xdr:from>
    <xdr:ext cx="599010" cy="259045"/>
    <xdr:sp macro="" textlink="">
      <xdr:nvSpPr>
        <xdr:cNvPr id="233" name="【橋りょう・トンネル】&#10;一人当たり有形固定資産（償却資産）額平均値テキスト">
          <a:extLst>
            <a:ext uri="{FF2B5EF4-FFF2-40B4-BE49-F238E27FC236}">
              <a16:creationId xmlns:a16="http://schemas.microsoft.com/office/drawing/2014/main" id="{69816F85-5D70-4671-86AE-3EDE833BDF53}"/>
            </a:ext>
          </a:extLst>
        </xdr:cNvPr>
        <xdr:cNvSpPr txBox="1"/>
      </xdr:nvSpPr>
      <xdr:spPr>
        <a:xfrm>
          <a:off x="10515600" y="1058101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211,502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99692</xdr:rowOff>
    </xdr:from>
    <xdr:to>
      <xdr:col>55</xdr:col>
      <xdr:colOff>50800</xdr:colOff>
      <xdr:row>63</xdr:row>
      <xdr:rowOff>29842</xdr:rowOff>
    </xdr:to>
    <xdr:sp macro="" textlink="">
      <xdr:nvSpPr>
        <xdr:cNvPr id="234" name="フローチャート: 判断 233">
          <a:extLst>
            <a:ext uri="{FF2B5EF4-FFF2-40B4-BE49-F238E27FC236}">
              <a16:creationId xmlns:a16="http://schemas.microsoft.com/office/drawing/2014/main" id="{85EA17E1-9D1E-49A1-A506-15CD0C728A09}"/>
            </a:ext>
          </a:extLst>
        </xdr:cNvPr>
        <xdr:cNvSpPr/>
      </xdr:nvSpPr>
      <xdr:spPr>
        <a:xfrm>
          <a:off x="10426700" y="107295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98943</xdr:rowOff>
    </xdr:from>
    <xdr:to>
      <xdr:col>50</xdr:col>
      <xdr:colOff>165100</xdr:colOff>
      <xdr:row>63</xdr:row>
      <xdr:rowOff>29093</xdr:rowOff>
    </xdr:to>
    <xdr:sp macro="" textlink="">
      <xdr:nvSpPr>
        <xdr:cNvPr id="235" name="フローチャート: 判断 234">
          <a:extLst>
            <a:ext uri="{FF2B5EF4-FFF2-40B4-BE49-F238E27FC236}">
              <a16:creationId xmlns:a16="http://schemas.microsoft.com/office/drawing/2014/main" id="{BEFBFF73-C2F1-40A2-A77B-79EF9EF1B12A}"/>
            </a:ext>
          </a:extLst>
        </xdr:cNvPr>
        <xdr:cNvSpPr/>
      </xdr:nvSpPr>
      <xdr:spPr>
        <a:xfrm>
          <a:off x="9588500" y="107288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96082</xdr:rowOff>
    </xdr:from>
    <xdr:to>
      <xdr:col>46</xdr:col>
      <xdr:colOff>38100</xdr:colOff>
      <xdr:row>63</xdr:row>
      <xdr:rowOff>26232</xdr:rowOff>
    </xdr:to>
    <xdr:sp macro="" textlink="">
      <xdr:nvSpPr>
        <xdr:cNvPr id="236" name="フローチャート: 判断 235">
          <a:extLst>
            <a:ext uri="{FF2B5EF4-FFF2-40B4-BE49-F238E27FC236}">
              <a16:creationId xmlns:a16="http://schemas.microsoft.com/office/drawing/2014/main" id="{1ADC6359-7D05-41B6-BE21-1E4CD060E26B}"/>
            </a:ext>
          </a:extLst>
        </xdr:cNvPr>
        <xdr:cNvSpPr/>
      </xdr:nvSpPr>
      <xdr:spPr>
        <a:xfrm>
          <a:off x="8699500" y="107259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111844</xdr:rowOff>
    </xdr:from>
    <xdr:to>
      <xdr:col>41</xdr:col>
      <xdr:colOff>101600</xdr:colOff>
      <xdr:row>63</xdr:row>
      <xdr:rowOff>41994</xdr:rowOff>
    </xdr:to>
    <xdr:sp macro="" textlink="">
      <xdr:nvSpPr>
        <xdr:cNvPr id="237" name="フローチャート: 判断 236">
          <a:extLst>
            <a:ext uri="{FF2B5EF4-FFF2-40B4-BE49-F238E27FC236}">
              <a16:creationId xmlns:a16="http://schemas.microsoft.com/office/drawing/2014/main" id="{E0DB5629-3238-415A-9FDE-CA2F01C605C1}"/>
            </a:ext>
          </a:extLst>
        </xdr:cNvPr>
        <xdr:cNvSpPr/>
      </xdr:nvSpPr>
      <xdr:spPr>
        <a:xfrm>
          <a:off x="7810500" y="10741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113012</xdr:rowOff>
    </xdr:from>
    <xdr:to>
      <xdr:col>36</xdr:col>
      <xdr:colOff>165100</xdr:colOff>
      <xdr:row>63</xdr:row>
      <xdr:rowOff>43162</xdr:rowOff>
    </xdr:to>
    <xdr:sp macro="" textlink="">
      <xdr:nvSpPr>
        <xdr:cNvPr id="238" name="フローチャート: 判断 237">
          <a:extLst>
            <a:ext uri="{FF2B5EF4-FFF2-40B4-BE49-F238E27FC236}">
              <a16:creationId xmlns:a16="http://schemas.microsoft.com/office/drawing/2014/main" id="{ACC3994E-FBD4-4D8D-A79A-1B2CB2EF198A}"/>
            </a:ext>
          </a:extLst>
        </xdr:cNvPr>
        <xdr:cNvSpPr/>
      </xdr:nvSpPr>
      <xdr:spPr>
        <a:xfrm>
          <a:off x="6921500" y="107429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3E0B43DD-BFF0-4AE8-BDCE-B42F10394E06}"/>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76FA7266-D45E-47E7-98EF-B4F90FA0CA33}"/>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14CE312D-E9BF-4424-9D82-1F034B7F89CD}"/>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88AB700D-1434-483A-A82A-C0522CC7DF56}"/>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B0F9C369-4ECD-461D-A24C-C1E68BEB9E78}"/>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168196</xdr:rowOff>
    </xdr:from>
    <xdr:to>
      <xdr:col>55</xdr:col>
      <xdr:colOff>50800</xdr:colOff>
      <xdr:row>64</xdr:row>
      <xdr:rowOff>98346</xdr:rowOff>
    </xdr:to>
    <xdr:sp macro="" textlink="">
      <xdr:nvSpPr>
        <xdr:cNvPr id="244" name="楕円 243">
          <a:extLst>
            <a:ext uri="{FF2B5EF4-FFF2-40B4-BE49-F238E27FC236}">
              <a16:creationId xmlns:a16="http://schemas.microsoft.com/office/drawing/2014/main" id="{2E64979F-3E67-4D66-93FC-8D58AA723C2E}"/>
            </a:ext>
          </a:extLst>
        </xdr:cNvPr>
        <xdr:cNvSpPr/>
      </xdr:nvSpPr>
      <xdr:spPr>
        <a:xfrm>
          <a:off x="10426700" y="109695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83123</xdr:rowOff>
    </xdr:from>
    <xdr:ext cx="534377" cy="259045"/>
    <xdr:sp macro="" textlink="">
      <xdr:nvSpPr>
        <xdr:cNvPr id="245" name="【橋りょう・トンネル】&#10;一人当たり有形固定資産（償却資産）額該当値テキスト">
          <a:extLst>
            <a:ext uri="{FF2B5EF4-FFF2-40B4-BE49-F238E27FC236}">
              <a16:creationId xmlns:a16="http://schemas.microsoft.com/office/drawing/2014/main" id="{486D4220-F47C-472E-8100-799F325E5CC9}"/>
            </a:ext>
          </a:extLst>
        </xdr:cNvPr>
        <xdr:cNvSpPr txBox="1"/>
      </xdr:nvSpPr>
      <xdr:spPr>
        <a:xfrm>
          <a:off x="10515600" y="108844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22,562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168521</xdr:rowOff>
    </xdr:from>
    <xdr:to>
      <xdr:col>50</xdr:col>
      <xdr:colOff>165100</xdr:colOff>
      <xdr:row>64</xdr:row>
      <xdr:rowOff>98671</xdr:rowOff>
    </xdr:to>
    <xdr:sp macro="" textlink="">
      <xdr:nvSpPr>
        <xdr:cNvPr id="246" name="楕円 245">
          <a:extLst>
            <a:ext uri="{FF2B5EF4-FFF2-40B4-BE49-F238E27FC236}">
              <a16:creationId xmlns:a16="http://schemas.microsoft.com/office/drawing/2014/main" id="{E88B305F-2326-4F7A-BBA7-AB226F421314}"/>
            </a:ext>
          </a:extLst>
        </xdr:cNvPr>
        <xdr:cNvSpPr/>
      </xdr:nvSpPr>
      <xdr:spPr>
        <a:xfrm>
          <a:off x="9588500" y="109698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47546</xdr:rowOff>
    </xdr:from>
    <xdr:to>
      <xdr:col>55</xdr:col>
      <xdr:colOff>0</xdr:colOff>
      <xdr:row>64</xdr:row>
      <xdr:rowOff>47871</xdr:rowOff>
    </xdr:to>
    <xdr:cxnSp macro="">
      <xdr:nvCxnSpPr>
        <xdr:cNvPr id="247" name="直線コネクタ 246">
          <a:extLst>
            <a:ext uri="{FF2B5EF4-FFF2-40B4-BE49-F238E27FC236}">
              <a16:creationId xmlns:a16="http://schemas.microsoft.com/office/drawing/2014/main" id="{02C2C18B-A288-4AD9-9378-11B52A589123}"/>
            </a:ext>
          </a:extLst>
        </xdr:cNvPr>
        <xdr:cNvCxnSpPr/>
      </xdr:nvCxnSpPr>
      <xdr:spPr>
        <a:xfrm flipV="1">
          <a:off x="9639300" y="11020346"/>
          <a:ext cx="838200" cy="3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168972</xdr:rowOff>
    </xdr:from>
    <xdr:to>
      <xdr:col>46</xdr:col>
      <xdr:colOff>38100</xdr:colOff>
      <xdr:row>64</xdr:row>
      <xdr:rowOff>99122</xdr:rowOff>
    </xdr:to>
    <xdr:sp macro="" textlink="">
      <xdr:nvSpPr>
        <xdr:cNvPr id="248" name="楕円 247">
          <a:extLst>
            <a:ext uri="{FF2B5EF4-FFF2-40B4-BE49-F238E27FC236}">
              <a16:creationId xmlns:a16="http://schemas.microsoft.com/office/drawing/2014/main" id="{68AC451C-DF3E-433F-9523-6D02158B4505}"/>
            </a:ext>
          </a:extLst>
        </xdr:cNvPr>
        <xdr:cNvSpPr/>
      </xdr:nvSpPr>
      <xdr:spPr>
        <a:xfrm>
          <a:off x="8699500" y="10970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47871</xdr:rowOff>
    </xdr:from>
    <xdr:to>
      <xdr:col>50</xdr:col>
      <xdr:colOff>114300</xdr:colOff>
      <xdr:row>64</xdr:row>
      <xdr:rowOff>48322</xdr:rowOff>
    </xdr:to>
    <xdr:cxnSp macro="">
      <xdr:nvCxnSpPr>
        <xdr:cNvPr id="249" name="直線コネクタ 248">
          <a:extLst>
            <a:ext uri="{FF2B5EF4-FFF2-40B4-BE49-F238E27FC236}">
              <a16:creationId xmlns:a16="http://schemas.microsoft.com/office/drawing/2014/main" id="{D928D1EF-4121-4A62-9232-1BD304346DD4}"/>
            </a:ext>
          </a:extLst>
        </xdr:cNvPr>
        <xdr:cNvCxnSpPr/>
      </xdr:nvCxnSpPr>
      <xdr:spPr>
        <a:xfrm flipV="1">
          <a:off x="8750300" y="11020671"/>
          <a:ext cx="889000" cy="4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170755</xdr:rowOff>
    </xdr:from>
    <xdr:to>
      <xdr:col>41</xdr:col>
      <xdr:colOff>101600</xdr:colOff>
      <xdr:row>64</xdr:row>
      <xdr:rowOff>100905</xdr:rowOff>
    </xdr:to>
    <xdr:sp macro="" textlink="">
      <xdr:nvSpPr>
        <xdr:cNvPr id="250" name="楕円 249">
          <a:extLst>
            <a:ext uri="{FF2B5EF4-FFF2-40B4-BE49-F238E27FC236}">
              <a16:creationId xmlns:a16="http://schemas.microsoft.com/office/drawing/2014/main" id="{9904D40A-857D-4ED6-9540-029253DD902A}"/>
            </a:ext>
          </a:extLst>
        </xdr:cNvPr>
        <xdr:cNvSpPr/>
      </xdr:nvSpPr>
      <xdr:spPr>
        <a:xfrm>
          <a:off x="7810500" y="109721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48322</xdr:rowOff>
    </xdr:from>
    <xdr:to>
      <xdr:col>45</xdr:col>
      <xdr:colOff>177800</xdr:colOff>
      <xdr:row>64</xdr:row>
      <xdr:rowOff>50105</xdr:rowOff>
    </xdr:to>
    <xdr:cxnSp macro="">
      <xdr:nvCxnSpPr>
        <xdr:cNvPr id="251" name="直線コネクタ 250">
          <a:extLst>
            <a:ext uri="{FF2B5EF4-FFF2-40B4-BE49-F238E27FC236}">
              <a16:creationId xmlns:a16="http://schemas.microsoft.com/office/drawing/2014/main" id="{0AA95702-874E-4C71-96A2-43CEAC337B78}"/>
            </a:ext>
          </a:extLst>
        </xdr:cNvPr>
        <xdr:cNvCxnSpPr/>
      </xdr:nvCxnSpPr>
      <xdr:spPr>
        <a:xfrm flipV="1">
          <a:off x="7861300" y="11021122"/>
          <a:ext cx="889000" cy="17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170999</xdr:rowOff>
    </xdr:from>
    <xdr:to>
      <xdr:col>36</xdr:col>
      <xdr:colOff>165100</xdr:colOff>
      <xdr:row>64</xdr:row>
      <xdr:rowOff>101149</xdr:rowOff>
    </xdr:to>
    <xdr:sp macro="" textlink="">
      <xdr:nvSpPr>
        <xdr:cNvPr id="252" name="楕円 251">
          <a:extLst>
            <a:ext uri="{FF2B5EF4-FFF2-40B4-BE49-F238E27FC236}">
              <a16:creationId xmlns:a16="http://schemas.microsoft.com/office/drawing/2014/main" id="{BF372890-7D73-4DBA-BBA8-6AE5635B2F92}"/>
            </a:ext>
          </a:extLst>
        </xdr:cNvPr>
        <xdr:cNvSpPr/>
      </xdr:nvSpPr>
      <xdr:spPr>
        <a:xfrm>
          <a:off x="6921500" y="109723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50105</xdr:rowOff>
    </xdr:from>
    <xdr:to>
      <xdr:col>41</xdr:col>
      <xdr:colOff>50800</xdr:colOff>
      <xdr:row>64</xdr:row>
      <xdr:rowOff>50349</xdr:rowOff>
    </xdr:to>
    <xdr:cxnSp macro="">
      <xdr:nvCxnSpPr>
        <xdr:cNvPr id="253" name="直線コネクタ 252">
          <a:extLst>
            <a:ext uri="{FF2B5EF4-FFF2-40B4-BE49-F238E27FC236}">
              <a16:creationId xmlns:a16="http://schemas.microsoft.com/office/drawing/2014/main" id="{3A3019C9-1C19-48DB-B70A-E6CE955708A7}"/>
            </a:ext>
          </a:extLst>
        </xdr:cNvPr>
        <xdr:cNvCxnSpPr/>
      </xdr:nvCxnSpPr>
      <xdr:spPr>
        <a:xfrm flipV="1">
          <a:off x="6972300" y="11022905"/>
          <a:ext cx="889000" cy="2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45620</xdr:rowOff>
    </xdr:from>
    <xdr:ext cx="599010" cy="259045"/>
    <xdr:sp macro="" textlink="">
      <xdr:nvSpPr>
        <xdr:cNvPr id="254" name="n_1aveValue【橋りょう・トンネル】&#10;一人当たり有形固定資産（償却資産）額">
          <a:extLst>
            <a:ext uri="{FF2B5EF4-FFF2-40B4-BE49-F238E27FC236}">
              <a16:creationId xmlns:a16="http://schemas.microsoft.com/office/drawing/2014/main" id="{8BCDE8C6-3069-431F-A7A0-A194D81BFC38}"/>
            </a:ext>
          </a:extLst>
        </xdr:cNvPr>
        <xdr:cNvSpPr txBox="1"/>
      </xdr:nvSpPr>
      <xdr:spPr>
        <a:xfrm>
          <a:off x="9327095" y="10504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212,092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42759</xdr:rowOff>
    </xdr:from>
    <xdr:ext cx="599010" cy="259045"/>
    <xdr:sp macro="" textlink="">
      <xdr:nvSpPr>
        <xdr:cNvPr id="255" name="n_2aveValue【橋りょう・トンネル】&#10;一人当たり有形固定資産（償却資産）額">
          <a:extLst>
            <a:ext uri="{FF2B5EF4-FFF2-40B4-BE49-F238E27FC236}">
              <a16:creationId xmlns:a16="http://schemas.microsoft.com/office/drawing/2014/main" id="{E665DE9D-2257-4C3F-BAA3-1AC0652EDFCE}"/>
            </a:ext>
          </a:extLst>
        </xdr:cNvPr>
        <xdr:cNvSpPr txBox="1"/>
      </xdr:nvSpPr>
      <xdr:spPr>
        <a:xfrm>
          <a:off x="8450795" y="10501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214,345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58521</xdr:rowOff>
    </xdr:from>
    <xdr:ext cx="599010" cy="259045"/>
    <xdr:sp macro="" textlink="">
      <xdr:nvSpPr>
        <xdr:cNvPr id="256" name="n_3aveValue【橋りょう・トンネル】&#10;一人当たり有形固定資産（償却資産）額">
          <a:extLst>
            <a:ext uri="{FF2B5EF4-FFF2-40B4-BE49-F238E27FC236}">
              <a16:creationId xmlns:a16="http://schemas.microsoft.com/office/drawing/2014/main" id="{7F44FD1F-B47D-4625-8FF7-592980C71E8C}"/>
            </a:ext>
          </a:extLst>
        </xdr:cNvPr>
        <xdr:cNvSpPr txBox="1"/>
      </xdr:nvSpPr>
      <xdr:spPr>
        <a:xfrm>
          <a:off x="7561795" y="105169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59689</xdr:rowOff>
    </xdr:from>
    <xdr:ext cx="599010" cy="259045"/>
    <xdr:sp macro="" textlink="">
      <xdr:nvSpPr>
        <xdr:cNvPr id="257" name="n_4aveValue【橋りょう・トンネル】&#10;一人当たり有形固定資産（償却資産）額">
          <a:extLst>
            <a:ext uri="{FF2B5EF4-FFF2-40B4-BE49-F238E27FC236}">
              <a16:creationId xmlns:a16="http://schemas.microsoft.com/office/drawing/2014/main" id="{916D0A94-091D-4E81-B453-851982525144}"/>
            </a:ext>
          </a:extLst>
        </xdr:cNvPr>
        <xdr:cNvSpPr txBox="1"/>
      </xdr:nvSpPr>
      <xdr:spPr>
        <a:xfrm>
          <a:off x="6672795" y="105181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201,014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64</xdr:row>
      <xdr:rowOff>89798</xdr:rowOff>
    </xdr:from>
    <xdr:ext cx="534377" cy="259045"/>
    <xdr:sp macro="" textlink="">
      <xdr:nvSpPr>
        <xdr:cNvPr id="258" name="n_1mainValue【橋りょう・トンネル】&#10;一人当たり有形固定資産（償却資産）額">
          <a:extLst>
            <a:ext uri="{FF2B5EF4-FFF2-40B4-BE49-F238E27FC236}">
              <a16:creationId xmlns:a16="http://schemas.microsoft.com/office/drawing/2014/main" id="{0F8BDCDD-BBE3-44CB-A992-2BCF8AC46F32}"/>
            </a:ext>
          </a:extLst>
        </xdr:cNvPr>
        <xdr:cNvSpPr txBox="1"/>
      </xdr:nvSpPr>
      <xdr:spPr>
        <a:xfrm>
          <a:off x="9359411" y="110625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64</xdr:row>
      <xdr:rowOff>90249</xdr:rowOff>
    </xdr:from>
    <xdr:ext cx="534377" cy="259045"/>
    <xdr:sp macro="" textlink="">
      <xdr:nvSpPr>
        <xdr:cNvPr id="259" name="n_2mainValue【橋りょう・トンネル】&#10;一人当たり有形固定資産（償却資産）額">
          <a:extLst>
            <a:ext uri="{FF2B5EF4-FFF2-40B4-BE49-F238E27FC236}">
              <a16:creationId xmlns:a16="http://schemas.microsoft.com/office/drawing/2014/main" id="{C1CF4936-25E3-4ADC-9929-8847CFA972FC}"/>
            </a:ext>
          </a:extLst>
        </xdr:cNvPr>
        <xdr:cNvSpPr txBox="1"/>
      </xdr:nvSpPr>
      <xdr:spPr>
        <a:xfrm>
          <a:off x="8483111" y="110630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64</xdr:row>
      <xdr:rowOff>92032</xdr:rowOff>
    </xdr:from>
    <xdr:ext cx="534377" cy="259045"/>
    <xdr:sp macro="" textlink="">
      <xdr:nvSpPr>
        <xdr:cNvPr id="260" name="n_3mainValue【橋りょう・トンネル】&#10;一人当たり有形固定資産（償却資産）額">
          <a:extLst>
            <a:ext uri="{FF2B5EF4-FFF2-40B4-BE49-F238E27FC236}">
              <a16:creationId xmlns:a16="http://schemas.microsoft.com/office/drawing/2014/main" id="{43D7C618-5BB3-49E8-A585-3987D31391B1}"/>
            </a:ext>
          </a:extLst>
        </xdr:cNvPr>
        <xdr:cNvSpPr txBox="1"/>
      </xdr:nvSpPr>
      <xdr:spPr>
        <a:xfrm>
          <a:off x="7594111" y="110648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64</xdr:row>
      <xdr:rowOff>92276</xdr:rowOff>
    </xdr:from>
    <xdr:ext cx="534377" cy="259045"/>
    <xdr:sp macro="" textlink="">
      <xdr:nvSpPr>
        <xdr:cNvPr id="261" name="n_4mainValue【橋りょう・トンネル】&#10;一人当たり有形固定資産（償却資産）額">
          <a:extLst>
            <a:ext uri="{FF2B5EF4-FFF2-40B4-BE49-F238E27FC236}">
              <a16:creationId xmlns:a16="http://schemas.microsoft.com/office/drawing/2014/main" id="{99591086-CBA1-49DA-BB72-F94DBE17D574}"/>
            </a:ext>
          </a:extLst>
        </xdr:cNvPr>
        <xdr:cNvSpPr txBox="1"/>
      </xdr:nvSpPr>
      <xdr:spPr>
        <a:xfrm>
          <a:off x="6705111" y="110650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608BC72B-C49B-4EB4-B841-7F4EBB18272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4DFF5ED8-259E-4041-B6BD-9AF2EA4319F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4BADFDD6-1C07-4C99-8E1B-3404345A2A28}"/>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C1C2248D-81BA-422B-A694-9336ECE0D467}"/>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C1E361F8-0DF2-4B8B-A005-797AB11C8EA7}"/>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4B456757-99EB-4CAE-9B0A-7943F2F9FB0B}"/>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D3379DAC-6B1C-47EE-9369-9F745C2C476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FBF1CE6E-1F21-4E8F-8A04-5046E9D4D22E}"/>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3E8B1A6E-E68E-43EE-89AC-D72772AD5B35}"/>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31140B87-10C1-4292-934D-570143187832}"/>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08F6CC8B-59AC-49FC-BC4E-A0058DBC8273}"/>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E069F329-D6F9-4D8A-A17C-F174844CBB51}"/>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8D461D67-AA0C-4DAD-A065-77B1FFA6C4F1}"/>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BE78160F-4962-4649-82D9-67E79FDD211D}"/>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FC269D87-B80E-43CF-8339-17EFC196497A}"/>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6E36CB76-D73B-4B2A-9435-F66231EC30EB}"/>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360FA997-7631-4B0A-B462-815A43A448DD}"/>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A62146CE-7BA7-4479-ABC2-733ED19ED32C}"/>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AA64F85C-871D-423D-83AD-45AA6CDA16D7}"/>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4394CB4D-98F7-4AB2-8DF0-58F8B1555D4D}"/>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515EDF6B-4814-487B-ADD4-ADB3491C7140}"/>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公営住宅】&#10;有形固定資産減価償却率グラフ枠">
          <a:extLst>
            <a:ext uri="{FF2B5EF4-FFF2-40B4-BE49-F238E27FC236}">
              <a16:creationId xmlns:a16="http://schemas.microsoft.com/office/drawing/2014/main" id="{A57DA115-7688-4A04-AD34-A8B70A7954F9}"/>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79</xdr:row>
      <xdr:rowOff>47244</xdr:rowOff>
    </xdr:from>
    <xdr:to>
      <xdr:col>24</xdr:col>
      <xdr:colOff>62865</xdr:colOff>
      <xdr:row>86</xdr:row>
      <xdr:rowOff>38100</xdr:rowOff>
    </xdr:to>
    <xdr:cxnSp macro="">
      <xdr:nvCxnSpPr>
        <xdr:cNvPr id="284" name="直線コネクタ 283">
          <a:extLst>
            <a:ext uri="{FF2B5EF4-FFF2-40B4-BE49-F238E27FC236}">
              <a16:creationId xmlns:a16="http://schemas.microsoft.com/office/drawing/2014/main" id="{C07A11EB-3A0B-425C-B284-DA0765ACFC70}"/>
            </a:ext>
          </a:extLst>
        </xdr:cNvPr>
        <xdr:cNvCxnSpPr/>
      </xdr:nvCxnSpPr>
      <xdr:spPr>
        <a:xfrm flipV="1">
          <a:off x="4634865" y="13591794"/>
          <a:ext cx="0" cy="11910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41927</xdr:rowOff>
    </xdr:from>
    <xdr:ext cx="469744" cy="259045"/>
    <xdr:sp macro="" textlink="">
      <xdr:nvSpPr>
        <xdr:cNvPr id="285" name="【公営住宅】&#10;有形固定資産減価償却率最小値テキスト">
          <a:extLst>
            <a:ext uri="{FF2B5EF4-FFF2-40B4-BE49-F238E27FC236}">
              <a16:creationId xmlns:a16="http://schemas.microsoft.com/office/drawing/2014/main" id="{635C4825-8183-46B4-8D38-383516ED0E08}"/>
            </a:ext>
          </a:extLst>
        </xdr:cNvPr>
        <xdr:cNvSpPr txBox="1"/>
      </xdr:nvSpPr>
      <xdr:spPr>
        <a:xfrm>
          <a:off x="4673600" y="14786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38100</xdr:rowOff>
    </xdr:from>
    <xdr:to>
      <xdr:col>24</xdr:col>
      <xdr:colOff>152400</xdr:colOff>
      <xdr:row>86</xdr:row>
      <xdr:rowOff>38100</xdr:rowOff>
    </xdr:to>
    <xdr:cxnSp macro="">
      <xdr:nvCxnSpPr>
        <xdr:cNvPr id="286" name="直線コネクタ 285">
          <a:extLst>
            <a:ext uri="{FF2B5EF4-FFF2-40B4-BE49-F238E27FC236}">
              <a16:creationId xmlns:a16="http://schemas.microsoft.com/office/drawing/2014/main" id="{0C19C57A-D1F0-4579-8956-D9BE36959E9F}"/>
            </a:ext>
          </a:extLst>
        </xdr:cNvPr>
        <xdr:cNvCxnSpPr/>
      </xdr:nvCxnSpPr>
      <xdr:spPr>
        <a:xfrm>
          <a:off x="4546600" y="1478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77</xdr:row>
      <xdr:rowOff>165371</xdr:rowOff>
    </xdr:from>
    <xdr:ext cx="405111" cy="259045"/>
    <xdr:sp macro="" textlink="">
      <xdr:nvSpPr>
        <xdr:cNvPr id="287" name="【公営住宅】&#10;有形固定資産減価償却率最大値テキスト">
          <a:extLst>
            <a:ext uri="{FF2B5EF4-FFF2-40B4-BE49-F238E27FC236}">
              <a16:creationId xmlns:a16="http://schemas.microsoft.com/office/drawing/2014/main" id="{540DA221-C535-40D0-9AFF-8BFA3DEC3279}"/>
            </a:ext>
          </a:extLst>
        </xdr:cNvPr>
        <xdr:cNvSpPr txBox="1"/>
      </xdr:nvSpPr>
      <xdr:spPr>
        <a:xfrm>
          <a:off x="4673600" y="133670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47244</xdr:rowOff>
    </xdr:from>
    <xdr:to>
      <xdr:col>24</xdr:col>
      <xdr:colOff>152400</xdr:colOff>
      <xdr:row>79</xdr:row>
      <xdr:rowOff>47244</xdr:rowOff>
    </xdr:to>
    <xdr:cxnSp macro="">
      <xdr:nvCxnSpPr>
        <xdr:cNvPr id="288" name="直線コネクタ 287">
          <a:extLst>
            <a:ext uri="{FF2B5EF4-FFF2-40B4-BE49-F238E27FC236}">
              <a16:creationId xmlns:a16="http://schemas.microsoft.com/office/drawing/2014/main" id="{411E11B6-BB05-4F4E-8C28-6608CA802FA8}"/>
            </a:ext>
          </a:extLst>
        </xdr:cNvPr>
        <xdr:cNvCxnSpPr/>
      </xdr:nvCxnSpPr>
      <xdr:spPr>
        <a:xfrm>
          <a:off x="4546600" y="1359179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25164</xdr:rowOff>
    </xdr:from>
    <xdr:ext cx="405111" cy="259045"/>
    <xdr:sp macro="" textlink="">
      <xdr:nvSpPr>
        <xdr:cNvPr id="289" name="【公営住宅】&#10;有形固定資産減価償却率平均値テキスト">
          <a:extLst>
            <a:ext uri="{FF2B5EF4-FFF2-40B4-BE49-F238E27FC236}">
              <a16:creationId xmlns:a16="http://schemas.microsoft.com/office/drawing/2014/main" id="{F2D695CE-9990-48BB-A8A5-1CA8D99F99C3}"/>
            </a:ext>
          </a:extLst>
        </xdr:cNvPr>
        <xdr:cNvSpPr txBox="1"/>
      </xdr:nvSpPr>
      <xdr:spPr>
        <a:xfrm>
          <a:off x="4673600" y="1408406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46737</xdr:rowOff>
    </xdr:from>
    <xdr:to>
      <xdr:col>24</xdr:col>
      <xdr:colOff>114300</xdr:colOff>
      <xdr:row>82</xdr:row>
      <xdr:rowOff>148337</xdr:rowOff>
    </xdr:to>
    <xdr:sp macro="" textlink="">
      <xdr:nvSpPr>
        <xdr:cNvPr id="290" name="フローチャート: 判断 289">
          <a:extLst>
            <a:ext uri="{FF2B5EF4-FFF2-40B4-BE49-F238E27FC236}">
              <a16:creationId xmlns:a16="http://schemas.microsoft.com/office/drawing/2014/main" id="{54C97416-570C-4E86-AF15-916288DDD66D}"/>
            </a:ext>
          </a:extLst>
        </xdr:cNvPr>
        <xdr:cNvSpPr/>
      </xdr:nvSpPr>
      <xdr:spPr>
        <a:xfrm>
          <a:off x="4584700" y="141056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37592</xdr:rowOff>
    </xdr:from>
    <xdr:to>
      <xdr:col>20</xdr:col>
      <xdr:colOff>38100</xdr:colOff>
      <xdr:row>82</xdr:row>
      <xdr:rowOff>139192</xdr:rowOff>
    </xdr:to>
    <xdr:sp macro="" textlink="">
      <xdr:nvSpPr>
        <xdr:cNvPr id="291" name="フローチャート: 判断 290">
          <a:extLst>
            <a:ext uri="{FF2B5EF4-FFF2-40B4-BE49-F238E27FC236}">
              <a16:creationId xmlns:a16="http://schemas.microsoft.com/office/drawing/2014/main" id="{0BBE36DB-8F53-4094-A064-BDB55EF0171D}"/>
            </a:ext>
          </a:extLst>
        </xdr:cNvPr>
        <xdr:cNvSpPr/>
      </xdr:nvSpPr>
      <xdr:spPr>
        <a:xfrm>
          <a:off x="3746500" y="140964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19304</xdr:rowOff>
    </xdr:from>
    <xdr:to>
      <xdr:col>15</xdr:col>
      <xdr:colOff>101600</xdr:colOff>
      <xdr:row>82</xdr:row>
      <xdr:rowOff>120904</xdr:rowOff>
    </xdr:to>
    <xdr:sp macro="" textlink="">
      <xdr:nvSpPr>
        <xdr:cNvPr id="292" name="フローチャート: 判断 291">
          <a:extLst>
            <a:ext uri="{FF2B5EF4-FFF2-40B4-BE49-F238E27FC236}">
              <a16:creationId xmlns:a16="http://schemas.microsoft.com/office/drawing/2014/main" id="{C1AAC05A-6150-4CBA-83DB-33CE551B0EF8}"/>
            </a:ext>
          </a:extLst>
        </xdr:cNvPr>
        <xdr:cNvSpPr/>
      </xdr:nvSpPr>
      <xdr:spPr>
        <a:xfrm>
          <a:off x="2857500" y="140782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81</xdr:row>
      <xdr:rowOff>154178</xdr:rowOff>
    </xdr:from>
    <xdr:to>
      <xdr:col>10</xdr:col>
      <xdr:colOff>165100</xdr:colOff>
      <xdr:row>82</xdr:row>
      <xdr:rowOff>84328</xdr:rowOff>
    </xdr:to>
    <xdr:sp macro="" textlink="">
      <xdr:nvSpPr>
        <xdr:cNvPr id="293" name="フローチャート: 判断 292">
          <a:extLst>
            <a:ext uri="{FF2B5EF4-FFF2-40B4-BE49-F238E27FC236}">
              <a16:creationId xmlns:a16="http://schemas.microsoft.com/office/drawing/2014/main" id="{B502596D-5158-4A2A-8547-29406C0D6F30}"/>
            </a:ext>
          </a:extLst>
        </xdr:cNvPr>
        <xdr:cNvSpPr/>
      </xdr:nvSpPr>
      <xdr:spPr>
        <a:xfrm>
          <a:off x="1968500" y="140416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81</xdr:row>
      <xdr:rowOff>126746</xdr:rowOff>
    </xdr:from>
    <xdr:to>
      <xdr:col>6</xdr:col>
      <xdr:colOff>38100</xdr:colOff>
      <xdr:row>82</xdr:row>
      <xdr:rowOff>56896</xdr:rowOff>
    </xdr:to>
    <xdr:sp macro="" textlink="">
      <xdr:nvSpPr>
        <xdr:cNvPr id="294" name="フローチャート: 判断 293">
          <a:extLst>
            <a:ext uri="{FF2B5EF4-FFF2-40B4-BE49-F238E27FC236}">
              <a16:creationId xmlns:a16="http://schemas.microsoft.com/office/drawing/2014/main" id="{1F4F106F-CDA7-464D-AC82-3AAE98AE8A19}"/>
            </a:ext>
          </a:extLst>
        </xdr:cNvPr>
        <xdr:cNvSpPr/>
      </xdr:nvSpPr>
      <xdr:spPr>
        <a:xfrm>
          <a:off x="1079500" y="14014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75F8616B-922A-4199-AADB-3815EC5AC4CC}"/>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D56B42E7-D2B2-43CB-8F88-EB1377F590BE}"/>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D9B04C08-E771-4022-9116-089787C7458D}"/>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82DC35B7-33D8-44DF-9C9D-79E0505C070F}"/>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8B00C203-FCF3-4DFB-92C9-B43CFE364F13}"/>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71882</xdr:rowOff>
    </xdr:from>
    <xdr:to>
      <xdr:col>24</xdr:col>
      <xdr:colOff>114300</xdr:colOff>
      <xdr:row>81</xdr:row>
      <xdr:rowOff>2032</xdr:rowOff>
    </xdr:to>
    <xdr:sp macro="" textlink="">
      <xdr:nvSpPr>
        <xdr:cNvPr id="300" name="楕円 299">
          <a:extLst>
            <a:ext uri="{FF2B5EF4-FFF2-40B4-BE49-F238E27FC236}">
              <a16:creationId xmlns:a16="http://schemas.microsoft.com/office/drawing/2014/main" id="{369FC37B-525C-4FEF-89E3-1F3516C1039D}"/>
            </a:ext>
          </a:extLst>
        </xdr:cNvPr>
        <xdr:cNvSpPr/>
      </xdr:nvSpPr>
      <xdr:spPr>
        <a:xfrm>
          <a:off x="4584700" y="13787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94759</xdr:rowOff>
    </xdr:from>
    <xdr:ext cx="405111" cy="259045"/>
    <xdr:sp macro="" textlink="">
      <xdr:nvSpPr>
        <xdr:cNvPr id="301" name="【公営住宅】&#10;有形固定資産減価償却率該当値テキスト">
          <a:extLst>
            <a:ext uri="{FF2B5EF4-FFF2-40B4-BE49-F238E27FC236}">
              <a16:creationId xmlns:a16="http://schemas.microsoft.com/office/drawing/2014/main" id="{2C30C122-F381-45F3-B150-8B0B36CA93D3}"/>
            </a:ext>
          </a:extLst>
        </xdr:cNvPr>
        <xdr:cNvSpPr txBox="1"/>
      </xdr:nvSpPr>
      <xdr:spPr>
        <a:xfrm>
          <a:off x="4673600" y="136393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30735</xdr:rowOff>
    </xdr:from>
    <xdr:to>
      <xdr:col>20</xdr:col>
      <xdr:colOff>38100</xdr:colOff>
      <xdr:row>80</xdr:row>
      <xdr:rowOff>132335</xdr:rowOff>
    </xdr:to>
    <xdr:sp macro="" textlink="">
      <xdr:nvSpPr>
        <xdr:cNvPr id="302" name="楕円 301">
          <a:extLst>
            <a:ext uri="{FF2B5EF4-FFF2-40B4-BE49-F238E27FC236}">
              <a16:creationId xmlns:a16="http://schemas.microsoft.com/office/drawing/2014/main" id="{0AE4488D-3A44-4403-9A99-721FFDCBA87D}"/>
            </a:ext>
          </a:extLst>
        </xdr:cNvPr>
        <xdr:cNvSpPr/>
      </xdr:nvSpPr>
      <xdr:spPr>
        <a:xfrm>
          <a:off x="3746500" y="137467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81535</xdr:rowOff>
    </xdr:from>
    <xdr:to>
      <xdr:col>24</xdr:col>
      <xdr:colOff>63500</xdr:colOff>
      <xdr:row>80</xdr:row>
      <xdr:rowOff>122682</xdr:rowOff>
    </xdr:to>
    <xdr:cxnSp macro="">
      <xdr:nvCxnSpPr>
        <xdr:cNvPr id="303" name="直線コネクタ 302">
          <a:extLst>
            <a:ext uri="{FF2B5EF4-FFF2-40B4-BE49-F238E27FC236}">
              <a16:creationId xmlns:a16="http://schemas.microsoft.com/office/drawing/2014/main" id="{BF20E235-3B60-482F-9576-78ED9ADDD859}"/>
            </a:ext>
          </a:extLst>
        </xdr:cNvPr>
        <xdr:cNvCxnSpPr/>
      </xdr:nvCxnSpPr>
      <xdr:spPr>
        <a:xfrm>
          <a:off x="3797300" y="13797535"/>
          <a:ext cx="838200" cy="4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163322</xdr:rowOff>
    </xdr:from>
    <xdr:to>
      <xdr:col>15</xdr:col>
      <xdr:colOff>101600</xdr:colOff>
      <xdr:row>80</xdr:row>
      <xdr:rowOff>93472</xdr:rowOff>
    </xdr:to>
    <xdr:sp macro="" textlink="">
      <xdr:nvSpPr>
        <xdr:cNvPr id="304" name="楕円 303">
          <a:extLst>
            <a:ext uri="{FF2B5EF4-FFF2-40B4-BE49-F238E27FC236}">
              <a16:creationId xmlns:a16="http://schemas.microsoft.com/office/drawing/2014/main" id="{2118D7A6-7745-4716-9809-DC2297890E8C}"/>
            </a:ext>
          </a:extLst>
        </xdr:cNvPr>
        <xdr:cNvSpPr/>
      </xdr:nvSpPr>
      <xdr:spPr>
        <a:xfrm>
          <a:off x="2857500" y="137078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42672</xdr:rowOff>
    </xdr:from>
    <xdr:to>
      <xdr:col>19</xdr:col>
      <xdr:colOff>177800</xdr:colOff>
      <xdr:row>80</xdr:row>
      <xdr:rowOff>81535</xdr:rowOff>
    </xdr:to>
    <xdr:cxnSp macro="">
      <xdr:nvCxnSpPr>
        <xdr:cNvPr id="305" name="直線コネクタ 304">
          <a:extLst>
            <a:ext uri="{FF2B5EF4-FFF2-40B4-BE49-F238E27FC236}">
              <a16:creationId xmlns:a16="http://schemas.microsoft.com/office/drawing/2014/main" id="{CA9CAD06-5622-4FCB-A6C6-0F283D6AA8B3}"/>
            </a:ext>
          </a:extLst>
        </xdr:cNvPr>
        <xdr:cNvCxnSpPr/>
      </xdr:nvCxnSpPr>
      <xdr:spPr>
        <a:xfrm>
          <a:off x="2908300" y="13758672"/>
          <a:ext cx="889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145035</xdr:rowOff>
    </xdr:from>
    <xdr:to>
      <xdr:col>10</xdr:col>
      <xdr:colOff>165100</xdr:colOff>
      <xdr:row>80</xdr:row>
      <xdr:rowOff>75185</xdr:rowOff>
    </xdr:to>
    <xdr:sp macro="" textlink="">
      <xdr:nvSpPr>
        <xdr:cNvPr id="306" name="楕円 305">
          <a:extLst>
            <a:ext uri="{FF2B5EF4-FFF2-40B4-BE49-F238E27FC236}">
              <a16:creationId xmlns:a16="http://schemas.microsoft.com/office/drawing/2014/main" id="{59F7FF48-5BC5-4DF4-98A4-5035EF01C0CF}"/>
            </a:ext>
          </a:extLst>
        </xdr:cNvPr>
        <xdr:cNvSpPr/>
      </xdr:nvSpPr>
      <xdr:spPr>
        <a:xfrm>
          <a:off x="1968500" y="136895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80</xdr:row>
      <xdr:rowOff>24385</xdr:rowOff>
    </xdr:from>
    <xdr:to>
      <xdr:col>15</xdr:col>
      <xdr:colOff>50800</xdr:colOff>
      <xdr:row>80</xdr:row>
      <xdr:rowOff>42672</xdr:rowOff>
    </xdr:to>
    <xdr:cxnSp macro="">
      <xdr:nvCxnSpPr>
        <xdr:cNvPr id="307" name="直線コネクタ 306">
          <a:extLst>
            <a:ext uri="{FF2B5EF4-FFF2-40B4-BE49-F238E27FC236}">
              <a16:creationId xmlns:a16="http://schemas.microsoft.com/office/drawing/2014/main" id="{C2880FB0-AA5C-4C9C-91F1-972CA497FD93}"/>
            </a:ext>
          </a:extLst>
        </xdr:cNvPr>
        <xdr:cNvCxnSpPr/>
      </xdr:nvCxnSpPr>
      <xdr:spPr>
        <a:xfrm>
          <a:off x="2019300" y="13740385"/>
          <a:ext cx="889000" cy="18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140463</xdr:rowOff>
    </xdr:from>
    <xdr:to>
      <xdr:col>6</xdr:col>
      <xdr:colOff>38100</xdr:colOff>
      <xdr:row>80</xdr:row>
      <xdr:rowOff>70613</xdr:rowOff>
    </xdr:to>
    <xdr:sp macro="" textlink="">
      <xdr:nvSpPr>
        <xdr:cNvPr id="308" name="楕円 307">
          <a:extLst>
            <a:ext uri="{FF2B5EF4-FFF2-40B4-BE49-F238E27FC236}">
              <a16:creationId xmlns:a16="http://schemas.microsoft.com/office/drawing/2014/main" id="{5F8D6406-DCD8-46B8-9EAF-F3578A6952EA}"/>
            </a:ext>
          </a:extLst>
        </xdr:cNvPr>
        <xdr:cNvSpPr/>
      </xdr:nvSpPr>
      <xdr:spPr>
        <a:xfrm>
          <a:off x="1079500" y="136850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80</xdr:row>
      <xdr:rowOff>19813</xdr:rowOff>
    </xdr:from>
    <xdr:to>
      <xdr:col>10</xdr:col>
      <xdr:colOff>114300</xdr:colOff>
      <xdr:row>80</xdr:row>
      <xdr:rowOff>24385</xdr:rowOff>
    </xdr:to>
    <xdr:cxnSp macro="">
      <xdr:nvCxnSpPr>
        <xdr:cNvPr id="309" name="直線コネクタ 308">
          <a:extLst>
            <a:ext uri="{FF2B5EF4-FFF2-40B4-BE49-F238E27FC236}">
              <a16:creationId xmlns:a16="http://schemas.microsoft.com/office/drawing/2014/main" id="{65333524-9255-43F6-9706-999B7CBCD054}"/>
            </a:ext>
          </a:extLst>
        </xdr:cNvPr>
        <xdr:cNvCxnSpPr/>
      </xdr:nvCxnSpPr>
      <xdr:spPr>
        <a:xfrm>
          <a:off x="1130300" y="13735813"/>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82</xdr:row>
      <xdr:rowOff>130319</xdr:rowOff>
    </xdr:from>
    <xdr:ext cx="405111" cy="259045"/>
    <xdr:sp macro="" textlink="">
      <xdr:nvSpPr>
        <xdr:cNvPr id="310" name="n_1aveValue【公営住宅】&#10;有形固定資産減価償却率">
          <a:extLst>
            <a:ext uri="{FF2B5EF4-FFF2-40B4-BE49-F238E27FC236}">
              <a16:creationId xmlns:a16="http://schemas.microsoft.com/office/drawing/2014/main" id="{78F7039E-D146-4140-9916-591D7C84586A}"/>
            </a:ext>
          </a:extLst>
        </xdr:cNvPr>
        <xdr:cNvSpPr txBox="1"/>
      </xdr:nvSpPr>
      <xdr:spPr>
        <a:xfrm>
          <a:off x="3582044" y="141892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82</xdr:row>
      <xdr:rowOff>112031</xdr:rowOff>
    </xdr:from>
    <xdr:ext cx="405111" cy="259045"/>
    <xdr:sp macro="" textlink="">
      <xdr:nvSpPr>
        <xdr:cNvPr id="311" name="n_2aveValue【公営住宅】&#10;有形固定資産減価償却率">
          <a:extLst>
            <a:ext uri="{FF2B5EF4-FFF2-40B4-BE49-F238E27FC236}">
              <a16:creationId xmlns:a16="http://schemas.microsoft.com/office/drawing/2014/main" id="{37D57CBD-40BE-437A-8448-92CF1C286E2C}"/>
            </a:ext>
          </a:extLst>
        </xdr:cNvPr>
        <xdr:cNvSpPr txBox="1"/>
      </xdr:nvSpPr>
      <xdr:spPr>
        <a:xfrm>
          <a:off x="2705744" y="1417093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75455</xdr:rowOff>
    </xdr:from>
    <xdr:ext cx="405111" cy="259045"/>
    <xdr:sp macro="" textlink="">
      <xdr:nvSpPr>
        <xdr:cNvPr id="312" name="n_3aveValue【公営住宅】&#10;有形固定資産減価償却率">
          <a:extLst>
            <a:ext uri="{FF2B5EF4-FFF2-40B4-BE49-F238E27FC236}">
              <a16:creationId xmlns:a16="http://schemas.microsoft.com/office/drawing/2014/main" id="{4C204D9E-1B3E-46A6-95E3-6180C466F03B}"/>
            </a:ext>
          </a:extLst>
        </xdr:cNvPr>
        <xdr:cNvSpPr txBox="1"/>
      </xdr:nvSpPr>
      <xdr:spPr>
        <a:xfrm>
          <a:off x="1816744" y="141343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48023</xdr:rowOff>
    </xdr:from>
    <xdr:ext cx="405111" cy="259045"/>
    <xdr:sp macro="" textlink="">
      <xdr:nvSpPr>
        <xdr:cNvPr id="313" name="n_4aveValue【公営住宅】&#10;有形固定資産減価償却率">
          <a:extLst>
            <a:ext uri="{FF2B5EF4-FFF2-40B4-BE49-F238E27FC236}">
              <a16:creationId xmlns:a16="http://schemas.microsoft.com/office/drawing/2014/main" id="{37B5F537-B220-439F-B52D-5883C5C71532}"/>
            </a:ext>
          </a:extLst>
        </xdr:cNvPr>
        <xdr:cNvSpPr txBox="1"/>
      </xdr:nvSpPr>
      <xdr:spPr>
        <a:xfrm>
          <a:off x="927744" y="14106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148862</xdr:rowOff>
    </xdr:from>
    <xdr:ext cx="405111" cy="259045"/>
    <xdr:sp macro="" textlink="">
      <xdr:nvSpPr>
        <xdr:cNvPr id="314" name="n_1mainValue【公営住宅】&#10;有形固定資産減価償却率">
          <a:extLst>
            <a:ext uri="{FF2B5EF4-FFF2-40B4-BE49-F238E27FC236}">
              <a16:creationId xmlns:a16="http://schemas.microsoft.com/office/drawing/2014/main" id="{DC4898FE-BD96-4895-B7E4-99ABDA5BD498}"/>
            </a:ext>
          </a:extLst>
        </xdr:cNvPr>
        <xdr:cNvSpPr txBox="1"/>
      </xdr:nvSpPr>
      <xdr:spPr>
        <a:xfrm>
          <a:off x="3582044" y="135219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109999</xdr:rowOff>
    </xdr:from>
    <xdr:ext cx="405111" cy="259045"/>
    <xdr:sp macro="" textlink="">
      <xdr:nvSpPr>
        <xdr:cNvPr id="315" name="n_2mainValue【公営住宅】&#10;有形固定資産減価償却率">
          <a:extLst>
            <a:ext uri="{FF2B5EF4-FFF2-40B4-BE49-F238E27FC236}">
              <a16:creationId xmlns:a16="http://schemas.microsoft.com/office/drawing/2014/main" id="{215BE219-DE78-4B42-9B67-EB94C53D00F7}"/>
            </a:ext>
          </a:extLst>
        </xdr:cNvPr>
        <xdr:cNvSpPr txBox="1"/>
      </xdr:nvSpPr>
      <xdr:spPr>
        <a:xfrm>
          <a:off x="2705744" y="13483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91712</xdr:rowOff>
    </xdr:from>
    <xdr:ext cx="405111" cy="259045"/>
    <xdr:sp macro="" textlink="">
      <xdr:nvSpPr>
        <xdr:cNvPr id="316" name="n_3mainValue【公営住宅】&#10;有形固定資産減価償却率">
          <a:extLst>
            <a:ext uri="{FF2B5EF4-FFF2-40B4-BE49-F238E27FC236}">
              <a16:creationId xmlns:a16="http://schemas.microsoft.com/office/drawing/2014/main" id="{F952AE82-27BB-41DB-A509-C303489F8050}"/>
            </a:ext>
          </a:extLst>
        </xdr:cNvPr>
        <xdr:cNvSpPr txBox="1"/>
      </xdr:nvSpPr>
      <xdr:spPr>
        <a:xfrm>
          <a:off x="1816744" y="134648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87140</xdr:rowOff>
    </xdr:from>
    <xdr:ext cx="405111" cy="259045"/>
    <xdr:sp macro="" textlink="">
      <xdr:nvSpPr>
        <xdr:cNvPr id="317" name="n_4mainValue【公営住宅】&#10;有形固定資産減価償却率">
          <a:extLst>
            <a:ext uri="{FF2B5EF4-FFF2-40B4-BE49-F238E27FC236}">
              <a16:creationId xmlns:a16="http://schemas.microsoft.com/office/drawing/2014/main" id="{4CF760F7-3A53-4CE4-BBAA-3A8A6B855A63}"/>
            </a:ext>
          </a:extLst>
        </xdr:cNvPr>
        <xdr:cNvSpPr txBox="1"/>
      </xdr:nvSpPr>
      <xdr:spPr>
        <a:xfrm>
          <a:off x="927744" y="1346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697D7CB3-03E5-479F-B012-B36C7DEF3E00}"/>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EC5847DD-0CD6-400A-8F5C-E0A64EF75E7B}"/>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6719D5B2-E8F7-48BF-A548-CCC5F6B7CF61}"/>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FD86090B-31DA-4F33-8482-98789A2FC220}"/>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A7C36FFC-C725-4B4D-83DD-D6C59785DB9D}"/>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18AAA3AA-B313-4CA0-A857-72340D404B1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BF7C7358-8630-43FA-9487-6DF7FCEE5E30}"/>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A132ED9C-EE8E-4AAB-B112-0FADF37C0378}"/>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6F35AC39-7D44-4560-BE8B-0C407E085FFA}"/>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FAC18165-D772-413F-9D9E-3C5AEB4F1D6C}"/>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F43194CB-2CFA-4A9E-9148-09A783606CF6}"/>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22186B5B-FAB4-446F-8DF7-5C5F1CF9298F}"/>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002B6DD2-A44C-49D0-9A3B-C3E0C52AE036}"/>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AB58AFA3-D68F-4AB0-9F3B-3C940E9E67F7}"/>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73E802E5-A604-4A49-B1B1-7D13C78DE01E}"/>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6E76896D-84B7-451C-8B3A-71C53A7232F0}"/>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68EDCEF4-EDF2-4FAF-B715-F26DD0BB1C70}"/>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6752A102-5236-4CFE-BE06-1288E4021BD9}"/>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921457BD-3FE1-4EA6-9D9D-0DCCC8252A49}"/>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75193CD7-502A-496E-B759-375BC68B4B10}"/>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D71B7005-0D54-47CF-8778-9761F916AD6E}"/>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9" name="テキスト ボックス 338">
          <a:extLst>
            <a:ext uri="{FF2B5EF4-FFF2-40B4-BE49-F238E27FC236}">
              <a16:creationId xmlns:a16="http://schemas.microsoft.com/office/drawing/2014/main" id="{1701E529-90EB-4FF7-A6F7-54B5371C80D4}"/>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公営住宅】&#10;一人当たり面積グラフ枠">
          <a:extLst>
            <a:ext uri="{FF2B5EF4-FFF2-40B4-BE49-F238E27FC236}">
              <a16:creationId xmlns:a16="http://schemas.microsoft.com/office/drawing/2014/main" id="{449B55BF-C9AF-43B6-8368-8B7A09021CC1}"/>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3239</xdr:rowOff>
    </xdr:from>
    <xdr:to>
      <xdr:col>54</xdr:col>
      <xdr:colOff>189865</xdr:colOff>
      <xdr:row>86</xdr:row>
      <xdr:rowOff>112967</xdr:rowOff>
    </xdr:to>
    <xdr:cxnSp macro="">
      <xdr:nvCxnSpPr>
        <xdr:cNvPr id="341" name="直線コネクタ 340">
          <a:extLst>
            <a:ext uri="{FF2B5EF4-FFF2-40B4-BE49-F238E27FC236}">
              <a16:creationId xmlns:a16="http://schemas.microsoft.com/office/drawing/2014/main" id="{C9E941E9-925A-4575-B255-DD2BAB933707}"/>
            </a:ext>
          </a:extLst>
        </xdr:cNvPr>
        <xdr:cNvCxnSpPr/>
      </xdr:nvCxnSpPr>
      <xdr:spPr>
        <a:xfrm flipV="1">
          <a:off x="10476865" y="13547789"/>
          <a:ext cx="0" cy="13098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116794</xdr:rowOff>
    </xdr:from>
    <xdr:ext cx="469744" cy="259045"/>
    <xdr:sp macro="" textlink="">
      <xdr:nvSpPr>
        <xdr:cNvPr id="342" name="【公営住宅】&#10;一人当たり面積最小値テキスト">
          <a:extLst>
            <a:ext uri="{FF2B5EF4-FFF2-40B4-BE49-F238E27FC236}">
              <a16:creationId xmlns:a16="http://schemas.microsoft.com/office/drawing/2014/main" id="{6D317D9B-F2E8-44BA-A46B-3BB226B9D003}"/>
            </a:ext>
          </a:extLst>
        </xdr:cNvPr>
        <xdr:cNvSpPr txBox="1"/>
      </xdr:nvSpPr>
      <xdr:spPr>
        <a:xfrm>
          <a:off x="10515600" y="148614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112967</xdr:rowOff>
    </xdr:from>
    <xdr:to>
      <xdr:col>55</xdr:col>
      <xdr:colOff>88900</xdr:colOff>
      <xdr:row>86</xdr:row>
      <xdr:rowOff>112967</xdr:rowOff>
    </xdr:to>
    <xdr:cxnSp macro="">
      <xdr:nvCxnSpPr>
        <xdr:cNvPr id="343" name="直線コネクタ 342">
          <a:extLst>
            <a:ext uri="{FF2B5EF4-FFF2-40B4-BE49-F238E27FC236}">
              <a16:creationId xmlns:a16="http://schemas.microsoft.com/office/drawing/2014/main" id="{E1233D77-820D-4E22-9B7A-C1DB117F098A}"/>
            </a:ext>
          </a:extLst>
        </xdr:cNvPr>
        <xdr:cNvCxnSpPr/>
      </xdr:nvCxnSpPr>
      <xdr:spPr>
        <a:xfrm>
          <a:off x="10388600" y="148576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121366</xdr:rowOff>
    </xdr:from>
    <xdr:ext cx="469744" cy="259045"/>
    <xdr:sp macro="" textlink="">
      <xdr:nvSpPr>
        <xdr:cNvPr id="344" name="【公営住宅】&#10;一人当たり面積最大値テキスト">
          <a:extLst>
            <a:ext uri="{FF2B5EF4-FFF2-40B4-BE49-F238E27FC236}">
              <a16:creationId xmlns:a16="http://schemas.microsoft.com/office/drawing/2014/main" id="{6A941969-5E15-4090-8554-656510F0FD1B}"/>
            </a:ext>
          </a:extLst>
        </xdr:cNvPr>
        <xdr:cNvSpPr txBox="1"/>
      </xdr:nvSpPr>
      <xdr:spPr>
        <a:xfrm>
          <a:off x="10515600" y="13323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3239</xdr:rowOff>
    </xdr:from>
    <xdr:to>
      <xdr:col>55</xdr:col>
      <xdr:colOff>88900</xdr:colOff>
      <xdr:row>79</xdr:row>
      <xdr:rowOff>3239</xdr:rowOff>
    </xdr:to>
    <xdr:cxnSp macro="">
      <xdr:nvCxnSpPr>
        <xdr:cNvPr id="345" name="直線コネクタ 344">
          <a:extLst>
            <a:ext uri="{FF2B5EF4-FFF2-40B4-BE49-F238E27FC236}">
              <a16:creationId xmlns:a16="http://schemas.microsoft.com/office/drawing/2014/main" id="{2C1B5A61-67E6-4DFE-94D1-3B2E628C2306}"/>
            </a:ext>
          </a:extLst>
        </xdr:cNvPr>
        <xdr:cNvCxnSpPr/>
      </xdr:nvCxnSpPr>
      <xdr:spPr>
        <a:xfrm>
          <a:off x="10388600" y="13547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133811</xdr:rowOff>
    </xdr:from>
    <xdr:ext cx="469744" cy="259045"/>
    <xdr:sp macro="" textlink="">
      <xdr:nvSpPr>
        <xdr:cNvPr id="346" name="【公営住宅】&#10;一人当たり面積平均値テキスト">
          <a:extLst>
            <a:ext uri="{FF2B5EF4-FFF2-40B4-BE49-F238E27FC236}">
              <a16:creationId xmlns:a16="http://schemas.microsoft.com/office/drawing/2014/main" id="{77C9A1DE-FD26-43BE-938F-546E98084EE3}"/>
            </a:ext>
          </a:extLst>
        </xdr:cNvPr>
        <xdr:cNvSpPr txBox="1"/>
      </xdr:nvSpPr>
      <xdr:spPr>
        <a:xfrm>
          <a:off x="10515600" y="1453561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110934</xdr:rowOff>
    </xdr:from>
    <xdr:to>
      <xdr:col>55</xdr:col>
      <xdr:colOff>50800</xdr:colOff>
      <xdr:row>86</xdr:row>
      <xdr:rowOff>41084</xdr:rowOff>
    </xdr:to>
    <xdr:sp macro="" textlink="">
      <xdr:nvSpPr>
        <xdr:cNvPr id="347" name="フローチャート: 判断 346">
          <a:extLst>
            <a:ext uri="{FF2B5EF4-FFF2-40B4-BE49-F238E27FC236}">
              <a16:creationId xmlns:a16="http://schemas.microsoft.com/office/drawing/2014/main" id="{CE017093-44F8-48EB-99CA-F5EC2EF956F1}"/>
            </a:ext>
          </a:extLst>
        </xdr:cNvPr>
        <xdr:cNvSpPr/>
      </xdr:nvSpPr>
      <xdr:spPr>
        <a:xfrm>
          <a:off x="10426700" y="146841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85</xdr:row>
      <xdr:rowOff>135510</xdr:rowOff>
    </xdr:from>
    <xdr:to>
      <xdr:col>50</xdr:col>
      <xdr:colOff>165100</xdr:colOff>
      <xdr:row>86</xdr:row>
      <xdr:rowOff>65660</xdr:rowOff>
    </xdr:to>
    <xdr:sp macro="" textlink="">
      <xdr:nvSpPr>
        <xdr:cNvPr id="348" name="フローチャート: 判断 347">
          <a:extLst>
            <a:ext uri="{FF2B5EF4-FFF2-40B4-BE49-F238E27FC236}">
              <a16:creationId xmlns:a16="http://schemas.microsoft.com/office/drawing/2014/main" id="{5DF7F36C-E2B4-47CF-A646-0C3C44838CF1}"/>
            </a:ext>
          </a:extLst>
        </xdr:cNvPr>
        <xdr:cNvSpPr/>
      </xdr:nvSpPr>
      <xdr:spPr>
        <a:xfrm>
          <a:off x="9588500" y="14708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85</xdr:row>
      <xdr:rowOff>134938</xdr:rowOff>
    </xdr:from>
    <xdr:to>
      <xdr:col>46</xdr:col>
      <xdr:colOff>38100</xdr:colOff>
      <xdr:row>86</xdr:row>
      <xdr:rowOff>65088</xdr:rowOff>
    </xdr:to>
    <xdr:sp macro="" textlink="">
      <xdr:nvSpPr>
        <xdr:cNvPr id="349" name="フローチャート: 判断 348">
          <a:extLst>
            <a:ext uri="{FF2B5EF4-FFF2-40B4-BE49-F238E27FC236}">
              <a16:creationId xmlns:a16="http://schemas.microsoft.com/office/drawing/2014/main" id="{09E6D77A-CE99-4415-8A2D-E5C7E908B0AB}"/>
            </a:ext>
          </a:extLst>
        </xdr:cNvPr>
        <xdr:cNvSpPr/>
      </xdr:nvSpPr>
      <xdr:spPr>
        <a:xfrm>
          <a:off x="8699500" y="147081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136652</xdr:rowOff>
    </xdr:from>
    <xdr:to>
      <xdr:col>41</xdr:col>
      <xdr:colOff>101600</xdr:colOff>
      <xdr:row>86</xdr:row>
      <xdr:rowOff>66802</xdr:rowOff>
    </xdr:to>
    <xdr:sp macro="" textlink="">
      <xdr:nvSpPr>
        <xdr:cNvPr id="350" name="フローチャート: 判断 349">
          <a:extLst>
            <a:ext uri="{FF2B5EF4-FFF2-40B4-BE49-F238E27FC236}">
              <a16:creationId xmlns:a16="http://schemas.microsoft.com/office/drawing/2014/main" id="{8C8C0058-BB9E-4070-8B66-6F5ED0D0895E}"/>
            </a:ext>
          </a:extLst>
        </xdr:cNvPr>
        <xdr:cNvSpPr/>
      </xdr:nvSpPr>
      <xdr:spPr>
        <a:xfrm>
          <a:off x="7810500" y="147099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85</xdr:row>
      <xdr:rowOff>133604</xdr:rowOff>
    </xdr:from>
    <xdr:to>
      <xdr:col>36</xdr:col>
      <xdr:colOff>165100</xdr:colOff>
      <xdr:row>86</xdr:row>
      <xdr:rowOff>63754</xdr:rowOff>
    </xdr:to>
    <xdr:sp macro="" textlink="">
      <xdr:nvSpPr>
        <xdr:cNvPr id="351" name="フローチャート: 判断 350">
          <a:extLst>
            <a:ext uri="{FF2B5EF4-FFF2-40B4-BE49-F238E27FC236}">
              <a16:creationId xmlns:a16="http://schemas.microsoft.com/office/drawing/2014/main" id="{60C5B3F4-0C25-4ED6-83F9-A97BE5030D38}"/>
            </a:ext>
          </a:extLst>
        </xdr:cNvPr>
        <xdr:cNvSpPr/>
      </xdr:nvSpPr>
      <xdr:spPr>
        <a:xfrm>
          <a:off x="6921500" y="14706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4BB34304-1386-44D8-8961-19DA46A43C4B}"/>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DAEB9A9F-E771-41DD-B3C7-1B2B13F794E7}"/>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9BDF5CAB-5E14-49D7-B323-A0F86AD0349B}"/>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EFC92017-3BA8-4450-BF64-B1F4EDE0109B}"/>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FBAB3B83-4400-4C2D-A50D-09E9949027CF}"/>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148653</xdr:rowOff>
    </xdr:from>
    <xdr:to>
      <xdr:col>55</xdr:col>
      <xdr:colOff>50800</xdr:colOff>
      <xdr:row>86</xdr:row>
      <xdr:rowOff>78803</xdr:rowOff>
    </xdr:to>
    <xdr:sp macro="" textlink="">
      <xdr:nvSpPr>
        <xdr:cNvPr id="357" name="楕円 356">
          <a:extLst>
            <a:ext uri="{FF2B5EF4-FFF2-40B4-BE49-F238E27FC236}">
              <a16:creationId xmlns:a16="http://schemas.microsoft.com/office/drawing/2014/main" id="{072E3339-F5C6-4787-8B26-D122B47B359F}"/>
            </a:ext>
          </a:extLst>
        </xdr:cNvPr>
        <xdr:cNvSpPr/>
      </xdr:nvSpPr>
      <xdr:spPr>
        <a:xfrm>
          <a:off x="10426700" y="14721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89361</xdr:rowOff>
    </xdr:from>
    <xdr:ext cx="469744" cy="259045"/>
    <xdr:sp macro="" textlink="">
      <xdr:nvSpPr>
        <xdr:cNvPr id="358" name="【公営住宅】&#10;一人当たり面積該当値テキスト">
          <a:extLst>
            <a:ext uri="{FF2B5EF4-FFF2-40B4-BE49-F238E27FC236}">
              <a16:creationId xmlns:a16="http://schemas.microsoft.com/office/drawing/2014/main" id="{888E77E5-AFE3-4A1B-AF5C-6FDD92ABDE92}"/>
            </a:ext>
          </a:extLst>
        </xdr:cNvPr>
        <xdr:cNvSpPr txBox="1"/>
      </xdr:nvSpPr>
      <xdr:spPr>
        <a:xfrm>
          <a:off x="10515600" y="146626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148844</xdr:rowOff>
    </xdr:from>
    <xdr:to>
      <xdr:col>50</xdr:col>
      <xdr:colOff>165100</xdr:colOff>
      <xdr:row>86</xdr:row>
      <xdr:rowOff>78994</xdr:rowOff>
    </xdr:to>
    <xdr:sp macro="" textlink="">
      <xdr:nvSpPr>
        <xdr:cNvPr id="359" name="楕円 358">
          <a:extLst>
            <a:ext uri="{FF2B5EF4-FFF2-40B4-BE49-F238E27FC236}">
              <a16:creationId xmlns:a16="http://schemas.microsoft.com/office/drawing/2014/main" id="{A1D552E2-574E-4C2F-A776-C5D476652D73}"/>
            </a:ext>
          </a:extLst>
        </xdr:cNvPr>
        <xdr:cNvSpPr/>
      </xdr:nvSpPr>
      <xdr:spPr>
        <a:xfrm>
          <a:off x="9588500" y="1472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28003</xdr:rowOff>
    </xdr:from>
    <xdr:to>
      <xdr:col>55</xdr:col>
      <xdr:colOff>0</xdr:colOff>
      <xdr:row>86</xdr:row>
      <xdr:rowOff>28194</xdr:rowOff>
    </xdr:to>
    <xdr:cxnSp macro="">
      <xdr:nvCxnSpPr>
        <xdr:cNvPr id="360" name="直線コネクタ 359">
          <a:extLst>
            <a:ext uri="{FF2B5EF4-FFF2-40B4-BE49-F238E27FC236}">
              <a16:creationId xmlns:a16="http://schemas.microsoft.com/office/drawing/2014/main" id="{8BABB882-2CA7-4A14-BC6F-FDE755482C1C}"/>
            </a:ext>
          </a:extLst>
        </xdr:cNvPr>
        <xdr:cNvCxnSpPr/>
      </xdr:nvCxnSpPr>
      <xdr:spPr>
        <a:xfrm flipV="1">
          <a:off x="9639300" y="14772703"/>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148844</xdr:rowOff>
    </xdr:from>
    <xdr:to>
      <xdr:col>46</xdr:col>
      <xdr:colOff>38100</xdr:colOff>
      <xdr:row>86</xdr:row>
      <xdr:rowOff>78994</xdr:rowOff>
    </xdr:to>
    <xdr:sp macro="" textlink="">
      <xdr:nvSpPr>
        <xdr:cNvPr id="361" name="楕円 360">
          <a:extLst>
            <a:ext uri="{FF2B5EF4-FFF2-40B4-BE49-F238E27FC236}">
              <a16:creationId xmlns:a16="http://schemas.microsoft.com/office/drawing/2014/main" id="{7B82C3EE-CCD0-48A4-8C65-2F4EAF8EE45E}"/>
            </a:ext>
          </a:extLst>
        </xdr:cNvPr>
        <xdr:cNvSpPr/>
      </xdr:nvSpPr>
      <xdr:spPr>
        <a:xfrm>
          <a:off x="8699500" y="147220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28194</xdr:rowOff>
    </xdr:from>
    <xdr:to>
      <xdr:col>50</xdr:col>
      <xdr:colOff>114300</xdr:colOff>
      <xdr:row>86</xdr:row>
      <xdr:rowOff>28194</xdr:rowOff>
    </xdr:to>
    <xdr:cxnSp macro="">
      <xdr:nvCxnSpPr>
        <xdr:cNvPr id="362" name="直線コネクタ 361">
          <a:extLst>
            <a:ext uri="{FF2B5EF4-FFF2-40B4-BE49-F238E27FC236}">
              <a16:creationId xmlns:a16="http://schemas.microsoft.com/office/drawing/2014/main" id="{4D4EF97F-C3F3-42B1-914C-B0D08F407184}"/>
            </a:ext>
          </a:extLst>
        </xdr:cNvPr>
        <xdr:cNvCxnSpPr/>
      </xdr:nvCxnSpPr>
      <xdr:spPr>
        <a:xfrm>
          <a:off x="8750300" y="14772894"/>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148273</xdr:rowOff>
    </xdr:from>
    <xdr:to>
      <xdr:col>41</xdr:col>
      <xdr:colOff>101600</xdr:colOff>
      <xdr:row>86</xdr:row>
      <xdr:rowOff>78423</xdr:rowOff>
    </xdr:to>
    <xdr:sp macro="" textlink="">
      <xdr:nvSpPr>
        <xdr:cNvPr id="363" name="楕円 362">
          <a:extLst>
            <a:ext uri="{FF2B5EF4-FFF2-40B4-BE49-F238E27FC236}">
              <a16:creationId xmlns:a16="http://schemas.microsoft.com/office/drawing/2014/main" id="{2D181B10-4811-4A44-9A60-59EF5D216F2E}"/>
            </a:ext>
          </a:extLst>
        </xdr:cNvPr>
        <xdr:cNvSpPr/>
      </xdr:nvSpPr>
      <xdr:spPr>
        <a:xfrm>
          <a:off x="7810500" y="147215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27623</xdr:rowOff>
    </xdr:from>
    <xdr:to>
      <xdr:col>45</xdr:col>
      <xdr:colOff>177800</xdr:colOff>
      <xdr:row>86</xdr:row>
      <xdr:rowOff>28194</xdr:rowOff>
    </xdr:to>
    <xdr:cxnSp macro="">
      <xdr:nvCxnSpPr>
        <xdr:cNvPr id="364" name="直線コネクタ 363">
          <a:extLst>
            <a:ext uri="{FF2B5EF4-FFF2-40B4-BE49-F238E27FC236}">
              <a16:creationId xmlns:a16="http://schemas.microsoft.com/office/drawing/2014/main" id="{E4CB776F-742E-48AE-8A01-A20567219C71}"/>
            </a:ext>
          </a:extLst>
        </xdr:cNvPr>
        <xdr:cNvCxnSpPr/>
      </xdr:nvCxnSpPr>
      <xdr:spPr>
        <a:xfrm>
          <a:off x="7861300" y="14772323"/>
          <a:ext cx="889000" cy="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147892</xdr:rowOff>
    </xdr:from>
    <xdr:to>
      <xdr:col>36</xdr:col>
      <xdr:colOff>165100</xdr:colOff>
      <xdr:row>86</xdr:row>
      <xdr:rowOff>78042</xdr:rowOff>
    </xdr:to>
    <xdr:sp macro="" textlink="">
      <xdr:nvSpPr>
        <xdr:cNvPr id="365" name="楕円 364">
          <a:extLst>
            <a:ext uri="{FF2B5EF4-FFF2-40B4-BE49-F238E27FC236}">
              <a16:creationId xmlns:a16="http://schemas.microsoft.com/office/drawing/2014/main" id="{4DEA2C39-6E8D-4B86-8E50-245AF31CB75A}"/>
            </a:ext>
          </a:extLst>
        </xdr:cNvPr>
        <xdr:cNvSpPr/>
      </xdr:nvSpPr>
      <xdr:spPr>
        <a:xfrm>
          <a:off x="6921500" y="14721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27242</xdr:rowOff>
    </xdr:from>
    <xdr:to>
      <xdr:col>41</xdr:col>
      <xdr:colOff>50800</xdr:colOff>
      <xdr:row>86</xdr:row>
      <xdr:rowOff>27623</xdr:rowOff>
    </xdr:to>
    <xdr:cxnSp macro="">
      <xdr:nvCxnSpPr>
        <xdr:cNvPr id="366" name="直線コネクタ 365">
          <a:extLst>
            <a:ext uri="{FF2B5EF4-FFF2-40B4-BE49-F238E27FC236}">
              <a16:creationId xmlns:a16="http://schemas.microsoft.com/office/drawing/2014/main" id="{57C10A0E-C5C5-4C77-A879-99575792792D}"/>
            </a:ext>
          </a:extLst>
        </xdr:cNvPr>
        <xdr:cNvCxnSpPr/>
      </xdr:nvCxnSpPr>
      <xdr:spPr>
        <a:xfrm>
          <a:off x="6972300" y="14771942"/>
          <a:ext cx="88900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84</xdr:row>
      <xdr:rowOff>82187</xdr:rowOff>
    </xdr:from>
    <xdr:ext cx="469744" cy="259045"/>
    <xdr:sp macro="" textlink="">
      <xdr:nvSpPr>
        <xdr:cNvPr id="367" name="n_1aveValue【公営住宅】&#10;一人当たり面積">
          <a:extLst>
            <a:ext uri="{FF2B5EF4-FFF2-40B4-BE49-F238E27FC236}">
              <a16:creationId xmlns:a16="http://schemas.microsoft.com/office/drawing/2014/main" id="{AA2F2719-2227-4EF7-89E4-DE649E545651}"/>
            </a:ext>
          </a:extLst>
        </xdr:cNvPr>
        <xdr:cNvSpPr txBox="1"/>
      </xdr:nvSpPr>
      <xdr:spPr>
        <a:xfrm>
          <a:off x="9391727" y="14483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84</xdr:row>
      <xdr:rowOff>81615</xdr:rowOff>
    </xdr:from>
    <xdr:ext cx="469744" cy="259045"/>
    <xdr:sp macro="" textlink="">
      <xdr:nvSpPr>
        <xdr:cNvPr id="368" name="n_2aveValue【公営住宅】&#10;一人当たり面積">
          <a:extLst>
            <a:ext uri="{FF2B5EF4-FFF2-40B4-BE49-F238E27FC236}">
              <a16:creationId xmlns:a16="http://schemas.microsoft.com/office/drawing/2014/main" id="{2B2000D5-225A-4158-AADA-A5EE63AB926E}"/>
            </a:ext>
          </a:extLst>
        </xdr:cNvPr>
        <xdr:cNvSpPr txBox="1"/>
      </xdr:nvSpPr>
      <xdr:spPr>
        <a:xfrm>
          <a:off x="8515427" y="144834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84</xdr:row>
      <xdr:rowOff>83329</xdr:rowOff>
    </xdr:from>
    <xdr:ext cx="469744" cy="259045"/>
    <xdr:sp macro="" textlink="">
      <xdr:nvSpPr>
        <xdr:cNvPr id="369" name="n_3aveValue【公営住宅】&#10;一人当たり面積">
          <a:extLst>
            <a:ext uri="{FF2B5EF4-FFF2-40B4-BE49-F238E27FC236}">
              <a16:creationId xmlns:a16="http://schemas.microsoft.com/office/drawing/2014/main" id="{EE11C1DB-B2F9-41B6-94ED-DCB85481E693}"/>
            </a:ext>
          </a:extLst>
        </xdr:cNvPr>
        <xdr:cNvSpPr txBox="1"/>
      </xdr:nvSpPr>
      <xdr:spPr>
        <a:xfrm>
          <a:off x="7626427" y="144851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80281</xdr:rowOff>
    </xdr:from>
    <xdr:ext cx="469744" cy="259045"/>
    <xdr:sp macro="" textlink="">
      <xdr:nvSpPr>
        <xdr:cNvPr id="370" name="n_4aveValue【公営住宅】&#10;一人当たり面積">
          <a:extLst>
            <a:ext uri="{FF2B5EF4-FFF2-40B4-BE49-F238E27FC236}">
              <a16:creationId xmlns:a16="http://schemas.microsoft.com/office/drawing/2014/main" id="{3660D014-BB5F-47CF-BF86-66BEE62CD3AC}"/>
            </a:ext>
          </a:extLst>
        </xdr:cNvPr>
        <xdr:cNvSpPr txBox="1"/>
      </xdr:nvSpPr>
      <xdr:spPr>
        <a:xfrm>
          <a:off x="6737427" y="144820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70121</xdr:rowOff>
    </xdr:from>
    <xdr:ext cx="469744" cy="259045"/>
    <xdr:sp macro="" textlink="">
      <xdr:nvSpPr>
        <xdr:cNvPr id="371" name="n_1mainValue【公営住宅】&#10;一人当たり面積">
          <a:extLst>
            <a:ext uri="{FF2B5EF4-FFF2-40B4-BE49-F238E27FC236}">
              <a16:creationId xmlns:a16="http://schemas.microsoft.com/office/drawing/2014/main" id="{0769F5E3-2D19-4E09-B32C-20E937C35FB3}"/>
            </a:ext>
          </a:extLst>
        </xdr:cNvPr>
        <xdr:cNvSpPr txBox="1"/>
      </xdr:nvSpPr>
      <xdr:spPr>
        <a:xfrm>
          <a:off x="9391727" y="1481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70121</xdr:rowOff>
    </xdr:from>
    <xdr:ext cx="469744" cy="259045"/>
    <xdr:sp macro="" textlink="">
      <xdr:nvSpPr>
        <xdr:cNvPr id="372" name="n_2mainValue【公営住宅】&#10;一人当たり面積">
          <a:extLst>
            <a:ext uri="{FF2B5EF4-FFF2-40B4-BE49-F238E27FC236}">
              <a16:creationId xmlns:a16="http://schemas.microsoft.com/office/drawing/2014/main" id="{2E6314C1-C475-4A3C-A6B6-77D9BCB3B257}"/>
            </a:ext>
          </a:extLst>
        </xdr:cNvPr>
        <xdr:cNvSpPr txBox="1"/>
      </xdr:nvSpPr>
      <xdr:spPr>
        <a:xfrm>
          <a:off x="8515427" y="148148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69550</xdr:rowOff>
    </xdr:from>
    <xdr:ext cx="469744" cy="259045"/>
    <xdr:sp macro="" textlink="">
      <xdr:nvSpPr>
        <xdr:cNvPr id="373" name="n_3mainValue【公営住宅】&#10;一人当たり面積">
          <a:extLst>
            <a:ext uri="{FF2B5EF4-FFF2-40B4-BE49-F238E27FC236}">
              <a16:creationId xmlns:a16="http://schemas.microsoft.com/office/drawing/2014/main" id="{1F16E8C1-4D69-42CA-A4BA-B9FD98AD9381}"/>
            </a:ext>
          </a:extLst>
        </xdr:cNvPr>
        <xdr:cNvSpPr txBox="1"/>
      </xdr:nvSpPr>
      <xdr:spPr>
        <a:xfrm>
          <a:off x="7626427" y="148142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69169</xdr:rowOff>
    </xdr:from>
    <xdr:ext cx="469744" cy="259045"/>
    <xdr:sp macro="" textlink="">
      <xdr:nvSpPr>
        <xdr:cNvPr id="374" name="n_4mainValue【公営住宅】&#10;一人当たり面積">
          <a:extLst>
            <a:ext uri="{FF2B5EF4-FFF2-40B4-BE49-F238E27FC236}">
              <a16:creationId xmlns:a16="http://schemas.microsoft.com/office/drawing/2014/main" id="{186CD08C-B6D0-499B-BEE3-1D44FA2A83AE}"/>
            </a:ext>
          </a:extLst>
        </xdr:cNvPr>
        <xdr:cNvSpPr txBox="1"/>
      </xdr:nvSpPr>
      <xdr:spPr>
        <a:xfrm>
          <a:off x="6737427" y="1481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D523DE60-59DD-408D-922D-0E9E4626B395}"/>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6AE1E344-D154-4F03-8465-0E90D5912CF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F225B90F-188D-4938-8609-996D44E481E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00912D50-9FC2-4D3F-A620-1B9392959DE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AE51B543-092A-4742-B30D-ACC8380539D4}"/>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8B6A0AE7-8FE2-4872-B844-B51FE77E12E2}"/>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C2F00974-9849-41C1-8084-450C4ECCBAA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833D8D1C-DE36-48C0-985C-64284E0445DE}"/>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3" name="正方形/長方形 382">
          <a:extLst>
            <a:ext uri="{FF2B5EF4-FFF2-40B4-BE49-F238E27FC236}">
              <a16:creationId xmlns:a16="http://schemas.microsoft.com/office/drawing/2014/main" id="{7FBE51FB-8F8A-4BD2-9AF3-4EBA40EC3784}"/>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4" name="正方形/長方形 383">
          <a:extLst>
            <a:ext uri="{FF2B5EF4-FFF2-40B4-BE49-F238E27FC236}">
              <a16:creationId xmlns:a16="http://schemas.microsoft.com/office/drawing/2014/main" id="{AE7F4A4E-C119-491D-AD08-E67F38F5EBC3}"/>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5" name="正方形/長方形 384">
          <a:extLst>
            <a:ext uri="{FF2B5EF4-FFF2-40B4-BE49-F238E27FC236}">
              <a16:creationId xmlns:a16="http://schemas.microsoft.com/office/drawing/2014/main" id="{D8904FF8-917E-44FD-BA31-8C07614BFE14}"/>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86" name="正方形/長方形 385">
          <a:extLst>
            <a:ext uri="{FF2B5EF4-FFF2-40B4-BE49-F238E27FC236}">
              <a16:creationId xmlns:a16="http://schemas.microsoft.com/office/drawing/2014/main" id="{DA5E3C11-9DA3-4732-8782-512B185D1E17}"/>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87" name="正方形/長方形 386">
          <a:extLst>
            <a:ext uri="{FF2B5EF4-FFF2-40B4-BE49-F238E27FC236}">
              <a16:creationId xmlns:a16="http://schemas.microsoft.com/office/drawing/2014/main" id="{AEB65D15-5E26-47CF-BEDB-229849DD0E5E}"/>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88" name="正方形/長方形 387">
          <a:extLst>
            <a:ext uri="{FF2B5EF4-FFF2-40B4-BE49-F238E27FC236}">
              <a16:creationId xmlns:a16="http://schemas.microsoft.com/office/drawing/2014/main" id="{264E3D3F-368E-4712-8E81-422AF5461083}"/>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89" name="正方形/長方形 388">
          <a:extLst>
            <a:ext uri="{FF2B5EF4-FFF2-40B4-BE49-F238E27FC236}">
              <a16:creationId xmlns:a16="http://schemas.microsoft.com/office/drawing/2014/main" id="{61B1F08F-4B97-4468-BA63-E0D09F5E7474}"/>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0" name="正方形/長方形 389">
          <a:extLst>
            <a:ext uri="{FF2B5EF4-FFF2-40B4-BE49-F238E27FC236}">
              <a16:creationId xmlns:a16="http://schemas.microsoft.com/office/drawing/2014/main" id="{9C9B47CA-3B8C-4F66-8E1B-ED76AFCA7EBD}"/>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1" name="正方形/長方形 390">
          <a:extLst>
            <a:ext uri="{FF2B5EF4-FFF2-40B4-BE49-F238E27FC236}">
              <a16:creationId xmlns:a16="http://schemas.microsoft.com/office/drawing/2014/main" id="{E7E73668-A45F-4E4B-B38B-57B33E1FF230}"/>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2" name="正方形/長方形 391">
          <a:extLst>
            <a:ext uri="{FF2B5EF4-FFF2-40B4-BE49-F238E27FC236}">
              <a16:creationId xmlns:a16="http://schemas.microsoft.com/office/drawing/2014/main" id="{BD4D0B6F-D822-4495-ABA0-8E5827D74621}"/>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3" name="正方形/長方形 392">
          <a:extLst>
            <a:ext uri="{FF2B5EF4-FFF2-40B4-BE49-F238E27FC236}">
              <a16:creationId xmlns:a16="http://schemas.microsoft.com/office/drawing/2014/main" id="{1CE22930-3EA3-4BB8-AA76-273F48824B81}"/>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4" name="正方形/長方形 393">
          <a:extLst>
            <a:ext uri="{FF2B5EF4-FFF2-40B4-BE49-F238E27FC236}">
              <a16:creationId xmlns:a16="http://schemas.microsoft.com/office/drawing/2014/main" id="{771810EA-BBB1-486B-8FFB-3C713FFB760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5" name="正方形/長方形 394">
          <a:extLst>
            <a:ext uri="{FF2B5EF4-FFF2-40B4-BE49-F238E27FC236}">
              <a16:creationId xmlns:a16="http://schemas.microsoft.com/office/drawing/2014/main" id="{CDD59D75-3041-4FB7-B988-16938ACCE68A}"/>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396" name="正方形/長方形 395">
          <a:extLst>
            <a:ext uri="{FF2B5EF4-FFF2-40B4-BE49-F238E27FC236}">
              <a16:creationId xmlns:a16="http://schemas.microsoft.com/office/drawing/2014/main" id="{E50C3A1F-7164-4991-A412-76E44A45792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397" name="正方形/長方形 396">
          <a:extLst>
            <a:ext uri="{FF2B5EF4-FFF2-40B4-BE49-F238E27FC236}">
              <a16:creationId xmlns:a16="http://schemas.microsoft.com/office/drawing/2014/main" id="{76666E93-477A-40E5-8FAF-D9E8420C5BE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98" name="正方形/長方形 397">
          <a:extLst>
            <a:ext uri="{FF2B5EF4-FFF2-40B4-BE49-F238E27FC236}">
              <a16:creationId xmlns:a16="http://schemas.microsoft.com/office/drawing/2014/main" id="{0E1FF4DB-2864-4176-941D-FF9BFE67EB6F}"/>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99" name="テキスト ボックス 398">
          <a:extLst>
            <a:ext uri="{FF2B5EF4-FFF2-40B4-BE49-F238E27FC236}">
              <a16:creationId xmlns:a16="http://schemas.microsoft.com/office/drawing/2014/main" id="{6A3223CA-5D13-4D39-9D44-492AEE5DAC9D}"/>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0" name="直線コネクタ 399">
          <a:extLst>
            <a:ext uri="{FF2B5EF4-FFF2-40B4-BE49-F238E27FC236}">
              <a16:creationId xmlns:a16="http://schemas.microsoft.com/office/drawing/2014/main" id="{BBB43DE7-244D-47B5-97FA-5A2379ED8BE2}"/>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1" name="テキスト ボックス 400">
          <a:extLst>
            <a:ext uri="{FF2B5EF4-FFF2-40B4-BE49-F238E27FC236}">
              <a16:creationId xmlns:a16="http://schemas.microsoft.com/office/drawing/2014/main" id="{130760BF-1826-484A-B190-38D9AAC669A4}"/>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2" name="直線コネクタ 401">
          <a:extLst>
            <a:ext uri="{FF2B5EF4-FFF2-40B4-BE49-F238E27FC236}">
              <a16:creationId xmlns:a16="http://schemas.microsoft.com/office/drawing/2014/main" id="{5246D9FA-DD41-4B52-8723-38D8045BE817}"/>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3" name="テキスト ボックス 402">
          <a:extLst>
            <a:ext uri="{FF2B5EF4-FFF2-40B4-BE49-F238E27FC236}">
              <a16:creationId xmlns:a16="http://schemas.microsoft.com/office/drawing/2014/main" id="{51446FFE-C17D-4EA7-9964-5992F5F0D978}"/>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4" name="直線コネクタ 403">
          <a:extLst>
            <a:ext uri="{FF2B5EF4-FFF2-40B4-BE49-F238E27FC236}">
              <a16:creationId xmlns:a16="http://schemas.microsoft.com/office/drawing/2014/main" id="{DE4057D9-3FD9-41F2-9F79-22267ADD74EF}"/>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5" name="テキスト ボックス 404">
          <a:extLst>
            <a:ext uri="{FF2B5EF4-FFF2-40B4-BE49-F238E27FC236}">
              <a16:creationId xmlns:a16="http://schemas.microsoft.com/office/drawing/2014/main" id="{7669C710-5F04-457F-8BAE-D55C37F50ED2}"/>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06" name="直線コネクタ 405">
          <a:extLst>
            <a:ext uri="{FF2B5EF4-FFF2-40B4-BE49-F238E27FC236}">
              <a16:creationId xmlns:a16="http://schemas.microsoft.com/office/drawing/2014/main" id="{D1A3672F-5068-4833-A358-3B53102E1B26}"/>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07" name="テキスト ボックス 406">
          <a:extLst>
            <a:ext uri="{FF2B5EF4-FFF2-40B4-BE49-F238E27FC236}">
              <a16:creationId xmlns:a16="http://schemas.microsoft.com/office/drawing/2014/main" id="{507DADB8-4680-484D-9686-B91354A4DAF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08" name="直線コネクタ 407">
          <a:extLst>
            <a:ext uri="{FF2B5EF4-FFF2-40B4-BE49-F238E27FC236}">
              <a16:creationId xmlns:a16="http://schemas.microsoft.com/office/drawing/2014/main" id="{AC8C8413-FACE-4D0E-AEEF-088D464416C6}"/>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09" name="テキスト ボックス 408">
          <a:extLst>
            <a:ext uri="{FF2B5EF4-FFF2-40B4-BE49-F238E27FC236}">
              <a16:creationId xmlns:a16="http://schemas.microsoft.com/office/drawing/2014/main" id="{45B89517-D25F-464D-B272-D20FC66FB1D5}"/>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0" name="直線コネクタ 409">
          <a:extLst>
            <a:ext uri="{FF2B5EF4-FFF2-40B4-BE49-F238E27FC236}">
              <a16:creationId xmlns:a16="http://schemas.microsoft.com/office/drawing/2014/main" id="{5B6BDB66-5B3E-4939-A02D-E5480D75B00F}"/>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1" name="テキスト ボックス 410">
          <a:extLst>
            <a:ext uri="{FF2B5EF4-FFF2-40B4-BE49-F238E27FC236}">
              <a16:creationId xmlns:a16="http://schemas.microsoft.com/office/drawing/2014/main" id="{17A4B8C7-3005-4E41-BC08-ADDCF52AAD87}"/>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2" name="直線コネクタ 411">
          <a:extLst>
            <a:ext uri="{FF2B5EF4-FFF2-40B4-BE49-F238E27FC236}">
              <a16:creationId xmlns:a16="http://schemas.microsoft.com/office/drawing/2014/main" id="{048EB67A-E378-41C1-B227-A06A884D50D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3" name="テキスト ボックス 412">
          <a:extLst>
            <a:ext uri="{FF2B5EF4-FFF2-40B4-BE49-F238E27FC236}">
              <a16:creationId xmlns:a16="http://schemas.microsoft.com/office/drawing/2014/main" id="{7BE2036A-EE00-4287-8731-4CF2F0464C72}"/>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4" name="【認定こども園・幼稚園・保育所】&#10;有形固定資産減価償却率グラフ枠">
          <a:extLst>
            <a:ext uri="{FF2B5EF4-FFF2-40B4-BE49-F238E27FC236}">
              <a16:creationId xmlns:a16="http://schemas.microsoft.com/office/drawing/2014/main" id="{0DAB3108-89E8-4CD9-86BC-60FA8DCEEBBD}"/>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24765</xdr:rowOff>
    </xdr:from>
    <xdr:to>
      <xdr:col>85</xdr:col>
      <xdr:colOff>126364</xdr:colOff>
      <xdr:row>41</xdr:row>
      <xdr:rowOff>135255</xdr:rowOff>
    </xdr:to>
    <xdr:cxnSp macro="">
      <xdr:nvCxnSpPr>
        <xdr:cNvPr id="415" name="直線コネクタ 414">
          <a:extLst>
            <a:ext uri="{FF2B5EF4-FFF2-40B4-BE49-F238E27FC236}">
              <a16:creationId xmlns:a16="http://schemas.microsoft.com/office/drawing/2014/main" id="{092E2D3B-9E6E-44FB-B423-3B7CBE58BFA8}"/>
            </a:ext>
          </a:extLst>
        </xdr:cNvPr>
        <xdr:cNvCxnSpPr/>
      </xdr:nvCxnSpPr>
      <xdr:spPr>
        <a:xfrm flipV="1">
          <a:off x="16318864" y="5854065"/>
          <a:ext cx="0" cy="13106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139082</xdr:rowOff>
    </xdr:from>
    <xdr:ext cx="405111" cy="259045"/>
    <xdr:sp macro="" textlink="">
      <xdr:nvSpPr>
        <xdr:cNvPr id="416" name="【認定こども園・幼稚園・保育所】&#10;有形固定資産減価償却率最小値テキスト">
          <a:extLst>
            <a:ext uri="{FF2B5EF4-FFF2-40B4-BE49-F238E27FC236}">
              <a16:creationId xmlns:a16="http://schemas.microsoft.com/office/drawing/2014/main" id="{A72119A5-A6EC-406B-A958-C145BCF2ED3C}"/>
            </a:ext>
          </a:extLst>
        </xdr:cNvPr>
        <xdr:cNvSpPr txBox="1"/>
      </xdr:nvSpPr>
      <xdr:spPr>
        <a:xfrm>
          <a:off x="16357600" y="7168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135255</xdr:rowOff>
    </xdr:from>
    <xdr:to>
      <xdr:col>86</xdr:col>
      <xdr:colOff>25400</xdr:colOff>
      <xdr:row>41</xdr:row>
      <xdr:rowOff>135255</xdr:rowOff>
    </xdr:to>
    <xdr:cxnSp macro="">
      <xdr:nvCxnSpPr>
        <xdr:cNvPr id="417" name="直線コネクタ 416">
          <a:extLst>
            <a:ext uri="{FF2B5EF4-FFF2-40B4-BE49-F238E27FC236}">
              <a16:creationId xmlns:a16="http://schemas.microsoft.com/office/drawing/2014/main" id="{CBE65FE4-3D8A-4027-95E7-9A9D821A3A2C}"/>
            </a:ext>
          </a:extLst>
        </xdr:cNvPr>
        <xdr:cNvCxnSpPr/>
      </xdr:nvCxnSpPr>
      <xdr:spPr>
        <a:xfrm>
          <a:off x="16230600" y="716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142892</xdr:rowOff>
    </xdr:from>
    <xdr:ext cx="405111" cy="259045"/>
    <xdr:sp macro="" textlink="">
      <xdr:nvSpPr>
        <xdr:cNvPr id="418" name="【認定こども園・幼稚園・保育所】&#10;有形固定資産減価償却率最大値テキスト">
          <a:extLst>
            <a:ext uri="{FF2B5EF4-FFF2-40B4-BE49-F238E27FC236}">
              <a16:creationId xmlns:a16="http://schemas.microsoft.com/office/drawing/2014/main" id="{4E45AAD1-1662-4F8B-9B69-C85AF5CBF9CA}"/>
            </a:ext>
          </a:extLst>
        </xdr:cNvPr>
        <xdr:cNvSpPr txBox="1"/>
      </xdr:nvSpPr>
      <xdr:spPr>
        <a:xfrm>
          <a:off x="16357600" y="56292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24765</xdr:rowOff>
    </xdr:from>
    <xdr:to>
      <xdr:col>86</xdr:col>
      <xdr:colOff>25400</xdr:colOff>
      <xdr:row>34</xdr:row>
      <xdr:rowOff>24765</xdr:rowOff>
    </xdr:to>
    <xdr:cxnSp macro="">
      <xdr:nvCxnSpPr>
        <xdr:cNvPr id="419" name="直線コネクタ 418">
          <a:extLst>
            <a:ext uri="{FF2B5EF4-FFF2-40B4-BE49-F238E27FC236}">
              <a16:creationId xmlns:a16="http://schemas.microsoft.com/office/drawing/2014/main" id="{C23F262A-44C7-482A-9ED7-F2A34044E809}"/>
            </a:ext>
          </a:extLst>
        </xdr:cNvPr>
        <xdr:cNvCxnSpPr/>
      </xdr:nvCxnSpPr>
      <xdr:spPr>
        <a:xfrm>
          <a:off x="16230600" y="58540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145432</xdr:rowOff>
    </xdr:from>
    <xdr:ext cx="405111" cy="259045"/>
    <xdr:sp macro="" textlink="">
      <xdr:nvSpPr>
        <xdr:cNvPr id="420" name="【認定こども園・幼稚園・保育所】&#10;有形固定資産減価償却率平均値テキスト">
          <a:extLst>
            <a:ext uri="{FF2B5EF4-FFF2-40B4-BE49-F238E27FC236}">
              <a16:creationId xmlns:a16="http://schemas.microsoft.com/office/drawing/2014/main" id="{42AAFC04-E480-4638-A0EF-90B819EE5892}"/>
            </a:ext>
          </a:extLst>
        </xdr:cNvPr>
        <xdr:cNvSpPr txBox="1"/>
      </xdr:nvSpPr>
      <xdr:spPr>
        <a:xfrm>
          <a:off x="16357600" y="631763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122555</xdr:rowOff>
    </xdr:from>
    <xdr:to>
      <xdr:col>85</xdr:col>
      <xdr:colOff>177800</xdr:colOff>
      <xdr:row>38</xdr:row>
      <xdr:rowOff>52705</xdr:rowOff>
    </xdr:to>
    <xdr:sp macro="" textlink="">
      <xdr:nvSpPr>
        <xdr:cNvPr id="421" name="フローチャート: 判断 420">
          <a:extLst>
            <a:ext uri="{FF2B5EF4-FFF2-40B4-BE49-F238E27FC236}">
              <a16:creationId xmlns:a16="http://schemas.microsoft.com/office/drawing/2014/main" id="{91EA855B-6166-48A3-9522-26C591380CDE}"/>
            </a:ext>
          </a:extLst>
        </xdr:cNvPr>
        <xdr:cNvSpPr/>
      </xdr:nvSpPr>
      <xdr:spPr>
        <a:xfrm>
          <a:off x="16268700" y="64662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132080</xdr:rowOff>
    </xdr:from>
    <xdr:to>
      <xdr:col>81</xdr:col>
      <xdr:colOff>101600</xdr:colOff>
      <xdr:row>38</xdr:row>
      <xdr:rowOff>62230</xdr:rowOff>
    </xdr:to>
    <xdr:sp macro="" textlink="">
      <xdr:nvSpPr>
        <xdr:cNvPr id="422" name="フローチャート: 判断 421">
          <a:extLst>
            <a:ext uri="{FF2B5EF4-FFF2-40B4-BE49-F238E27FC236}">
              <a16:creationId xmlns:a16="http://schemas.microsoft.com/office/drawing/2014/main" id="{EA572BDA-1290-4E8A-AED6-3ABEE4934FE3}"/>
            </a:ext>
          </a:extLst>
        </xdr:cNvPr>
        <xdr:cNvSpPr/>
      </xdr:nvSpPr>
      <xdr:spPr>
        <a:xfrm>
          <a:off x="15430500" y="6475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133985</xdr:rowOff>
    </xdr:from>
    <xdr:to>
      <xdr:col>76</xdr:col>
      <xdr:colOff>165100</xdr:colOff>
      <xdr:row>38</xdr:row>
      <xdr:rowOff>64135</xdr:rowOff>
    </xdr:to>
    <xdr:sp macro="" textlink="">
      <xdr:nvSpPr>
        <xdr:cNvPr id="423" name="フローチャート: 判断 422">
          <a:extLst>
            <a:ext uri="{FF2B5EF4-FFF2-40B4-BE49-F238E27FC236}">
              <a16:creationId xmlns:a16="http://schemas.microsoft.com/office/drawing/2014/main" id="{44B376A2-6A6E-4FAC-98B2-54CF12DAD047}"/>
            </a:ext>
          </a:extLst>
        </xdr:cNvPr>
        <xdr:cNvSpPr/>
      </xdr:nvSpPr>
      <xdr:spPr>
        <a:xfrm>
          <a:off x="14541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37</xdr:row>
      <xdr:rowOff>151130</xdr:rowOff>
    </xdr:from>
    <xdr:to>
      <xdr:col>72</xdr:col>
      <xdr:colOff>38100</xdr:colOff>
      <xdr:row>38</xdr:row>
      <xdr:rowOff>81280</xdr:rowOff>
    </xdr:to>
    <xdr:sp macro="" textlink="">
      <xdr:nvSpPr>
        <xdr:cNvPr id="424" name="フローチャート: 判断 423">
          <a:extLst>
            <a:ext uri="{FF2B5EF4-FFF2-40B4-BE49-F238E27FC236}">
              <a16:creationId xmlns:a16="http://schemas.microsoft.com/office/drawing/2014/main" id="{8B301C69-05D0-4F1D-A10A-CAD77CAB04DF}"/>
            </a:ext>
          </a:extLst>
        </xdr:cNvPr>
        <xdr:cNvSpPr/>
      </xdr:nvSpPr>
      <xdr:spPr>
        <a:xfrm>
          <a:off x="13652500" y="649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37</xdr:row>
      <xdr:rowOff>88265</xdr:rowOff>
    </xdr:from>
    <xdr:to>
      <xdr:col>67</xdr:col>
      <xdr:colOff>101600</xdr:colOff>
      <xdr:row>38</xdr:row>
      <xdr:rowOff>18415</xdr:rowOff>
    </xdr:to>
    <xdr:sp macro="" textlink="">
      <xdr:nvSpPr>
        <xdr:cNvPr id="425" name="フローチャート: 判断 424">
          <a:extLst>
            <a:ext uri="{FF2B5EF4-FFF2-40B4-BE49-F238E27FC236}">
              <a16:creationId xmlns:a16="http://schemas.microsoft.com/office/drawing/2014/main" id="{2B82CDF1-42DA-4EAE-A3DD-CA6D966D9643}"/>
            </a:ext>
          </a:extLst>
        </xdr:cNvPr>
        <xdr:cNvSpPr/>
      </xdr:nvSpPr>
      <xdr:spPr>
        <a:xfrm>
          <a:off x="12763500" y="6431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26" name="テキスト ボックス 425">
          <a:extLst>
            <a:ext uri="{FF2B5EF4-FFF2-40B4-BE49-F238E27FC236}">
              <a16:creationId xmlns:a16="http://schemas.microsoft.com/office/drawing/2014/main" id="{6315800B-3623-4D3D-B689-1D7CE2CFAC46}"/>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27" name="テキスト ボックス 426">
          <a:extLst>
            <a:ext uri="{FF2B5EF4-FFF2-40B4-BE49-F238E27FC236}">
              <a16:creationId xmlns:a16="http://schemas.microsoft.com/office/drawing/2014/main" id="{2961BF30-BCB0-416B-86FD-AF55808938D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28" name="テキスト ボックス 427">
          <a:extLst>
            <a:ext uri="{FF2B5EF4-FFF2-40B4-BE49-F238E27FC236}">
              <a16:creationId xmlns:a16="http://schemas.microsoft.com/office/drawing/2014/main" id="{A8CB195C-79C6-4C1E-84DB-E3CC313ACFE1}"/>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29" name="テキスト ボックス 428">
          <a:extLst>
            <a:ext uri="{FF2B5EF4-FFF2-40B4-BE49-F238E27FC236}">
              <a16:creationId xmlns:a16="http://schemas.microsoft.com/office/drawing/2014/main" id="{6D7F684D-077A-4C1D-966C-DB171E853621}"/>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EE2B38A2-99AF-4888-A6E5-0F30F0E79899}"/>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156845</xdr:rowOff>
    </xdr:from>
    <xdr:to>
      <xdr:col>85</xdr:col>
      <xdr:colOff>177800</xdr:colOff>
      <xdr:row>39</xdr:row>
      <xdr:rowOff>86995</xdr:rowOff>
    </xdr:to>
    <xdr:sp macro="" textlink="">
      <xdr:nvSpPr>
        <xdr:cNvPr id="431" name="楕円 430">
          <a:extLst>
            <a:ext uri="{FF2B5EF4-FFF2-40B4-BE49-F238E27FC236}">
              <a16:creationId xmlns:a16="http://schemas.microsoft.com/office/drawing/2014/main" id="{FF953010-5CC7-4B70-86F1-88AD101D6A50}"/>
            </a:ext>
          </a:extLst>
        </xdr:cNvPr>
        <xdr:cNvSpPr/>
      </xdr:nvSpPr>
      <xdr:spPr>
        <a:xfrm>
          <a:off x="16268700" y="66719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135272</xdr:rowOff>
    </xdr:from>
    <xdr:ext cx="405111" cy="259045"/>
    <xdr:sp macro="" textlink="">
      <xdr:nvSpPr>
        <xdr:cNvPr id="432" name="【認定こども園・幼稚園・保育所】&#10;有形固定資産減価償却率該当値テキスト">
          <a:extLst>
            <a:ext uri="{FF2B5EF4-FFF2-40B4-BE49-F238E27FC236}">
              <a16:creationId xmlns:a16="http://schemas.microsoft.com/office/drawing/2014/main" id="{D4835861-F627-4D63-A50E-EA13F8EE0913}"/>
            </a:ext>
          </a:extLst>
        </xdr:cNvPr>
        <xdr:cNvSpPr txBox="1"/>
      </xdr:nvSpPr>
      <xdr:spPr>
        <a:xfrm>
          <a:off x="16357600" y="66503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128270</xdr:rowOff>
    </xdr:from>
    <xdr:to>
      <xdr:col>81</xdr:col>
      <xdr:colOff>101600</xdr:colOff>
      <xdr:row>39</xdr:row>
      <xdr:rowOff>58420</xdr:rowOff>
    </xdr:to>
    <xdr:sp macro="" textlink="">
      <xdr:nvSpPr>
        <xdr:cNvPr id="433" name="楕円 432">
          <a:extLst>
            <a:ext uri="{FF2B5EF4-FFF2-40B4-BE49-F238E27FC236}">
              <a16:creationId xmlns:a16="http://schemas.microsoft.com/office/drawing/2014/main" id="{736E2394-7E8E-4F9E-8E2C-19E7D7B66995}"/>
            </a:ext>
          </a:extLst>
        </xdr:cNvPr>
        <xdr:cNvSpPr/>
      </xdr:nvSpPr>
      <xdr:spPr>
        <a:xfrm>
          <a:off x="15430500" y="6643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39</xdr:row>
      <xdr:rowOff>7620</xdr:rowOff>
    </xdr:from>
    <xdr:to>
      <xdr:col>85</xdr:col>
      <xdr:colOff>127000</xdr:colOff>
      <xdr:row>39</xdr:row>
      <xdr:rowOff>36195</xdr:rowOff>
    </xdr:to>
    <xdr:cxnSp macro="">
      <xdr:nvCxnSpPr>
        <xdr:cNvPr id="434" name="直線コネクタ 433">
          <a:extLst>
            <a:ext uri="{FF2B5EF4-FFF2-40B4-BE49-F238E27FC236}">
              <a16:creationId xmlns:a16="http://schemas.microsoft.com/office/drawing/2014/main" id="{3C9D98D9-B962-492D-9471-CF381259F4CB}"/>
            </a:ext>
          </a:extLst>
        </xdr:cNvPr>
        <xdr:cNvCxnSpPr/>
      </xdr:nvCxnSpPr>
      <xdr:spPr>
        <a:xfrm>
          <a:off x="15481300" y="6694170"/>
          <a:ext cx="8382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126365</xdr:rowOff>
    </xdr:from>
    <xdr:to>
      <xdr:col>76</xdr:col>
      <xdr:colOff>165100</xdr:colOff>
      <xdr:row>39</xdr:row>
      <xdr:rowOff>56515</xdr:rowOff>
    </xdr:to>
    <xdr:sp macro="" textlink="">
      <xdr:nvSpPr>
        <xdr:cNvPr id="435" name="楕円 434">
          <a:extLst>
            <a:ext uri="{FF2B5EF4-FFF2-40B4-BE49-F238E27FC236}">
              <a16:creationId xmlns:a16="http://schemas.microsoft.com/office/drawing/2014/main" id="{0B9FDD80-DCBD-4199-90A1-633967C08DD7}"/>
            </a:ext>
          </a:extLst>
        </xdr:cNvPr>
        <xdr:cNvSpPr/>
      </xdr:nvSpPr>
      <xdr:spPr>
        <a:xfrm>
          <a:off x="14541500" y="66414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5715</xdr:rowOff>
    </xdr:from>
    <xdr:to>
      <xdr:col>81</xdr:col>
      <xdr:colOff>50800</xdr:colOff>
      <xdr:row>39</xdr:row>
      <xdr:rowOff>7620</xdr:rowOff>
    </xdr:to>
    <xdr:cxnSp macro="">
      <xdr:nvCxnSpPr>
        <xdr:cNvPr id="436" name="直線コネクタ 435">
          <a:extLst>
            <a:ext uri="{FF2B5EF4-FFF2-40B4-BE49-F238E27FC236}">
              <a16:creationId xmlns:a16="http://schemas.microsoft.com/office/drawing/2014/main" id="{1B2DAA81-5F69-4DF3-ABB0-0F239928AD11}"/>
            </a:ext>
          </a:extLst>
        </xdr:cNvPr>
        <xdr:cNvCxnSpPr/>
      </xdr:nvCxnSpPr>
      <xdr:spPr>
        <a:xfrm>
          <a:off x="14592300" y="6692265"/>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113030</xdr:rowOff>
    </xdr:from>
    <xdr:to>
      <xdr:col>72</xdr:col>
      <xdr:colOff>38100</xdr:colOff>
      <xdr:row>39</xdr:row>
      <xdr:rowOff>43180</xdr:rowOff>
    </xdr:to>
    <xdr:sp macro="" textlink="">
      <xdr:nvSpPr>
        <xdr:cNvPr id="437" name="楕円 436">
          <a:extLst>
            <a:ext uri="{FF2B5EF4-FFF2-40B4-BE49-F238E27FC236}">
              <a16:creationId xmlns:a16="http://schemas.microsoft.com/office/drawing/2014/main" id="{995303CC-02DF-4387-9A84-725B4D0F2FF6}"/>
            </a:ext>
          </a:extLst>
        </xdr:cNvPr>
        <xdr:cNvSpPr/>
      </xdr:nvSpPr>
      <xdr:spPr>
        <a:xfrm>
          <a:off x="13652500" y="66281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163830</xdr:rowOff>
    </xdr:from>
    <xdr:to>
      <xdr:col>76</xdr:col>
      <xdr:colOff>114300</xdr:colOff>
      <xdr:row>39</xdr:row>
      <xdr:rowOff>5715</xdr:rowOff>
    </xdr:to>
    <xdr:cxnSp macro="">
      <xdr:nvCxnSpPr>
        <xdr:cNvPr id="438" name="直線コネクタ 437">
          <a:extLst>
            <a:ext uri="{FF2B5EF4-FFF2-40B4-BE49-F238E27FC236}">
              <a16:creationId xmlns:a16="http://schemas.microsoft.com/office/drawing/2014/main" id="{163B569B-F3AD-4EAF-85F2-4C3EC46D47AE}"/>
            </a:ext>
          </a:extLst>
        </xdr:cNvPr>
        <xdr:cNvCxnSpPr/>
      </xdr:nvCxnSpPr>
      <xdr:spPr>
        <a:xfrm>
          <a:off x="13703300" y="6678930"/>
          <a:ext cx="88900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38</xdr:row>
      <xdr:rowOff>76835</xdr:rowOff>
    </xdr:from>
    <xdr:to>
      <xdr:col>67</xdr:col>
      <xdr:colOff>101600</xdr:colOff>
      <xdr:row>39</xdr:row>
      <xdr:rowOff>6985</xdr:rowOff>
    </xdr:to>
    <xdr:sp macro="" textlink="">
      <xdr:nvSpPr>
        <xdr:cNvPr id="439" name="楕円 438">
          <a:extLst>
            <a:ext uri="{FF2B5EF4-FFF2-40B4-BE49-F238E27FC236}">
              <a16:creationId xmlns:a16="http://schemas.microsoft.com/office/drawing/2014/main" id="{79215F81-B8B3-43A8-91A2-9AE81C0DA3DC}"/>
            </a:ext>
          </a:extLst>
        </xdr:cNvPr>
        <xdr:cNvSpPr/>
      </xdr:nvSpPr>
      <xdr:spPr>
        <a:xfrm>
          <a:off x="12763500" y="65919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38</xdr:row>
      <xdr:rowOff>127635</xdr:rowOff>
    </xdr:from>
    <xdr:to>
      <xdr:col>71</xdr:col>
      <xdr:colOff>177800</xdr:colOff>
      <xdr:row>38</xdr:row>
      <xdr:rowOff>163830</xdr:rowOff>
    </xdr:to>
    <xdr:cxnSp macro="">
      <xdr:nvCxnSpPr>
        <xdr:cNvPr id="440" name="直線コネクタ 439">
          <a:extLst>
            <a:ext uri="{FF2B5EF4-FFF2-40B4-BE49-F238E27FC236}">
              <a16:creationId xmlns:a16="http://schemas.microsoft.com/office/drawing/2014/main" id="{E7999E6B-1495-4E5B-98CC-38D3CD0EB6CD}"/>
            </a:ext>
          </a:extLst>
        </xdr:cNvPr>
        <xdr:cNvCxnSpPr/>
      </xdr:nvCxnSpPr>
      <xdr:spPr>
        <a:xfrm>
          <a:off x="12814300" y="6642735"/>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78757</xdr:rowOff>
    </xdr:from>
    <xdr:ext cx="405111" cy="259045"/>
    <xdr:sp macro="" textlink="">
      <xdr:nvSpPr>
        <xdr:cNvPr id="441" name="n_1aveValue【認定こども園・幼稚園・保育所】&#10;有形固定資産減価償却率">
          <a:extLst>
            <a:ext uri="{FF2B5EF4-FFF2-40B4-BE49-F238E27FC236}">
              <a16:creationId xmlns:a16="http://schemas.microsoft.com/office/drawing/2014/main" id="{DA240DA0-7A10-431D-908A-B9821A43F964}"/>
            </a:ext>
          </a:extLst>
        </xdr:cNvPr>
        <xdr:cNvSpPr txBox="1"/>
      </xdr:nvSpPr>
      <xdr:spPr>
        <a:xfrm>
          <a:off x="15266044" y="62509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80662</xdr:rowOff>
    </xdr:from>
    <xdr:ext cx="405111" cy="259045"/>
    <xdr:sp macro="" textlink="">
      <xdr:nvSpPr>
        <xdr:cNvPr id="442" name="n_2aveValue【認定こども園・幼稚園・保育所】&#10;有形固定資産減価償却率">
          <a:extLst>
            <a:ext uri="{FF2B5EF4-FFF2-40B4-BE49-F238E27FC236}">
              <a16:creationId xmlns:a16="http://schemas.microsoft.com/office/drawing/2014/main" id="{EAB5B0E8-3E30-4094-AC89-AAEC568F349D}"/>
            </a:ext>
          </a:extLst>
        </xdr:cNvPr>
        <xdr:cNvSpPr txBox="1"/>
      </xdr:nvSpPr>
      <xdr:spPr>
        <a:xfrm>
          <a:off x="14389744" y="6252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97807</xdr:rowOff>
    </xdr:from>
    <xdr:ext cx="405111" cy="259045"/>
    <xdr:sp macro="" textlink="">
      <xdr:nvSpPr>
        <xdr:cNvPr id="443" name="n_3aveValue【認定こども園・幼稚園・保育所】&#10;有形固定資産減価償却率">
          <a:extLst>
            <a:ext uri="{FF2B5EF4-FFF2-40B4-BE49-F238E27FC236}">
              <a16:creationId xmlns:a16="http://schemas.microsoft.com/office/drawing/2014/main" id="{684EA2EC-CDAF-4B30-9FFE-2ADA3BFD3845}"/>
            </a:ext>
          </a:extLst>
        </xdr:cNvPr>
        <xdr:cNvSpPr txBox="1"/>
      </xdr:nvSpPr>
      <xdr:spPr>
        <a:xfrm>
          <a:off x="13500744" y="6270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34942</xdr:rowOff>
    </xdr:from>
    <xdr:ext cx="405111" cy="259045"/>
    <xdr:sp macro="" textlink="">
      <xdr:nvSpPr>
        <xdr:cNvPr id="444" name="n_4aveValue【認定こども園・幼稚園・保育所】&#10;有形固定資産減価償却率">
          <a:extLst>
            <a:ext uri="{FF2B5EF4-FFF2-40B4-BE49-F238E27FC236}">
              <a16:creationId xmlns:a16="http://schemas.microsoft.com/office/drawing/2014/main" id="{8147197E-EB15-4684-9E0D-E74D337C213A}"/>
            </a:ext>
          </a:extLst>
        </xdr:cNvPr>
        <xdr:cNvSpPr txBox="1"/>
      </xdr:nvSpPr>
      <xdr:spPr>
        <a:xfrm>
          <a:off x="12611744" y="62071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39</xdr:row>
      <xdr:rowOff>49547</xdr:rowOff>
    </xdr:from>
    <xdr:ext cx="405111" cy="259045"/>
    <xdr:sp macro="" textlink="">
      <xdr:nvSpPr>
        <xdr:cNvPr id="445" name="n_1mainValue【認定こども園・幼稚園・保育所】&#10;有形固定資産減価償却率">
          <a:extLst>
            <a:ext uri="{FF2B5EF4-FFF2-40B4-BE49-F238E27FC236}">
              <a16:creationId xmlns:a16="http://schemas.microsoft.com/office/drawing/2014/main" id="{D89C7CC2-88F0-4F76-B362-AAFF5315357B}"/>
            </a:ext>
          </a:extLst>
        </xdr:cNvPr>
        <xdr:cNvSpPr txBox="1"/>
      </xdr:nvSpPr>
      <xdr:spPr>
        <a:xfrm>
          <a:off x="15266044" y="6736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47642</xdr:rowOff>
    </xdr:from>
    <xdr:ext cx="405111" cy="259045"/>
    <xdr:sp macro="" textlink="">
      <xdr:nvSpPr>
        <xdr:cNvPr id="446" name="n_2mainValue【認定こども園・幼稚園・保育所】&#10;有形固定資産減価償却率">
          <a:extLst>
            <a:ext uri="{FF2B5EF4-FFF2-40B4-BE49-F238E27FC236}">
              <a16:creationId xmlns:a16="http://schemas.microsoft.com/office/drawing/2014/main" id="{5840FEA1-69D0-431B-8F1C-B91AC5723560}"/>
            </a:ext>
          </a:extLst>
        </xdr:cNvPr>
        <xdr:cNvSpPr txBox="1"/>
      </xdr:nvSpPr>
      <xdr:spPr>
        <a:xfrm>
          <a:off x="14389744" y="67341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34307</xdr:rowOff>
    </xdr:from>
    <xdr:ext cx="405111" cy="259045"/>
    <xdr:sp macro="" textlink="">
      <xdr:nvSpPr>
        <xdr:cNvPr id="447" name="n_3mainValue【認定こども園・幼稚園・保育所】&#10;有形固定資産減価償却率">
          <a:extLst>
            <a:ext uri="{FF2B5EF4-FFF2-40B4-BE49-F238E27FC236}">
              <a16:creationId xmlns:a16="http://schemas.microsoft.com/office/drawing/2014/main" id="{C383B6A2-BB1B-4C4F-AE9A-8DB986876486}"/>
            </a:ext>
          </a:extLst>
        </xdr:cNvPr>
        <xdr:cNvSpPr txBox="1"/>
      </xdr:nvSpPr>
      <xdr:spPr>
        <a:xfrm>
          <a:off x="13500744" y="6720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38</xdr:row>
      <xdr:rowOff>169562</xdr:rowOff>
    </xdr:from>
    <xdr:ext cx="405111" cy="259045"/>
    <xdr:sp macro="" textlink="">
      <xdr:nvSpPr>
        <xdr:cNvPr id="448" name="n_4mainValue【認定こども園・幼稚園・保育所】&#10;有形固定資産減価償却率">
          <a:extLst>
            <a:ext uri="{FF2B5EF4-FFF2-40B4-BE49-F238E27FC236}">
              <a16:creationId xmlns:a16="http://schemas.microsoft.com/office/drawing/2014/main" id="{F32631E1-60C3-45CA-9C04-BBCC50CC1C13}"/>
            </a:ext>
          </a:extLst>
        </xdr:cNvPr>
        <xdr:cNvSpPr txBox="1"/>
      </xdr:nvSpPr>
      <xdr:spPr>
        <a:xfrm>
          <a:off x="12611744" y="66846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49" name="正方形/長方形 448">
          <a:extLst>
            <a:ext uri="{FF2B5EF4-FFF2-40B4-BE49-F238E27FC236}">
              <a16:creationId xmlns:a16="http://schemas.microsoft.com/office/drawing/2014/main" id="{6E227426-6972-4626-A4C6-AEDEF026C6A7}"/>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0" name="正方形/長方形 449">
          <a:extLst>
            <a:ext uri="{FF2B5EF4-FFF2-40B4-BE49-F238E27FC236}">
              <a16:creationId xmlns:a16="http://schemas.microsoft.com/office/drawing/2014/main" id="{816FA82B-EB6D-4584-9CE2-DCA4ED32A28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1" name="正方形/長方形 450">
          <a:extLst>
            <a:ext uri="{FF2B5EF4-FFF2-40B4-BE49-F238E27FC236}">
              <a16:creationId xmlns:a16="http://schemas.microsoft.com/office/drawing/2014/main" id="{744D2EB2-76DC-417D-B793-9B10AFD586F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2" name="正方形/長方形 451">
          <a:extLst>
            <a:ext uri="{FF2B5EF4-FFF2-40B4-BE49-F238E27FC236}">
              <a16:creationId xmlns:a16="http://schemas.microsoft.com/office/drawing/2014/main" id="{E8BD0A03-CB6D-4475-896B-7A12AE10985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3" name="正方形/長方形 452">
          <a:extLst>
            <a:ext uri="{FF2B5EF4-FFF2-40B4-BE49-F238E27FC236}">
              <a16:creationId xmlns:a16="http://schemas.microsoft.com/office/drawing/2014/main" id="{262E6B10-260F-4C50-8E84-C8B24800C163}"/>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4" name="正方形/長方形 453">
          <a:extLst>
            <a:ext uri="{FF2B5EF4-FFF2-40B4-BE49-F238E27FC236}">
              <a16:creationId xmlns:a16="http://schemas.microsoft.com/office/drawing/2014/main" id="{6D76E670-E576-4B11-97B6-55FEC860F25D}"/>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5" name="正方形/長方形 454">
          <a:extLst>
            <a:ext uri="{FF2B5EF4-FFF2-40B4-BE49-F238E27FC236}">
              <a16:creationId xmlns:a16="http://schemas.microsoft.com/office/drawing/2014/main" id="{5756ED4E-E43F-48FC-BA79-CDB3149E2253}"/>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56" name="正方形/長方形 455">
          <a:extLst>
            <a:ext uri="{FF2B5EF4-FFF2-40B4-BE49-F238E27FC236}">
              <a16:creationId xmlns:a16="http://schemas.microsoft.com/office/drawing/2014/main" id="{A3810A92-0B76-438E-BDDD-8059AAFB15FE}"/>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57" name="テキスト ボックス 456">
          <a:extLst>
            <a:ext uri="{FF2B5EF4-FFF2-40B4-BE49-F238E27FC236}">
              <a16:creationId xmlns:a16="http://schemas.microsoft.com/office/drawing/2014/main" id="{B53DD5C6-FE3E-4E40-ADC6-5C1E78668643}"/>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58" name="直線コネクタ 457">
          <a:extLst>
            <a:ext uri="{FF2B5EF4-FFF2-40B4-BE49-F238E27FC236}">
              <a16:creationId xmlns:a16="http://schemas.microsoft.com/office/drawing/2014/main" id="{02D5EBC0-69C1-48AE-8B42-06BDFC2931DB}"/>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59" name="直線コネクタ 458">
          <a:extLst>
            <a:ext uri="{FF2B5EF4-FFF2-40B4-BE49-F238E27FC236}">
              <a16:creationId xmlns:a16="http://schemas.microsoft.com/office/drawing/2014/main" id="{D298FFC0-3D0D-4F82-8702-B856774A2489}"/>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0" name="テキスト ボックス 459">
          <a:extLst>
            <a:ext uri="{FF2B5EF4-FFF2-40B4-BE49-F238E27FC236}">
              <a16:creationId xmlns:a16="http://schemas.microsoft.com/office/drawing/2014/main" id="{06B0AE96-8925-4DFA-B4D8-3D7B0804FD04}"/>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1" name="直線コネクタ 460">
          <a:extLst>
            <a:ext uri="{FF2B5EF4-FFF2-40B4-BE49-F238E27FC236}">
              <a16:creationId xmlns:a16="http://schemas.microsoft.com/office/drawing/2014/main" id="{2A3324FB-E8C1-4DEA-9C47-1BD07E61329A}"/>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2" name="テキスト ボックス 461">
          <a:extLst>
            <a:ext uri="{FF2B5EF4-FFF2-40B4-BE49-F238E27FC236}">
              <a16:creationId xmlns:a16="http://schemas.microsoft.com/office/drawing/2014/main" id="{A8B723C4-956D-4EE5-981C-76451E450662}"/>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3" name="直線コネクタ 462">
          <a:extLst>
            <a:ext uri="{FF2B5EF4-FFF2-40B4-BE49-F238E27FC236}">
              <a16:creationId xmlns:a16="http://schemas.microsoft.com/office/drawing/2014/main" id="{9BF4510D-EBC8-4062-897E-B1AF87DC4290}"/>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4" name="テキスト ボックス 463">
          <a:extLst>
            <a:ext uri="{FF2B5EF4-FFF2-40B4-BE49-F238E27FC236}">
              <a16:creationId xmlns:a16="http://schemas.microsoft.com/office/drawing/2014/main" id="{782C7E90-D215-4627-BC3B-6429BC1C55FA}"/>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5" name="直線コネクタ 464">
          <a:extLst>
            <a:ext uri="{FF2B5EF4-FFF2-40B4-BE49-F238E27FC236}">
              <a16:creationId xmlns:a16="http://schemas.microsoft.com/office/drawing/2014/main" id="{97264461-041A-4563-B245-72EF49BDB975}"/>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66" name="テキスト ボックス 465">
          <a:extLst>
            <a:ext uri="{FF2B5EF4-FFF2-40B4-BE49-F238E27FC236}">
              <a16:creationId xmlns:a16="http://schemas.microsoft.com/office/drawing/2014/main" id="{5CA5C0FD-840C-409D-B460-8C1F758BF5A6}"/>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67" name="直線コネクタ 466">
          <a:extLst>
            <a:ext uri="{FF2B5EF4-FFF2-40B4-BE49-F238E27FC236}">
              <a16:creationId xmlns:a16="http://schemas.microsoft.com/office/drawing/2014/main" id="{2DEF6ECB-0D44-443E-A4BA-8F3FD1087F47}"/>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68" name="テキスト ボックス 467">
          <a:extLst>
            <a:ext uri="{FF2B5EF4-FFF2-40B4-BE49-F238E27FC236}">
              <a16:creationId xmlns:a16="http://schemas.microsoft.com/office/drawing/2014/main" id="{82E447DA-316B-4D7C-AF87-5C7DDAFB6620}"/>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69" name="直線コネクタ 468">
          <a:extLst>
            <a:ext uri="{FF2B5EF4-FFF2-40B4-BE49-F238E27FC236}">
              <a16:creationId xmlns:a16="http://schemas.microsoft.com/office/drawing/2014/main" id="{F791A930-B1E9-498F-A121-63CC3B1FFA62}"/>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0" name="テキスト ボックス 469">
          <a:extLst>
            <a:ext uri="{FF2B5EF4-FFF2-40B4-BE49-F238E27FC236}">
              <a16:creationId xmlns:a16="http://schemas.microsoft.com/office/drawing/2014/main" id="{D45EC1A9-0DC3-4D97-8D69-58B7A68AE949}"/>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1" name="【認定こども園・幼稚園・保育所】&#10;一人当たり面積グラフ枠">
          <a:extLst>
            <a:ext uri="{FF2B5EF4-FFF2-40B4-BE49-F238E27FC236}">
              <a16:creationId xmlns:a16="http://schemas.microsoft.com/office/drawing/2014/main" id="{6175ED24-5D9F-4E87-8CE8-3BBD2FF559A7}"/>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106680</xdr:rowOff>
    </xdr:from>
    <xdr:to>
      <xdr:col>116</xdr:col>
      <xdr:colOff>62864</xdr:colOff>
      <xdr:row>42</xdr:row>
      <xdr:rowOff>3810</xdr:rowOff>
    </xdr:to>
    <xdr:cxnSp macro="">
      <xdr:nvCxnSpPr>
        <xdr:cNvPr id="472" name="直線コネクタ 471">
          <a:extLst>
            <a:ext uri="{FF2B5EF4-FFF2-40B4-BE49-F238E27FC236}">
              <a16:creationId xmlns:a16="http://schemas.microsoft.com/office/drawing/2014/main" id="{772FC92F-73D4-453D-8196-DAB204B14006}"/>
            </a:ext>
          </a:extLst>
        </xdr:cNvPr>
        <xdr:cNvCxnSpPr/>
      </xdr:nvCxnSpPr>
      <xdr:spPr>
        <a:xfrm flipV="1">
          <a:off x="22160864" y="5764530"/>
          <a:ext cx="0" cy="14401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7637</xdr:rowOff>
    </xdr:from>
    <xdr:ext cx="469744" cy="259045"/>
    <xdr:sp macro="" textlink="">
      <xdr:nvSpPr>
        <xdr:cNvPr id="473" name="【認定こども園・幼稚園・保育所】&#10;一人当たり面積最小値テキスト">
          <a:extLst>
            <a:ext uri="{FF2B5EF4-FFF2-40B4-BE49-F238E27FC236}">
              <a16:creationId xmlns:a16="http://schemas.microsoft.com/office/drawing/2014/main" id="{C434D2BF-0C13-44BD-8EE2-2C60B687185B}"/>
            </a:ext>
          </a:extLst>
        </xdr:cNvPr>
        <xdr:cNvSpPr txBox="1"/>
      </xdr:nvSpPr>
      <xdr:spPr>
        <a:xfrm>
          <a:off x="22199600" y="7208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3810</xdr:rowOff>
    </xdr:from>
    <xdr:to>
      <xdr:col>116</xdr:col>
      <xdr:colOff>152400</xdr:colOff>
      <xdr:row>42</xdr:row>
      <xdr:rowOff>3810</xdr:rowOff>
    </xdr:to>
    <xdr:cxnSp macro="">
      <xdr:nvCxnSpPr>
        <xdr:cNvPr id="474" name="直線コネクタ 473">
          <a:extLst>
            <a:ext uri="{FF2B5EF4-FFF2-40B4-BE49-F238E27FC236}">
              <a16:creationId xmlns:a16="http://schemas.microsoft.com/office/drawing/2014/main" id="{3D136F41-332B-4081-83EC-6C281D66682B}"/>
            </a:ext>
          </a:extLst>
        </xdr:cNvPr>
        <xdr:cNvCxnSpPr/>
      </xdr:nvCxnSpPr>
      <xdr:spPr>
        <a:xfrm>
          <a:off x="22072600" y="72047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53357</xdr:rowOff>
    </xdr:from>
    <xdr:ext cx="469744" cy="259045"/>
    <xdr:sp macro="" textlink="">
      <xdr:nvSpPr>
        <xdr:cNvPr id="475" name="【認定こども園・幼稚園・保育所】&#10;一人当たり面積最大値テキスト">
          <a:extLst>
            <a:ext uri="{FF2B5EF4-FFF2-40B4-BE49-F238E27FC236}">
              <a16:creationId xmlns:a16="http://schemas.microsoft.com/office/drawing/2014/main" id="{74AF6633-7184-414C-95A9-BA4D04FC99D7}"/>
            </a:ext>
          </a:extLst>
        </xdr:cNvPr>
        <xdr:cNvSpPr txBox="1"/>
      </xdr:nvSpPr>
      <xdr:spPr>
        <a:xfrm>
          <a:off x="22199600" y="55397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0.387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106680</xdr:rowOff>
    </xdr:from>
    <xdr:to>
      <xdr:col>116</xdr:col>
      <xdr:colOff>152400</xdr:colOff>
      <xdr:row>33</xdr:row>
      <xdr:rowOff>106680</xdr:rowOff>
    </xdr:to>
    <xdr:cxnSp macro="">
      <xdr:nvCxnSpPr>
        <xdr:cNvPr id="476" name="直線コネクタ 475">
          <a:extLst>
            <a:ext uri="{FF2B5EF4-FFF2-40B4-BE49-F238E27FC236}">
              <a16:creationId xmlns:a16="http://schemas.microsoft.com/office/drawing/2014/main" id="{D5A42FB9-0873-444A-B0E9-DD85609954A2}"/>
            </a:ext>
          </a:extLst>
        </xdr:cNvPr>
        <xdr:cNvCxnSpPr/>
      </xdr:nvCxnSpPr>
      <xdr:spPr>
        <a:xfrm>
          <a:off x="22072600" y="57645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110507</xdr:rowOff>
    </xdr:from>
    <xdr:ext cx="469744" cy="259045"/>
    <xdr:sp macro="" textlink="">
      <xdr:nvSpPr>
        <xdr:cNvPr id="477" name="【認定こども園・幼稚園・保育所】&#10;一人当たり面積平均値テキスト">
          <a:extLst>
            <a:ext uri="{FF2B5EF4-FFF2-40B4-BE49-F238E27FC236}">
              <a16:creationId xmlns:a16="http://schemas.microsoft.com/office/drawing/2014/main" id="{D66898E3-9F3C-4340-A5FC-76BAC6EF066F}"/>
            </a:ext>
          </a:extLst>
        </xdr:cNvPr>
        <xdr:cNvSpPr txBox="1"/>
      </xdr:nvSpPr>
      <xdr:spPr>
        <a:xfrm>
          <a:off x="22199600" y="66256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132080</xdr:rowOff>
    </xdr:from>
    <xdr:to>
      <xdr:col>116</xdr:col>
      <xdr:colOff>114300</xdr:colOff>
      <xdr:row>39</xdr:row>
      <xdr:rowOff>62230</xdr:rowOff>
    </xdr:to>
    <xdr:sp macro="" textlink="">
      <xdr:nvSpPr>
        <xdr:cNvPr id="478" name="フローチャート: 判断 477">
          <a:extLst>
            <a:ext uri="{FF2B5EF4-FFF2-40B4-BE49-F238E27FC236}">
              <a16:creationId xmlns:a16="http://schemas.microsoft.com/office/drawing/2014/main" id="{C2DC499D-6BB8-47DE-B3AE-F307818B2374}"/>
            </a:ext>
          </a:extLst>
        </xdr:cNvPr>
        <xdr:cNvSpPr/>
      </xdr:nvSpPr>
      <xdr:spPr>
        <a:xfrm>
          <a:off x="22110700" y="6647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38</xdr:row>
      <xdr:rowOff>101600</xdr:rowOff>
    </xdr:from>
    <xdr:to>
      <xdr:col>112</xdr:col>
      <xdr:colOff>38100</xdr:colOff>
      <xdr:row>39</xdr:row>
      <xdr:rowOff>31750</xdr:rowOff>
    </xdr:to>
    <xdr:sp macro="" textlink="">
      <xdr:nvSpPr>
        <xdr:cNvPr id="479" name="フローチャート: 判断 478">
          <a:extLst>
            <a:ext uri="{FF2B5EF4-FFF2-40B4-BE49-F238E27FC236}">
              <a16:creationId xmlns:a16="http://schemas.microsoft.com/office/drawing/2014/main" id="{E84D7A53-CE39-4774-9C6E-BD539DE016E9}"/>
            </a:ext>
          </a:extLst>
        </xdr:cNvPr>
        <xdr:cNvSpPr/>
      </xdr:nvSpPr>
      <xdr:spPr>
        <a:xfrm>
          <a:off x="21272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38</xdr:row>
      <xdr:rowOff>101600</xdr:rowOff>
    </xdr:from>
    <xdr:to>
      <xdr:col>107</xdr:col>
      <xdr:colOff>101600</xdr:colOff>
      <xdr:row>39</xdr:row>
      <xdr:rowOff>31750</xdr:rowOff>
    </xdr:to>
    <xdr:sp macro="" textlink="">
      <xdr:nvSpPr>
        <xdr:cNvPr id="480" name="フローチャート: 判断 479">
          <a:extLst>
            <a:ext uri="{FF2B5EF4-FFF2-40B4-BE49-F238E27FC236}">
              <a16:creationId xmlns:a16="http://schemas.microsoft.com/office/drawing/2014/main" id="{DCADAB06-5B1B-4173-9592-6050D20AD14B}"/>
            </a:ext>
          </a:extLst>
        </xdr:cNvPr>
        <xdr:cNvSpPr/>
      </xdr:nvSpPr>
      <xdr:spPr>
        <a:xfrm>
          <a:off x="20383500" y="6616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38</xdr:row>
      <xdr:rowOff>120650</xdr:rowOff>
    </xdr:from>
    <xdr:to>
      <xdr:col>102</xdr:col>
      <xdr:colOff>165100</xdr:colOff>
      <xdr:row>39</xdr:row>
      <xdr:rowOff>50800</xdr:rowOff>
    </xdr:to>
    <xdr:sp macro="" textlink="">
      <xdr:nvSpPr>
        <xdr:cNvPr id="481" name="フローチャート: 判断 480">
          <a:extLst>
            <a:ext uri="{FF2B5EF4-FFF2-40B4-BE49-F238E27FC236}">
              <a16:creationId xmlns:a16="http://schemas.microsoft.com/office/drawing/2014/main" id="{9CC8ABD3-03D5-406C-9EE1-100390F55875}"/>
            </a:ext>
          </a:extLst>
        </xdr:cNvPr>
        <xdr:cNvSpPr/>
      </xdr:nvSpPr>
      <xdr:spPr>
        <a:xfrm>
          <a:off x="19494500" y="6635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38</xdr:row>
      <xdr:rowOff>86360</xdr:rowOff>
    </xdr:from>
    <xdr:to>
      <xdr:col>98</xdr:col>
      <xdr:colOff>38100</xdr:colOff>
      <xdr:row>39</xdr:row>
      <xdr:rowOff>16510</xdr:rowOff>
    </xdr:to>
    <xdr:sp macro="" textlink="">
      <xdr:nvSpPr>
        <xdr:cNvPr id="482" name="フローチャート: 判断 481">
          <a:extLst>
            <a:ext uri="{FF2B5EF4-FFF2-40B4-BE49-F238E27FC236}">
              <a16:creationId xmlns:a16="http://schemas.microsoft.com/office/drawing/2014/main" id="{98D646C8-6214-474C-9C15-B75ACA9AACA9}"/>
            </a:ext>
          </a:extLst>
        </xdr:cNvPr>
        <xdr:cNvSpPr/>
      </xdr:nvSpPr>
      <xdr:spPr>
        <a:xfrm>
          <a:off x="18605500" y="6601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3" name="テキスト ボックス 482">
          <a:extLst>
            <a:ext uri="{FF2B5EF4-FFF2-40B4-BE49-F238E27FC236}">
              <a16:creationId xmlns:a16="http://schemas.microsoft.com/office/drawing/2014/main" id="{F3FD21E0-CB12-4B8F-A326-72B8CA7D93C3}"/>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4" name="テキスト ボックス 483">
          <a:extLst>
            <a:ext uri="{FF2B5EF4-FFF2-40B4-BE49-F238E27FC236}">
              <a16:creationId xmlns:a16="http://schemas.microsoft.com/office/drawing/2014/main" id="{6B38458B-CD21-4C71-B788-6B4AB111B7DC}"/>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5" name="テキスト ボックス 484">
          <a:extLst>
            <a:ext uri="{FF2B5EF4-FFF2-40B4-BE49-F238E27FC236}">
              <a16:creationId xmlns:a16="http://schemas.microsoft.com/office/drawing/2014/main" id="{0E2FC1FF-DFCA-488C-9E3F-CE8079975407}"/>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86" name="テキスト ボックス 485">
          <a:extLst>
            <a:ext uri="{FF2B5EF4-FFF2-40B4-BE49-F238E27FC236}">
              <a16:creationId xmlns:a16="http://schemas.microsoft.com/office/drawing/2014/main" id="{C301B92A-BC9E-4B99-AC75-91E12632250C}"/>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6C0B5B8D-261C-41FA-B979-926B549619D0}"/>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35</xdr:row>
      <xdr:rowOff>139700</xdr:rowOff>
    </xdr:from>
    <xdr:to>
      <xdr:col>116</xdr:col>
      <xdr:colOff>114300</xdr:colOff>
      <xdr:row>36</xdr:row>
      <xdr:rowOff>69850</xdr:rowOff>
    </xdr:to>
    <xdr:sp macro="" textlink="">
      <xdr:nvSpPr>
        <xdr:cNvPr id="488" name="楕円 487">
          <a:extLst>
            <a:ext uri="{FF2B5EF4-FFF2-40B4-BE49-F238E27FC236}">
              <a16:creationId xmlns:a16="http://schemas.microsoft.com/office/drawing/2014/main" id="{9B165922-E2C2-4D18-9296-E8B9C52ABB25}"/>
            </a:ext>
          </a:extLst>
        </xdr:cNvPr>
        <xdr:cNvSpPr/>
      </xdr:nvSpPr>
      <xdr:spPr>
        <a:xfrm>
          <a:off x="221107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34</xdr:row>
      <xdr:rowOff>162577</xdr:rowOff>
    </xdr:from>
    <xdr:ext cx="469744" cy="259045"/>
    <xdr:sp macro="" textlink="">
      <xdr:nvSpPr>
        <xdr:cNvPr id="489" name="【認定こども園・幼稚園・保育所】&#10;一人当たり面積該当値テキスト">
          <a:extLst>
            <a:ext uri="{FF2B5EF4-FFF2-40B4-BE49-F238E27FC236}">
              <a16:creationId xmlns:a16="http://schemas.microsoft.com/office/drawing/2014/main" id="{1C8249FD-5B3F-4216-BE27-75C2CC53753C}"/>
            </a:ext>
          </a:extLst>
        </xdr:cNvPr>
        <xdr:cNvSpPr txBox="1"/>
      </xdr:nvSpPr>
      <xdr:spPr>
        <a:xfrm>
          <a:off x="22199600" y="5991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35</xdr:row>
      <xdr:rowOff>139700</xdr:rowOff>
    </xdr:from>
    <xdr:to>
      <xdr:col>112</xdr:col>
      <xdr:colOff>38100</xdr:colOff>
      <xdr:row>36</xdr:row>
      <xdr:rowOff>69850</xdr:rowOff>
    </xdr:to>
    <xdr:sp macro="" textlink="">
      <xdr:nvSpPr>
        <xdr:cNvPr id="490" name="楕円 489">
          <a:extLst>
            <a:ext uri="{FF2B5EF4-FFF2-40B4-BE49-F238E27FC236}">
              <a16:creationId xmlns:a16="http://schemas.microsoft.com/office/drawing/2014/main" id="{8399383F-5BB0-4D3C-9784-BDA71A0D521D}"/>
            </a:ext>
          </a:extLst>
        </xdr:cNvPr>
        <xdr:cNvSpPr/>
      </xdr:nvSpPr>
      <xdr:spPr>
        <a:xfrm>
          <a:off x="21272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36</xdr:row>
      <xdr:rowOff>19050</xdr:rowOff>
    </xdr:from>
    <xdr:to>
      <xdr:col>116</xdr:col>
      <xdr:colOff>63500</xdr:colOff>
      <xdr:row>36</xdr:row>
      <xdr:rowOff>19050</xdr:rowOff>
    </xdr:to>
    <xdr:cxnSp macro="">
      <xdr:nvCxnSpPr>
        <xdr:cNvPr id="491" name="直線コネクタ 490">
          <a:extLst>
            <a:ext uri="{FF2B5EF4-FFF2-40B4-BE49-F238E27FC236}">
              <a16:creationId xmlns:a16="http://schemas.microsoft.com/office/drawing/2014/main" id="{38F34F68-388B-46E6-9099-A4CCB65453BD}"/>
            </a:ext>
          </a:extLst>
        </xdr:cNvPr>
        <xdr:cNvCxnSpPr/>
      </xdr:nvCxnSpPr>
      <xdr:spPr>
        <a:xfrm>
          <a:off x="21323300" y="619125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35</xdr:row>
      <xdr:rowOff>139700</xdr:rowOff>
    </xdr:from>
    <xdr:to>
      <xdr:col>107</xdr:col>
      <xdr:colOff>101600</xdr:colOff>
      <xdr:row>36</xdr:row>
      <xdr:rowOff>69850</xdr:rowOff>
    </xdr:to>
    <xdr:sp macro="" textlink="">
      <xdr:nvSpPr>
        <xdr:cNvPr id="492" name="楕円 491">
          <a:extLst>
            <a:ext uri="{FF2B5EF4-FFF2-40B4-BE49-F238E27FC236}">
              <a16:creationId xmlns:a16="http://schemas.microsoft.com/office/drawing/2014/main" id="{80B599C4-33CE-44AA-971E-1F275A6C420A}"/>
            </a:ext>
          </a:extLst>
        </xdr:cNvPr>
        <xdr:cNvSpPr/>
      </xdr:nvSpPr>
      <xdr:spPr>
        <a:xfrm>
          <a:off x="20383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36</xdr:row>
      <xdr:rowOff>19050</xdr:rowOff>
    </xdr:from>
    <xdr:to>
      <xdr:col>111</xdr:col>
      <xdr:colOff>177800</xdr:colOff>
      <xdr:row>36</xdr:row>
      <xdr:rowOff>19050</xdr:rowOff>
    </xdr:to>
    <xdr:cxnSp macro="">
      <xdr:nvCxnSpPr>
        <xdr:cNvPr id="493" name="直線コネクタ 492">
          <a:extLst>
            <a:ext uri="{FF2B5EF4-FFF2-40B4-BE49-F238E27FC236}">
              <a16:creationId xmlns:a16="http://schemas.microsoft.com/office/drawing/2014/main" id="{2E0520E4-0C2E-43A9-883A-E21B4B8EB4DD}"/>
            </a:ext>
          </a:extLst>
        </xdr:cNvPr>
        <xdr:cNvCxnSpPr/>
      </xdr:nvCxnSpPr>
      <xdr:spPr>
        <a:xfrm>
          <a:off x="20434300" y="6191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35</xdr:row>
      <xdr:rowOff>139700</xdr:rowOff>
    </xdr:from>
    <xdr:to>
      <xdr:col>102</xdr:col>
      <xdr:colOff>165100</xdr:colOff>
      <xdr:row>36</xdr:row>
      <xdr:rowOff>69850</xdr:rowOff>
    </xdr:to>
    <xdr:sp macro="" textlink="">
      <xdr:nvSpPr>
        <xdr:cNvPr id="494" name="楕円 493">
          <a:extLst>
            <a:ext uri="{FF2B5EF4-FFF2-40B4-BE49-F238E27FC236}">
              <a16:creationId xmlns:a16="http://schemas.microsoft.com/office/drawing/2014/main" id="{29DFEADC-66FA-4308-BCF2-B3A032A08E9B}"/>
            </a:ext>
          </a:extLst>
        </xdr:cNvPr>
        <xdr:cNvSpPr/>
      </xdr:nvSpPr>
      <xdr:spPr>
        <a:xfrm>
          <a:off x="19494500" y="6140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36</xdr:row>
      <xdr:rowOff>19050</xdr:rowOff>
    </xdr:from>
    <xdr:to>
      <xdr:col>107</xdr:col>
      <xdr:colOff>50800</xdr:colOff>
      <xdr:row>36</xdr:row>
      <xdr:rowOff>19050</xdr:rowOff>
    </xdr:to>
    <xdr:cxnSp macro="">
      <xdr:nvCxnSpPr>
        <xdr:cNvPr id="495" name="直線コネクタ 494">
          <a:extLst>
            <a:ext uri="{FF2B5EF4-FFF2-40B4-BE49-F238E27FC236}">
              <a16:creationId xmlns:a16="http://schemas.microsoft.com/office/drawing/2014/main" id="{51006EC5-3D7C-49D6-B16B-10894D1AB2A4}"/>
            </a:ext>
          </a:extLst>
        </xdr:cNvPr>
        <xdr:cNvCxnSpPr/>
      </xdr:nvCxnSpPr>
      <xdr:spPr>
        <a:xfrm>
          <a:off x="19545300" y="61912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35</xdr:row>
      <xdr:rowOff>135890</xdr:rowOff>
    </xdr:from>
    <xdr:to>
      <xdr:col>98</xdr:col>
      <xdr:colOff>38100</xdr:colOff>
      <xdr:row>36</xdr:row>
      <xdr:rowOff>66040</xdr:rowOff>
    </xdr:to>
    <xdr:sp macro="" textlink="">
      <xdr:nvSpPr>
        <xdr:cNvPr id="496" name="楕円 495">
          <a:extLst>
            <a:ext uri="{FF2B5EF4-FFF2-40B4-BE49-F238E27FC236}">
              <a16:creationId xmlns:a16="http://schemas.microsoft.com/office/drawing/2014/main" id="{DD0C4566-9CA0-4529-8F5A-4477C964E5DD}"/>
            </a:ext>
          </a:extLst>
        </xdr:cNvPr>
        <xdr:cNvSpPr/>
      </xdr:nvSpPr>
      <xdr:spPr>
        <a:xfrm>
          <a:off x="18605500" y="6136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36</xdr:row>
      <xdr:rowOff>15240</xdr:rowOff>
    </xdr:from>
    <xdr:to>
      <xdr:col>102</xdr:col>
      <xdr:colOff>114300</xdr:colOff>
      <xdr:row>36</xdr:row>
      <xdr:rowOff>19050</xdr:rowOff>
    </xdr:to>
    <xdr:cxnSp macro="">
      <xdr:nvCxnSpPr>
        <xdr:cNvPr id="497" name="直線コネクタ 496">
          <a:extLst>
            <a:ext uri="{FF2B5EF4-FFF2-40B4-BE49-F238E27FC236}">
              <a16:creationId xmlns:a16="http://schemas.microsoft.com/office/drawing/2014/main" id="{2B4DA73B-168E-4FF8-AD00-583865859E43}"/>
            </a:ext>
          </a:extLst>
        </xdr:cNvPr>
        <xdr:cNvCxnSpPr/>
      </xdr:nvCxnSpPr>
      <xdr:spPr>
        <a:xfrm>
          <a:off x="18656300" y="618744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39</xdr:row>
      <xdr:rowOff>22877</xdr:rowOff>
    </xdr:from>
    <xdr:ext cx="469744" cy="259045"/>
    <xdr:sp macro="" textlink="">
      <xdr:nvSpPr>
        <xdr:cNvPr id="498" name="n_1aveValue【認定こども園・幼稚園・保育所】&#10;一人当たり面積">
          <a:extLst>
            <a:ext uri="{FF2B5EF4-FFF2-40B4-BE49-F238E27FC236}">
              <a16:creationId xmlns:a16="http://schemas.microsoft.com/office/drawing/2014/main" id="{DE90B213-8937-4A57-8382-DEF045C1E430}"/>
            </a:ext>
          </a:extLst>
        </xdr:cNvPr>
        <xdr:cNvSpPr txBox="1"/>
      </xdr:nvSpPr>
      <xdr:spPr>
        <a:xfrm>
          <a:off x="210757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39</xdr:row>
      <xdr:rowOff>22877</xdr:rowOff>
    </xdr:from>
    <xdr:ext cx="469744" cy="259045"/>
    <xdr:sp macro="" textlink="">
      <xdr:nvSpPr>
        <xdr:cNvPr id="499" name="n_2aveValue【認定こども園・幼稚園・保育所】&#10;一人当たり面積">
          <a:extLst>
            <a:ext uri="{FF2B5EF4-FFF2-40B4-BE49-F238E27FC236}">
              <a16:creationId xmlns:a16="http://schemas.microsoft.com/office/drawing/2014/main" id="{76F5E248-8698-4D7D-A3E3-AEA01C3C09A7}"/>
            </a:ext>
          </a:extLst>
        </xdr:cNvPr>
        <xdr:cNvSpPr txBox="1"/>
      </xdr:nvSpPr>
      <xdr:spPr>
        <a:xfrm>
          <a:off x="20199427" y="6709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39</xdr:row>
      <xdr:rowOff>41927</xdr:rowOff>
    </xdr:from>
    <xdr:ext cx="469744" cy="259045"/>
    <xdr:sp macro="" textlink="">
      <xdr:nvSpPr>
        <xdr:cNvPr id="500" name="n_3aveValue【認定こども園・幼稚園・保育所】&#10;一人当たり面積">
          <a:extLst>
            <a:ext uri="{FF2B5EF4-FFF2-40B4-BE49-F238E27FC236}">
              <a16:creationId xmlns:a16="http://schemas.microsoft.com/office/drawing/2014/main" id="{4E27AB9E-04CC-443C-8FAB-617C214A66BE}"/>
            </a:ext>
          </a:extLst>
        </xdr:cNvPr>
        <xdr:cNvSpPr txBox="1"/>
      </xdr:nvSpPr>
      <xdr:spPr>
        <a:xfrm>
          <a:off x="19310427" y="67284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39</xdr:row>
      <xdr:rowOff>7637</xdr:rowOff>
    </xdr:from>
    <xdr:ext cx="469744" cy="259045"/>
    <xdr:sp macro="" textlink="">
      <xdr:nvSpPr>
        <xdr:cNvPr id="501" name="n_4aveValue【認定こども園・幼稚園・保育所】&#10;一人当たり面積">
          <a:extLst>
            <a:ext uri="{FF2B5EF4-FFF2-40B4-BE49-F238E27FC236}">
              <a16:creationId xmlns:a16="http://schemas.microsoft.com/office/drawing/2014/main" id="{2F78A9C9-850B-4932-B8A3-5B80C78D5314}"/>
            </a:ext>
          </a:extLst>
        </xdr:cNvPr>
        <xdr:cNvSpPr txBox="1"/>
      </xdr:nvSpPr>
      <xdr:spPr>
        <a:xfrm>
          <a:off x="18421427" y="66941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34</xdr:row>
      <xdr:rowOff>86377</xdr:rowOff>
    </xdr:from>
    <xdr:ext cx="469744" cy="259045"/>
    <xdr:sp macro="" textlink="">
      <xdr:nvSpPr>
        <xdr:cNvPr id="502" name="n_1mainValue【認定こども園・幼稚園・保育所】&#10;一人当たり面積">
          <a:extLst>
            <a:ext uri="{FF2B5EF4-FFF2-40B4-BE49-F238E27FC236}">
              <a16:creationId xmlns:a16="http://schemas.microsoft.com/office/drawing/2014/main" id="{6CEFDC05-503C-4B37-A5FD-4E7E0EE492AB}"/>
            </a:ext>
          </a:extLst>
        </xdr:cNvPr>
        <xdr:cNvSpPr txBox="1"/>
      </xdr:nvSpPr>
      <xdr:spPr>
        <a:xfrm>
          <a:off x="21075727" y="59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34</xdr:row>
      <xdr:rowOff>86377</xdr:rowOff>
    </xdr:from>
    <xdr:ext cx="469744" cy="259045"/>
    <xdr:sp macro="" textlink="">
      <xdr:nvSpPr>
        <xdr:cNvPr id="503" name="n_2mainValue【認定こども園・幼稚園・保育所】&#10;一人当たり面積">
          <a:extLst>
            <a:ext uri="{FF2B5EF4-FFF2-40B4-BE49-F238E27FC236}">
              <a16:creationId xmlns:a16="http://schemas.microsoft.com/office/drawing/2014/main" id="{31555CB2-C9BD-498B-A0F0-D4191777E01A}"/>
            </a:ext>
          </a:extLst>
        </xdr:cNvPr>
        <xdr:cNvSpPr txBox="1"/>
      </xdr:nvSpPr>
      <xdr:spPr>
        <a:xfrm>
          <a:off x="20199427" y="59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34</xdr:row>
      <xdr:rowOff>86377</xdr:rowOff>
    </xdr:from>
    <xdr:ext cx="469744" cy="259045"/>
    <xdr:sp macro="" textlink="">
      <xdr:nvSpPr>
        <xdr:cNvPr id="504" name="n_3mainValue【認定こども園・幼稚園・保育所】&#10;一人当たり面積">
          <a:extLst>
            <a:ext uri="{FF2B5EF4-FFF2-40B4-BE49-F238E27FC236}">
              <a16:creationId xmlns:a16="http://schemas.microsoft.com/office/drawing/2014/main" id="{4E01EB22-EF08-4995-97B1-CAE23851ADF1}"/>
            </a:ext>
          </a:extLst>
        </xdr:cNvPr>
        <xdr:cNvSpPr txBox="1"/>
      </xdr:nvSpPr>
      <xdr:spPr>
        <a:xfrm>
          <a:off x="19310427" y="59156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34</xdr:row>
      <xdr:rowOff>82567</xdr:rowOff>
    </xdr:from>
    <xdr:ext cx="469744" cy="259045"/>
    <xdr:sp macro="" textlink="">
      <xdr:nvSpPr>
        <xdr:cNvPr id="505" name="n_4mainValue【認定こども園・幼稚園・保育所】&#10;一人当たり面積">
          <a:extLst>
            <a:ext uri="{FF2B5EF4-FFF2-40B4-BE49-F238E27FC236}">
              <a16:creationId xmlns:a16="http://schemas.microsoft.com/office/drawing/2014/main" id="{BF7647B7-A364-45AA-9CD3-27744854E9FA}"/>
            </a:ext>
          </a:extLst>
        </xdr:cNvPr>
        <xdr:cNvSpPr txBox="1"/>
      </xdr:nvSpPr>
      <xdr:spPr>
        <a:xfrm>
          <a:off x="18421427" y="59118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06" name="正方形/長方形 505">
          <a:extLst>
            <a:ext uri="{FF2B5EF4-FFF2-40B4-BE49-F238E27FC236}">
              <a16:creationId xmlns:a16="http://schemas.microsoft.com/office/drawing/2014/main" id="{BDB4FC28-942A-42FA-91AB-F5C11C0C7DF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07" name="正方形/長方形 506">
          <a:extLst>
            <a:ext uri="{FF2B5EF4-FFF2-40B4-BE49-F238E27FC236}">
              <a16:creationId xmlns:a16="http://schemas.microsoft.com/office/drawing/2014/main" id="{2668EE2E-9169-42FE-9567-565A0C9B64F5}"/>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08" name="正方形/長方形 507">
          <a:extLst>
            <a:ext uri="{FF2B5EF4-FFF2-40B4-BE49-F238E27FC236}">
              <a16:creationId xmlns:a16="http://schemas.microsoft.com/office/drawing/2014/main" id="{7E2E21EB-F762-452A-9E6A-9D40C57D083C}"/>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09" name="正方形/長方形 508">
          <a:extLst>
            <a:ext uri="{FF2B5EF4-FFF2-40B4-BE49-F238E27FC236}">
              <a16:creationId xmlns:a16="http://schemas.microsoft.com/office/drawing/2014/main" id="{C195367C-A40F-44D4-BFE3-62717A09FFD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0" name="正方形/長方形 509">
          <a:extLst>
            <a:ext uri="{FF2B5EF4-FFF2-40B4-BE49-F238E27FC236}">
              <a16:creationId xmlns:a16="http://schemas.microsoft.com/office/drawing/2014/main" id="{D96D95A3-29F5-4C1B-8EBF-9D6EB13E86EC}"/>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1" name="正方形/長方形 510">
          <a:extLst>
            <a:ext uri="{FF2B5EF4-FFF2-40B4-BE49-F238E27FC236}">
              <a16:creationId xmlns:a16="http://schemas.microsoft.com/office/drawing/2014/main" id="{87A998C4-8C50-4811-BB28-2F2A17EC0A81}"/>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2" name="正方形/長方形 511">
          <a:extLst>
            <a:ext uri="{FF2B5EF4-FFF2-40B4-BE49-F238E27FC236}">
              <a16:creationId xmlns:a16="http://schemas.microsoft.com/office/drawing/2014/main" id="{74D52050-9133-4093-919F-48F8FFA46AD9}"/>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3" name="正方形/長方形 512">
          <a:extLst>
            <a:ext uri="{FF2B5EF4-FFF2-40B4-BE49-F238E27FC236}">
              <a16:creationId xmlns:a16="http://schemas.microsoft.com/office/drawing/2014/main" id="{DFAB1735-8B4C-4D3F-855A-8319BD1C67F8}"/>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4" name="テキスト ボックス 513">
          <a:extLst>
            <a:ext uri="{FF2B5EF4-FFF2-40B4-BE49-F238E27FC236}">
              <a16:creationId xmlns:a16="http://schemas.microsoft.com/office/drawing/2014/main" id="{F5521DB5-8D12-47B1-831C-BF797D805A29}"/>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5" name="直線コネクタ 514">
          <a:extLst>
            <a:ext uri="{FF2B5EF4-FFF2-40B4-BE49-F238E27FC236}">
              <a16:creationId xmlns:a16="http://schemas.microsoft.com/office/drawing/2014/main" id="{363C8DDB-919D-4436-87FE-5E8141A2B865}"/>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16" name="テキスト ボックス 515">
          <a:extLst>
            <a:ext uri="{FF2B5EF4-FFF2-40B4-BE49-F238E27FC236}">
              <a16:creationId xmlns:a16="http://schemas.microsoft.com/office/drawing/2014/main" id="{292DB73D-6E86-4F03-B79D-AA461AA809BF}"/>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17" name="直線コネクタ 516">
          <a:extLst>
            <a:ext uri="{FF2B5EF4-FFF2-40B4-BE49-F238E27FC236}">
              <a16:creationId xmlns:a16="http://schemas.microsoft.com/office/drawing/2014/main" id="{A30F3F02-BA2B-42EE-99C5-E262FCEB2B23}"/>
            </a:ext>
          </a:extLst>
        </xdr:cNvPr>
        <xdr:cNvCxnSpPr/>
      </xdr:nvCxnSpPr>
      <xdr:spPr>
        <a:xfrm>
          <a:off x="12446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63</xdr:row>
      <xdr:rowOff>105427</xdr:rowOff>
    </xdr:from>
    <xdr:ext cx="403059" cy="259045"/>
    <xdr:sp macro="" textlink="">
      <xdr:nvSpPr>
        <xdr:cNvPr id="518" name="テキスト ボックス 517">
          <a:extLst>
            <a:ext uri="{FF2B5EF4-FFF2-40B4-BE49-F238E27FC236}">
              <a16:creationId xmlns:a16="http://schemas.microsoft.com/office/drawing/2014/main" id="{7392F6FF-D146-43ED-8BC3-94B9BBB38BB8}"/>
            </a:ext>
          </a:extLst>
        </xdr:cNvPr>
        <xdr:cNvSpPr txBox="1"/>
      </xdr:nvSpPr>
      <xdr:spPr>
        <a:xfrm>
          <a:off x="12042941" y="10906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19" name="直線コネクタ 518">
          <a:extLst>
            <a:ext uri="{FF2B5EF4-FFF2-40B4-BE49-F238E27FC236}">
              <a16:creationId xmlns:a16="http://schemas.microsoft.com/office/drawing/2014/main" id="{1C9DEBA2-5871-440D-B4B7-432EFC225374}"/>
            </a:ext>
          </a:extLst>
        </xdr:cNvPr>
        <xdr:cNvCxnSpPr/>
      </xdr:nvCxnSpPr>
      <xdr:spPr>
        <a:xfrm>
          <a:off x="12446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0" name="テキスト ボックス 519">
          <a:extLst>
            <a:ext uri="{FF2B5EF4-FFF2-40B4-BE49-F238E27FC236}">
              <a16:creationId xmlns:a16="http://schemas.microsoft.com/office/drawing/2014/main" id="{87C2E2BC-A008-4C2A-A6F1-9B9B7D8C3459}"/>
            </a:ext>
          </a:extLst>
        </xdr:cNvPr>
        <xdr:cNvSpPr txBox="1"/>
      </xdr:nvSpPr>
      <xdr:spPr>
        <a:xfrm>
          <a:off x="12042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1" name="直線コネクタ 520">
          <a:extLst>
            <a:ext uri="{FF2B5EF4-FFF2-40B4-BE49-F238E27FC236}">
              <a16:creationId xmlns:a16="http://schemas.microsoft.com/office/drawing/2014/main" id="{DC29F2DD-98FC-493F-99A0-EAF4FCDB1F28}"/>
            </a:ext>
          </a:extLst>
        </xdr:cNvPr>
        <xdr:cNvCxnSpPr/>
      </xdr:nvCxnSpPr>
      <xdr:spPr>
        <a:xfrm>
          <a:off x="12446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2" name="テキスト ボックス 521">
          <a:extLst>
            <a:ext uri="{FF2B5EF4-FFF2-40B4-BE49-F238E27FC236}">
              <a16:creationId xmlns:a16="http://schemas.microsoft.com/office/drawing/2014/main" id="{B45B9C3F-D38A-473C-91B0-0F61352659D8}"/>
            </a:ext>
          </a:extLst>
        </xdr:cNvPr>
        <xdr:cNvSpPr txBox="1"/>
      </xdr:nvSpPr>
      <xdr:spPr>
        <a:xfrm>
          <a:off x="12042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3" name="直線コネクタ 522">
          <a:extLst>
            <a:ext uri="{FF2B5EF4-FFF2-40B4-BE49-F238E27FC236}">
              <a16:creationId xmlns:a16="http://schemas.microsoft.com/office/drawing/2014/main" id="{EA70E202-4CC6-42B1-9B4D-A5E489501E3C}"/>
            </a:ext>
          </a:extLst>
        </xdr:cNvPr>
        <xdr:cNvCxnSpPr/>
      </xdr:nvCxnSpPr>
      <xdr:spPr>
        <a:xfrm>
          <a:off x="12446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4" name="テキスト ボックス 523">
          <a:extLst>
            <a:ext uri="{FF2B5EF4-FFF2-40B4-BE49-F238E27FC236}">
              <a16:creationId xmlns:a16="http://schemas.microsoft.com/office/drawing/2014/main" id="{546FF6F2-60A1-4D4F-9503-F38956B71B6D}"/>
            </a:ext>
          </a:extLst>
        </xdr:cNvPr>
        <xdr:cNvSpPr txBox="1"/>
      </xdr:nvSpPr>
      <xdr:spPr>
        <a:xfrm>
          <a:off x="12042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5" name="直線コネクタ 524">
          <a:extLst>
            <a:ext uri="{FF2B5EF4-FFF2-40B4-BE49-F238E27FC236}">
              <a16:creationId xmlns:a16="http://schemas.microsoft.com/office/drawing/2014/main" id="{9FC1F895-4A05-4805-84DF-E4096C04CBDB}"/>
            </a:ext>
          </a:extLst>
        </xdr:cNvPr>
        <xdr:cNvCxnSpPr/>
      </xdr:nvCxnSpPr>
      <xdr:spPr>
        <a:xfrm>
          <a:off x="12446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26" name="テキスト ボックス 525">
          <a:extLst>
            <a:ext uri="{FF2B5EF4-FFF2-40B4-BE49-F238E27FC236}">
              <a16:creationId xmlns:a16="http://schemas.microsoft.com/office/drawing/2014/main" id="{289CC847-A465-42A4-A421-351BCFAED71C}"/>
            </a:ext>
          </a:extLst>
        </xdr:cNvPr>
        <xdr:cNvSpPr txBox="1"/>
      </xdr:nvSpPr>
      <xdr:spPr>
        <a:xfrm>
          <a:off x="12042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27" name="直線コネクタ 526">
          <a:extLst>
            <a:ext uri="{FF2B5EF4-FFF2-40B4-BE49-F238E27FC236}">
              <a16:creationId xmlns:a16="http://schemas.microsoft.com/office/drawing/2014/main" id="{2DCA8D53-2744-49D8-98E4-B2F51846C01D}"/>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52</xdr:row>
      <xdr:rowOff>86377</xdr:rowOff>
    </xdr:from>
    <xdr:ext cx="403059" cy="259045"/>
    <xdr:sp macro="" textlink="">
      <xdr:nvSpPr>
        <xdr:cNvPr id="528" name="テキスト ボックス 527">
          <a:extLst>
            <a:ext uri="{FF2B5EF4-FFF2-40B4-BE49-F238E27FC236}">
              <a16:creationId xmlns:a16="http://schemas.microsoft.com/office/drawing/2014/main" id="{B765B251-E0A9-47A4-9564-7ED5E6F4A881}"/>
            </a:ext>
          </a:extLst>
        </xdr:cNvPr>
        <xdr:cNvSpPr txBox="1"/>
      </xdr:nvSpPr>
      <xdr:spPr>
        <a:xfrm>
          <a:off x="12042941" y="900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29" name="【学校施設】&#10;有形固定資産減価償却率グラフ枠">
          <a:extLst>
            <a:ext uri="{FF2B5EF4-FFF2-40B4-BE49-F238E27FC236}">
              <a16:creationId xmlns:a16="http://schemas.microsoft.com/office/drawing/2014/main" id="{3C28BE42-860A-4D73-B76A-5DC1C4E86E2C}"/>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114300</xdr:rowOff>
    </xdr:from>
    <xdr:to>
      <xdr:col>85</xdr:col>
      <xdr:colOff>126364</xdr:colOff>
      <xdr:row>62</xdr:row>
      <xdr:rowOff>156210</xdr:rowOff>
    </xdr:to>
    <xdr:cxnSp macro="">
      <xdr:nvCxnSpPr>
        <xdr:cNvPr id="530" name="直線コネクタ 529">
          <a:extLst>
            <a:ext uri="{FF2B5EF4-FFF2-40B4-BE49-F238E27FC236}">
              <a16:creationId xmlns:a16="http://schemas.microsoft.com/office/drawing/2014/main" id="{3B80DF51-5D67-4606-A6AD-C066524ED3E7}"/>
            </a:ext>
          </a:extLst>
        </xdr:cNvPr>
        <xdr:cNvCxnSpPr/>
      </xdr:nvCxnSpPr>
      <xdr:spPr>
        <a:xfrm flipV="1">
          <a:off x="16318864" y="9544050"/>
          <a:ext cx="0" cy="12420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62</xdr:row>
      <xdr:rowOff>160037</xdr:rowOff>
    </xdr:from>
    <xdr:ext cx="405111" cy="259045"/>
    <xdr:sp macro="" textlink="">
      <xdr:nvSpPr>
        <xdr:cNvPr id="531" name="【学校施設】&#10;有形固定資産減価償却率最小値テキスト">
          <a:extLst>
            <a:ext uri="{FF2B5EF4-FFF2-40B4-BE49-F238E27FC236}">
              <a16:creationId xmlns:a16="http://schemas.microsoft.com/office/drawing/2014/main" id="{086CA733-A874-40EC-87C3-881FF7BCCC19}"/>
            </a:ext>
          </a:extLst>
        </xdr:cNvPr>
        <xdr:cNvSpPr txBox="1"/>
      </xdr:nvSpPr>
      <xdr:spPr>
        <a:xfrm>
          <a:off x="16357600" y="10789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62</xdr:row>
      <xdr:rowOff>156210</xdr:rowOff>
    </xdr:from>
    <xdr:to>
      <xdr:col>86</xdr:col>
      <xdr:colOff>25400</xdr:colOff>
      <xdr:row>62</xdr:row>
      <xdr:rowOff>156210</xdr:rowOff>
    </xdr:to>
    <xdr:cxnSp macro="">
      <xdr:nvCxnSpPr>
        <xdr:cNvPr id="532" name="直線コネクタ 531">
          <a:extLst>
            <a:ext uri="{FF2B5EF4-FFF2-40B4-BE49-F238E27FC236}">
              <a16:creationId xmlns:a16="http://schemas.microsoft.com/office/drawing/2014/main" id="{582CB6EB-0C0E-482E-B0E5-082801AFFAEC}"/>
            </a:ext>
          </a:extLst>
        </xdr:cNvPr>
        <xdr:cNvCxnSpPr/>
      </xdr:nvCxnSpPr>
      <xdr:spPr>
        <a:xfrm>
          <a:off x="16230600" y="107861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60977</xdr:rowOff>
    </xdr:from>
    <xdr:ext cx="405111" cy="259045"/>
    <xdr:sp macro="" textlink="">
      <xdr:nvSpPr>
        <xdr:cNvPr id="533" name="【学校施設】&#10;有形固定資産減価償却率最大値テキスト">
          <a:extLst>
            <a:ext uri="{FF2B5EF4-FFF2-40B4-BE49-F238E27FC236}">
              <a16:creationId xmlns:a16="http://schemas.microsoft.com/office/drawing/2014/main" id="{0AFE6D84-6F1A-4305-A877-72E11A67D25B}"/>
            </a:ext>
          </a:extLst>
        </xdr:cNvPr>
        <xdr:cNvSpPr txBox="1"/>
      </xdr:nvSpPr>
      <xdr:spPr>
        <a:xfrm>
          <a:off x="16357600" y="9319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114300</xdr:rowOff>
    </xdr:from>
    <xdr:to>
      <xdr:col>86</xdr:col>
      <xdr:colOff>25400</xdr:colOff>
      <xdr:row>55</xdr:row>
      <xdr:rowOff>114300</xdr:rowOff>
    </xdr:to>
    <xdr:cxnSp macro="">
      <xdr:nvCxnSpPr>
        <xdr:cNvPr id="534" name="直線コネクタ 533">
          <a:extLst>
            <a:ext uri="{FF2B5EF4-FFF2-40B4-BE49-F238E27FC236}">
              <a16:creationId xmlns:a16="http://schemas.microsoft.com/office/drawing/2014/main" id="{D518EFBF-10B2-4500-8169-E85D38AF385B}"/>
            </a:ext>
          </a:extLst>
        </xdr:cNvPr>
        <xdr:cNvCxnSpPr/>
      </xdr:nvCxnSpPr>
      <xdr:spPr>
        <a:xfrm>
          <a:off x="16230600" y="95440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58</xdr:row>
      <xdr:rowOff>10177</xdr:rowOff>
    </xdr:from>
    <xdr:ext cx="405111" cy="259045"/>
    <xdr:sp macro="" textlink="">
      <xdr:nvSpPr>
        <xdr:cNvPr id="535" name="【学校施設】&#10;有形固定資産減価償却率平均値テキスト">
          <a:extLst>
            <a:ext uri="{FF2B5EF4-FFF2-40B4-BE49-F238E27FC236}">
              <a16:creationId xmlns:a16="http://schemas.microsoft.com/office/drawing/2014/main" id="{0C14BAA8-DA0B-4270-A1A4-63D8B5EE9045}"/>
            </a:ext>
          </a:extLst>
        </xdr:cNvPr>
        <xdr:cNvSpPr txBox="1"/>
      </xdr:nvSpPr>
      <xdr:spPr>
        <a:xfrm>
          <a:off x="16357600" y="995427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158750</xdr:rowOff>
    </xdr:from>
    <xdr:to>
      <xdr:col>85</xdr:col>
      <xdr:colOff>177800</xdr:colOff>
      <xdr:row>59</xdr:row>
      <xdr:rowOff>88900</xdr:rowOff>
    </xdr:to>
    <xdr:sp macro="" textlink="">
      <xdr:nvSpPr>
        <xdr:cNvPr id="536" name="フローチャート: 判断 535">
          <a:extLst>
            <a:ext uri="{FF2B5EF4-FFF2-40B4-BE49-F238E27FC236}">
              <a16:creationId xmlns:a16="http://schemas.microsoft.com/office/drawing/2014/main" id="{36CCE82C-2FEB-4DFA-AEB9-DC1410F6FF16}"/>
            </a:ext>
          </a:extLst>
        </xdr:cNvPr>
        <xdr:cNvSpPr/>
      </xdr:nvSpPr>
      <xdr:spPr>
        <a:xfrm>
          <a:off x="16268700" y="10102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147320</xdr:rowOff>
    </xdr:from>
    <xdr:to>
      <xdr:col>81</xdr:col>
      <xdr:colOff>101600</xdr:colOff>
      <xdr:row>59</xdr:row>
      <xdr:rowOff>77470</xdr:rowOff>
    </xdr:to>
    <xdr:sp macro="" textlink="">
      <xdr:nvSpPr>
        <xdr:cNvPr id="537" name="フローチャート: 判断 536">
          <a:extLst>
            <a:ext uri="{FF2B5EF4-FFF2-40B4-BE49-F238E27FC236}">
              <a16:creationId xmlns:a16="http://schemas.microsoft.com/office/drawing/2014/main" id="{C257E6FF-9675-4C48-9A9C-A12C1B87C524}"/>
            </a:ext>
          </a:extLst>
        </xdr:cNvPr>
        <xdr:cNvSpPr/>
      </xdr:nvSpPr>
      <xdr:spPr>
        <a:xfrm>
          <a:off x="15430500" y="1009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113030</xdr:rowOff>
    </xdr:from>
    <xdr:to>
      <xdr:col>76</xdr:col>
      <xdr:colOff>165100</xdr:colOff>
      <xdr:row>59</xdr:row>
      <xdr:rowOff>43180</xdr:rowOff>
    </xdr:to>
    <xdr:sp macro="" textlink="">
      <xdr:nvSpPr>
        <xdr:cNvPr id="538" name="フローチャート: 判断 537">
          <a:extLst>
            <a:ext uri="{FF2B5EF4-FFF2-40B4-BE49-F238E27FC236}">
              <a16:creationId xmlns:a16="http://schemas.microsoft.com/office/drawing/2014/main" id="{0E011200-71EE-4412-BD6E-835C4CE626C4}"/>
            </a:ext>
          </a:extLst>
        </xdr:cNvPr>
        <xdr:cNvSpPr/>
      </xdr:nvSpPr>
      <xdr:spPr>
        <a:xfrm>
          <a:off x="14541500" y="10057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128270</xdr:rowOff>
    </xdr:from>
    <xdr:to>
      <xdr:col>72</xdr:col>
      <xdr:colOff>38100</xdr:colOff>
      <xdr:row>59</xdr:row>
      <xdr:rowOff>58420</xdr:rowOff>
    </xdr:to>
    <xdr:sp macro="" textlink="">
      <xdr:nvSpPr>
        <xdr:cNvPr id="539" name="フローチャート: 判断 538">
          <a:extLst>
            <a:ext uri="{FF2B5EF4-FFF2-40B4-BE49-F238E27FC236}">
              <a16:creationId xmlns:a16="http://schemas.microsoft.com/office/drawing/2014/main" id="{9AD802D4-2CB6-4D8D-AEC9-8D29BF1F2419}"/>
            </a:ext>
          </a:extLst>
        </xdr:cNvPr>
        <xdr:cNvSpPr/>
      </xdr:nvSpPr>
      <xdr:spPr>
        <a:xfrm>
          <a:off x="13652500" y="1007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86360</xdr:rowOff>
    </xdr:from>
    <xdr:to>
      <xdr:col>67</xdr:col>
      <xdr:colOff>101600</xdr:colOff>
      <xdr:row>59</xdr:row>
      <xdr:rowOff>16510</xdr:rowOff>
    </xdr:to>
    <xdr:sp macro="" textlink="">
      <xdr:nvSpPr>
        <xdr:cNvPr id="540" name="フローチャート: 判断 539">
          <a:extLst>
            <a:ext uri="{FF2B5EF4-FFF2-40B4-BE49-F238E27FC236}">
              <a16:creationId xmlns:a16="http://schemas.microsoft.com/office/drawing/2014/main" id="{C11D61DB-EBE5-4DC2-A009-07B9CDD8F562}"/>
            </a:ext>
          </a:extLst>
        </xdr:cNvPr>
        <xdr:cNvSpPr/>
      </xdr:nvSpPr>
      <xdr:spPr>
        <a:xfrm>
          <a:off x="12763500" y="10030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1" name="テキスト ボックス 540">
          <a:extLst>
            <a:ext uri="{FF2B5EF4-FFF2-40B4-BE49-F238E27FC236}">
              <a16:creationId xmlns:a16="http://schemas.microsoft.com/office/drawing/2014/main" id="{D4D51AFA-E10D-4F8E-B062-E3D0C4F4AC3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2" name="テキスト ボックス 541">
          <a:extLst>
            <a:ext uri="{FF2B5EF4-FFF2-40B4-BE49-F238E27FC236}">
              <a16:creationId xmlns:a16="http://schemas.microsoft.com/office/drawing/2014/main" id="{43220738-8F7A-4AB0-B3E4-5AD881F3C5CF}"/>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3" name="テキスト ボックス 542">
          <a:extLst>
            <a:ext uri="{FF2B5EF4-FFF2-40B4-BE49-F238E27FC236}">
              <a16:creationId xmlns:a16="http://schemas.microsoft.com/office/drawing/2014/main" id="{D733C49A-CCAF-4262-A2FA-251801775235}"/>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4" name="テキスト ボックス 543">
          <a:extLst>
            <a:ext uri="{FF2B5EF4-FFF2-40B4-BE49-F238E27FC236}">
              <a16:creationId xmlns:a16="http://schemas.microsoft.com/office/drawing/2014/main" id="{4DE5B8B7-58B4-4079-9099-B09CCD72CFFC}"/>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1671A1EC-1ED9-413A-B246-F94044DD7AAF}"/>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40640</xdr:rowOff>
    </xdr:from>
    <xdr:to>
      <xdr:col>85</xdr:col>
      <xdr:colOff>177800</xdr:colOff>
      <xdr:row>59</xdr:row>
      <xdr:rowOff>142240</xdr:rowOff>
    </xdr:to>
    <xdr:sp macro="" textlink="">
      <xdr:nvSpPr>
        <xdr:cNvPr id="546" name="楕円 545">
          <a:extLst>
            <a:ext uri="{FF2B5EF4-FFF2-40B4-BE49-F238E27FC236}">
              <a16:creationId xmlns:a16="http://schemas.microsoft.com/office/drawing/2014/main" id="{E3C1B0FB-1004-48F6-AB87-283F8EA9AA7D}"/>
            </a:ext>
          </a:extLst>
        </xdr:cNvPr>
        <xdr:cNvSpPr/>
      </xdr:nvSpPr>
      <xdr:spPr>
        <a:xfrm>
          <a:off x="16268700" y="10156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59</xdr:row>
      <xdr:rowOff>19067</xdr:rowOff>
    </xdr:from>
    <xdr:ext cx="405111" cy="259045"/>
    <xdr:sp macro="" textlink="">
      <xdr:nvSpPr>
        <xdr:cNvPr id="547" name="【学校施設】&#10;有形固定資産減価償却率該当値テキスト">
          <a:extLst>
            <a:ext uri="{FF2B5EF4-FFF2-40B4-BE49-F238E27FC236}">
              <a16:creationId xmlns:a16="http://schemas.microsoft.com/office/drawing/2014/main" id="{BF504E1B-BDDC-483D-9086-54583E873012}"/>
            </a:ext>
          </a:extLst>
        </xdr:cNvPr>
        <xdr:cNvSpPr txBox="1"/>
      </xdr:nvSpPr>
      <xdr:spPr>
        <a:xfrm>
          <a:off x="16357600" y="10134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158750</xdr:rowOff>
    </xdr:from>
    <xdr:to>
      <xdr:col>81</xdr:col>
      <xdr:colOff>101600</xdr:colOff>
      <xdr:row>59</xdr:row>
      <xdr:rowOff>88900</xdr:rowOff>
    </xdr:to>
    <xdr:sp macro="" textlink="">
      <xdr:nvSpPr>
        <xdr:cNvPr id="548" name="楕円 547">
          <a:extLst>
            <a:ext uri="{FF2B5EF4-FFF2-40B4-BE49-F238E27FC236}">
              <a16:creationId xmlns:a16="http://schemas.microsoft.com/office/drawing/2014/main" id="{F9E57924-484E-4E19-9CBE-106090B1F882}"/>
            </a:ext>
          </a:extLst>
        </xdr:cNvPr>
        <xdr:cNvSpPr/>
      </xdr:nvSpPr>
      <xdr:spPr>
        <a:xfrm>
          <a:off x="15430500" y="10102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38100</xdr:rowOff>
    </xdr:from>
    <xdr:to>
      <xdr:col>85</xdr:col>
      <xdr:colOff>127000</xdr:colOff>
      <xdr:row>59</xdr:row>
      <xdr:rowOff>91440</xdr:rowOff>
    </xdr:to>
    <xdr:cxnSp macro="">
      <xdr:nvCxnSpPr>
        <xdr:cNvPr id="549" name="直線コネクタ 548">
          <a:extLst>
            <a:ext uri="{FF2B5EF4-FFF2-40B4-BE49-F238E27FC236}">
              <a16:creationId xmlns:a16="http://schemas.microsoft.com/office/drawing/2014/main" id="{DE68AD81-A789-400C-837D-E42124616939}"/>
            </a:ext>
          </a:extLst>
        </xdr:cNvPr>
        <xdr:cNvCxnSpPr/>
      </xdr:nvCxnSpPr>
      <xdr:spPr>
        <a:xfrm>
          <a:off x="15481300" y="10153650"/>
          <a:ext cx="8382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86360</xdr:rowOff>
    </xdr:from>
    <xdr:to>
      <xdr:col>76</xdr:col>
      <xdr:colOff>165100</xdr:colOff>
      <xdr:row>59</xdr:row>
      <xdr:rowOff>16510</xdr:rowOff>
    </xdr:to>
    <xdr:sp macro="" textlink="">
      <xdr:nvSpPr>
        <xdr:cNvPr id="550" name="楕円 549">
          <a:extLst>
            <a:ext uri="{FF2B5EF4-FFF2-40B4-BE49-F238E27FC236}">
              <a16:creationId xmlns:a16="http://schemas.microsoft.com/office/drawing/2014/main" id="{EACFC683-0F7D-4CC1-8271-33A206AAD206}"/>
            </a:ext>
          </a:extLst>
        </xdr:cNvPr>
        <xdr:cNvSpPr/>
      </xdr:nvSpPr>
      <xdr:spPr>
        <a:xfrm>
          <a:off x="14541500" y="10030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137160</xdr:rowOff>
    </xdr:from>
    <xdr:to>
      <xdr:col>81</xdr:col>
      <xdr:colOff>50800</xdr:colOff>
      <xdr:row>59</xdr:row>
      <xdr:rowOff>38100</xdr:rowOff>
    </xdr:to>
    <xdr:cxnSp macro="">
      <xdr:nvCxnSpPr>
        <xdr:cNvPr id="551" name="直線コネクタ 550">
          <a:extLst>
            <a:ext uri="{FF2B5EF4-FFF2-40B4-BE49-F238E27FC236}">
              <a16:creationId xmlns:a16="http://schemas.microsoft.com/office/drawing/2014/main" id="{E48DF669-22D4-4889-8663-F2375F0E842A}"/>
            </a:ext>
          </a:extLst>
        </xdr:cNvPr>
        <xdr:cNvCxnSpPr/>
      </xdr:nvCxnSpPr>
      <xdr:spPr>
        <a:xfrm>
          <a:off x="14592300" y="10081260"/>
          <a:ext cx="889000" cy="723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128270</xdr:rowOff>
    </xdr:from>
    <xdr:to>
      <xdr:col>72</xdr:col>
      <xdr:colOff>38100</xdr:colOff>
      <xdr:row>59</xdr:row>
      <xdr:rowOff>58420</xdr:rowOff>
    </xdr:to>
    <xdr:sp macro="" textlink="">
      <xdr:nvSpPr>
        <xdr:cNvPr id="552" name="楕円 551">
          <a:extLst>
            <a:ext uri="{FF2B5EF4-FFF2-40B4-BE49-F238E27FC236}">
              <a16:creationId xmlns:a16="http://schemas.microsoft.com/office/drawing/2014/main" id="{4420F431-AEF8-4D8B-B8DC-4EB083450EBD}"/>
            </a:ext>
          </a:extLst>
        </xdr:cNvPr>
        <xdr:cNvSpPr/>
      </xdr:nvSpPr>
      <xdr:spPr>
        <a:xfrm>
          <a:off x="13652500" y="100723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58</xdr:row>
      <xdr:rowOff>137160</xdr:rowOff>
    </xdr:from>
    <xdr:to>
      <xdr:col>76</xdr:col>
      <xdr:colOff>114300</xdr:colOff>
      <xdr:row>59</xdr:row>
      <xdr:rowOff>7620</xdr:rowOff>
    </xdr:to>
    <xdr:cxnSp macro="">
      <xdr:nvCxnSpPr>
        <xdr:cNvPr id="553" name="直線コネクタ 552">
          <a:extLst>
            <a:ext uri="{FF2B5EF4-FFF2-40B4-BE49-F238E27FC236}">
              <a16:creationId xmlns:a16="http://schemas.microsoft.com/office/drawing/2014/main" id="{C00B3497-DFFB-4DA7-B7EA-C7EA6488409B}"/>
            </a:ext>
          </a:extLst>
        </xdr:cNvPr>
        <xdr:cNvCxnSpPr/>
      </xdr:nvCxnSpPr>
      <xdr:spPr>
        <a:xfrm flipV="1">
          <a:off x="13703300" y="10081260"/>
          <a:ext cx="88900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10160</xdr:rowOff>
    </xdr:from>
    <xdr:to>
      <xdr:col>67</xdr:col>
      <xdr:colOff>101600</xdr:colOff>
      <xdr:row>59</xdr:row>
      <xdr:rowOff>111760</xdr:rowOff>
    </xdr:to>
    <xdr:sp macro="" textlink="">
      <xdr:nvSpPr>
        <xdr:cNvPr id="554" name="楕円 553">
          <a:extLst>
            <a:ext uri="{FF2B5EF4-FFF2-40B4-BE49-F238E27FC236}">
              <a16:creationId xmlns:a16="http://schemas.microsoft.com/office/drawing/2014/main" id="{4AFD40A2-1976-49D2-A46C-BA79BC0ABCD2}"/>
            </a:ext>
          </a:extLst>
        </xdr:cNvPr>
        <xdr:cNvSpPr/>
      </xdr:nvSpPr>
      <xdr:spPr>
        <a:xfrm>
          <a:off x="12763500" y="10125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7620</xdr:rowOff>
    </xdr:from>
    <xdr:to>
      <xdr:col>71</xdr:col>
      <xdr:colOff>177800</xdr:colOff>
      <xdr:row>59</xdr:row>
      <xdr:rowOff>60960</xdr:rowOff>
    </xdr:to>
    <xdr:cxnSp macro="">
      <xdr:nvCxnSpPr>
        <xdr:cNvPr id="555" name="直線コネクタ 554">
          <a:extLst>
            <a:ext uri="{FF2B5EF4-FFF2-40B4-BE49-F238E27FC236}">
              <a16:creationId xmlns:a16="http://schemas.microsoft.com/office/drawing/2014/main" id="{8F634966-54B5-495C-8D43-3946ECFE38A9}"/>
            </a:ext>
          </a:extLst>
        </xdr:cNvPr>
        <xdr:cNvCxnSpPr/>
      </xdr:nvCxnSpPr>
      <xdr:spPr>
        <a:xfrm flipV="1">
          <a:off x="12814300" y="1012317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93997</xdr:rowOff>
    </xdr:from>
    <xdr:ext cx="405111" cy="259045"/>
    <xdr:sp macro="" textlink="">
      <xdr:nvSpPr>
        <xdr:cNvPr id="556" name="n_1aveValue【学校施設】&#10;有形固定資産減価償却率">
          <a:extLst>
            <a:ext uri="{FF2B5EF4-FFF2-40B4-BE49-F238E27FC236}">
              <a16:creationId xmlns:a16="http://schemas.microsoft.com/office/drawing/2014/main" id="{9377F4D8-7D4A-4DE7-A011-7118B0FF8CDC}"/>
            </a:ext>
          </a:extLst>
        </xdr:cNvPr>
        <xdr:cNvSpPr txBox="1"/>
      </xdr:nvSpPr>
      <xdr:spPr>
        <a:xfrm>
          <a:off x="15266044" y="986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34307</xdr:rowOff>
    </xdr:from>
    <xdr:ext cx="405111" cy="259045"/>
    <xdr:sp macro="" textlink="">
      <xdr:nvSpPr>
        <xdr:cNvPr id="557" name="n_2aveValue【学校施設】&#10;有形固定資産減価償却率">
          <a:extLst>
            <a:ext uri="{FF2B5EF4-FFF2-40B4-BE49-F238E27FC236}">
              <a16:creationId xmlns:a16="http://schemas.microsoft.com/office/drawing/2014/main" id="{5F3E7185-06B5-47EA-8C7F-7FB2B1AF4888}"/>
            </a:ext>
          </a:extLst>
        </xdr:cNvPr>
        <xdr:cNvSpPr txBox="1"/>
      </xdr:nvSpPr>
      <xdr:spPr>
        <a:xfrm>
          <a:off x="14389744" y="10149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49547</xdr:rowOff>
    </xdr:from>
    <xdr:ext cx="405111" cy="259045"/>
    <xdr:sp macro="" textlink="">
      <xdr:nvSpPr>
        <xdr:cNvPr id="558" name="n_3aveValue【学校施設】&#10;有形固定資産減価償却率">
          <a:extLst>
            <a:ext uri="{FF2B5EF4-FFF2-40B4-BE49-F238E27FC236}">
              <a16:creationId xmlns:a16="http://schemas.microsoft.com/office/drawing/2014/main" id="{31AEA638-3ACF-433E-A849-C64D6853AD9A}"/>
            </a:ext>
          </a:extLst>
        </xdr:cNvPr>
        <xdr:cNvSpPr txBox="1"/>
      </xdr:nvSpPr>
      <xdr:spPr>
        <a:xfrm>
          <a:off x="13500744" y="1016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33037</xdr:rowOff>
    </xdr:from>
    <xdr:ext cx="405111" cy="259045"/>
    <xdr:sp macro="" textlink="">
      <xdr:nvSpPr>
        <xdr:cNvPr id="559" name="n_4aveValue【学校施設】&#10;有形固定資産減価償却率">
          <a:extLst>
            <a:ext uri="{FF2B5EF4-FFF2-40B4-BE49-F238E27FC236}">
              <a16:creationId xmlns:a16="http://schemas.microsoft.com/office/drawing/2014/main" id="{FF3CD3DB-D3F3-457A-BC17-253558602C70}"/>
            </a:ext>
          </a:extLst>
        </xdr:cNvPr>
        <xdr:cNvSpPr txBox="1"/>
      </xdr:nvSpPr>
      <xdr:spPr>
        <a:xfrm>
          <a:off x="126117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59</xdr:row>
      <xdr:rowOff>80027</xdr:rowOff>
    </xdr:from>
    <xdr:ext cx="405111" cy="259045"/>
    <xdr:sp macro="" textlink="">
      <xdr:nvSpPr>
        <xdr:cNvPr id="560" name="n_1mainValue【学校施設】&#10;有形固定資産減価償却率">
          <a:extLst>
            <a:ext uri="{FF2B5EF4-FFF2-40B4-BE49-F238E27FC236}">
              <a16:creationId xmlns:a16="http://schemas.microsoft.com/office/drawing/2014/main" id="{0AD0CD82-8446-4583-BAE5-4D46C8BF6D1A}"/>
            </a:ext>
          </a:extLst>
        </xdr:cNvPr>
        <xdr:cNvSpPr txBox="1"/>
      </xdr:nvSpPr>
      <xdr:spPr>
        <a:xfrm>
          <a:off x="15266044" y="101955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33037</xdr:rowOff>
    </xdr:from>
    <xdr:ext cx="405111" cy="259045"/>
    <xdr:sp macro="" textlink="">
      <xdr:nvSpPr>
        <xdr:cNvPr id="561" name="n_2mainValue【学校施設】&#10;有形固定資産減価償却率">
          <a:extLst>
            <a:ext uri="{FF2B5EF4-FFF2-40B4-BE49-F238E27FC236}">
              <a16:creationId xmlns:a16="http://schemas.microsoft.com/office/drawing/2014/main" id="{491E4506-3AC4-472C-90C6-FAE5011A0512}"/>
            </a:ext>
          </a:extLst>
        </xdr:cNvPr>
        <xdr:cNvSpPr txBox="1"/>
      </xdr:nvSpPr>
      <xdr:spPr>
        <a:xfrm>
          <a:off x="14389744" y="98056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74947</xdr:rowOff>
    </xdr:from>
    <xdr:ext cx="405111" cy="259045"/>
    <xdr:sp macro="" textlink="">
      <xdr:nvSpPr>
        <xdr:cNvPr id="562" name="n_3mainValue【学校施設】&#10;有形固定資産減価償却率">
          <a:extLst>
            <a:ext uri="{FF2B5EF4-FFF2-40B4-BE49-F238E27FC236}">
              <a16:creationId xmlns:a16="http://schemas.microsoft.com/office/drawing/2014/main" id="{BF43523B-830F-4A1F-85BF-711D62DEE157}"/>
            </a:ext>
          </a:extLst>
        </xdr:cNvPr>
        <xdr:cNvSpPr txBox="1"/>
      </xdr:nvSpPr>
      <xdr:spPr>
        <a:xfrm>
          <a:off x="13500744" y="984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102887</xdr:rowOff>
    </xdr:from>
    <xdr:ext cx="405111" cy="259045"/>
    <xdr:sp macro="" textlink="">
      <xdr:nvSpPr>
        <xdr:cNvPr id="563" name="n_4mainValue【学校施設】&#10;有形固定資産減価償却率">
          <a:extLst>
            <a:ext uri="{FF2B5EF4-FFF2-40B4-BE49-F238E27FC236}">
              <a16:creationId xmlns:a16="http://schemas.microsoft.com/office/drawing/2014/main" id="{36B5F773-E2F2-4B86-B644-85F34185C6AF}"/>
            </a:ext>
          </a:extLst>
        </xdr:cNvPr>
        <xdr:cNvSpPr txBox="1"/>
      </xdr:nvSpPr>
      <xdr:spPr>
        <a:xfrm>
          <a:off x="12611744" y="10218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4" name="正方形/長方形 563">
          <a:extLst>
            <a:ext uri="{FF2B5EF4-FFF2-40B4-BE49-F238E27FC236}">
              <a16:creationId xmlns:a16="http://schemas.microsoft.com/office/drawing/2014/main" id="{93E8C56B-635A-4725-B92E-571E0B69319D}"/>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5" name="正方形/長方形 564">
          <a:extLst>
            <a:ext uri="{FF2B5EF4-FFF2-40B4-BE49-F238E27FC236}">
              <a16:creationId xmlns:a16="http://schemas.microsoft.com/office/drawing/2014/main" id="{E6DB4D77-4026-4A6A-BF7B-FD9D9F080D50}"/>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66" name="正方形/長方形 565">
          <a:extLst>
            <a:ext uri="{FF2B5EF4-FFF2-40B4-BE49-F238E27FC236}">
              <a16:creationId xmlns:a16="http://schemas.microsoft.com/office/drawing/2014/main" id="{50D650B9-E08B-46DF-864D-F4FE12A95422}"/>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67" name="正方形/長方形 566">
          <a:extLst>
            <a:ext uri="{FF2B5EF4-FFF2-40B4-BE49-F238E27FC236}">
              <a16:creationId xmlns:a16="http://schemas.microsoft.com/office/drawing/2014/main" id="{41AA0728-8292-4457-AED1-A43AB8B369AD}"/>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68" name="正方形/長方形 567">
          <a:extLst>
            <a:ext uri="{FF2B5EF4-FFF2-40B4-BE49-F238E27FC236}">
              <a16:creationId xmlns:a16="http://schemas.microsoft.com/office/drawing/2014/main" id="{1595ECFD-9C00-4414-9488-1CF7D620D793}"/>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69" name="正方形/長方形 568">
          <a:extLst>
            <a:ext uri="{FF2B5EF4-FFF2-40B4-BE49-F238E27FC236}">
              <a16:creationId xmlns:a16="http://schemas.microsoft.com/office/drawing/2014/main" id="{0DDEFB4D-C743-43B9-87AB-C331643C5FD7}"/>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0" name="正方形/長方形 569">
          <a:extLst>
            <a:ext uri="{FF2B5EF4-FFF2-40B4-BE49-F238E27FC236}">
              <a16:creationId xmlns:a16="http://schemas.microsoft.com/office/drawing/2014/main" id="{1C4C40A5-B309-44AA-BFF7-29346E288027}"/>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1" name="正方形/長方形 570">
          <a:extLst>
            <a:ext uri="{FF2B5EF4-FFF2-40B4-BE49-F238E27FC236}">
              <a16:creationId xmlns:a16="http://schemas.microsoft.com/office/drawing/2014/main" id="{B2C358FC-5A18-477A-AFB6-473578096C2B}"/>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2" name="テキスト ボックス 571">
          <a:extLst>
            <a:ext uri="{FF2B5EF4-FFF2-40B4-BE49-F238E27FC236}">
              <a16:creationId xmlns:a16="http://schemas.microsoft.com/office/drawing/2014/main" id="{971EB21A-89FF-487D-99FA-45BB5DCF6F2D}"/>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3" name="直線コネクタ 572">
          <a:extLst>
            <a:ext uri="{FF2B5EF4-FFF2-40B4-BE49-F238E27FC236}">
              <a16:creationId xmlns:a16="http://schemas.microsoft.com/office/drawing/2014/main" id="{8206B821-A66B-4556-B193-BD2CDA24DFDD}"/>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4" name="テキスト ボックス 573">
          <a:extLst>
            <a:ext uri="{FF2B5EF4-FFF2-40B4-BE49-F238E27FC236}">
              <a16:creationId xmlns:a16="http://schemas.microsoft.com/office/drawing/2014/main" id="{0812B38D-E05B-44B8-A119-FFD368B54832}"/>
            </a:ext>
          </a:extLst>
        </xdr:cNvPr>
        <xdr:cNvSpPr txBox="1"/>
      </xdr:nvSpPr>
      <xdr:spPr>
        <a:xfrm>
          <a:off x="17820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63</xdr:row>
      <xdr:rowOff>57150</xdr:rowOff>
    </xdr:to>
    <xdr:cxnSp macro="">
      <xdr:nvCxnSpPr>
        <xdr:cNvPr id="575" name="直線コネクタ 574">
          <a:extLst>
            <a:ext uri="{FF2B5EF4-FFF2-40B4-BE49-F238E27FC236}">
              <a16:creationId xmlns:a16="http://schemas.microsoft.com/office/drawing/2014/main" id="{F1536FF5-F244-45B2-98DD-017CAB6F7CC8}"/>
            </a:ext>
          </a:extLst>
        </xdr:cNvPr>
        <xdr:cNvCxnSpPr/>
      </xdr:nvCxnSpPr>
      <xdr:spPr>
        <a:xfrm>
          <a:off x="18288000" y="1085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86377</xdr:rowOff>
    </xdr:from>
    <xdr:ext cx="467179" cy="259045"/>
    <xdr:sp macro="" textlink="">
      <xdr:nvSpPr>
        <xdr:cNvPr id="576" name="テキスト ボックス 575">
          <a:extLst>
            <a:ext uri="{FF2B5EF4-FFF2-40B4-BE49-F238E27FC236}">
              <a16:creationId xmlns:a16="http://schemas.microsoft.com/office/drawing/2014/main" id="{CDF1C968-F778-4712-B8F6-8655B1173153}"/>
            </a:ext>
          </a:extLst>
        </xdr:cNvPr>
        <xdr:cNvSpPr txBox="1"/>
      </xdr:nvSpPr>
      <xdr:spPr>
        <a:xfrm>
          <a:off x="17820821" y="1071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77" name="直線コネクタ 576">
          <a:extLst>
            <a:ext uri="{FF2B5EF4-FFF2-40B4-BE49-F238E27FC236}">
              <a16:creationId xmlns:a16="http://schemas.microsoft.com/office/drawing/2014/main" id="{F60270A6-DB58-4B90-95C7-B163F7DBBE32}"/>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78" name="テキスト ボックス 577">
          <a:extLst>
            <a:ext uri="{FF2B5EF4-FFF2-40B4-BE49-F238E27FC236}">
              <a16:creationId xmlns:a16="http://schemas.microsoft.com/office/drawing/2014/main" id="{12A58156-D190-4B17-9C36-E5541398E9D4}"/>
            </a:ext>
          </a:extLst>
        </xdr:cNvPr>
        <xdr:cNvSpPr txBox="1"/>
      </xdr:nvSpPr>
      <xdr:spPr>
        <a:xfrm>
          <a:off x="17820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114300</xdr:rowOff>
    </xdr:from>
    <xdr:to>
      <xdr:col>120</xdr:col>
      <xdr:colOff>114300</xdr:colOff>
      <xdr:row>56</xdr:row>
      <xdr:rowOff>114300</xdr:rowOff>
    </xdr:to>
    <xdr:cxnSp macro="">
      <xdr:nvCxnSpPr>
        <xdr:cNvPr id="579" name="直線コネクタ 578">
          <a:extLst>
            <a:ext uri="{FF2B5EF4-FFF2-40B4-BE49-F238E27FC236}">
              <a16:creationId xmlns:a16="http://schemas.microsoft.com/office/drawing/2014/main" id="{64BA23CF-BA89-4143-8557-37AA0F41606E}"/>
            </a:ext>
          </a:extLst>
        </xdr:cNvPr>
        <xdr:cNvCxnSpPr/>
      </xdr:nvCxnSpPr>
      <xdr:spPr>
        <a:xfrm>
          <a:off x="18288000" y="971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55</xdr:row>
      <xdr:rowOff>143527</xdr:rowOff>
    </xdr:from>
    <xdr:ext cx="467179" cy="259045"/>
    <xdr:sp macro="" textlink="">
      <xdr:nvSpPr>
        <xdr:cNvPr id="580" name="テキスト ボックス 579">
          <a:extLst>
            <a:ext uri="{FF2B5EF4-FFF2-40B4-BE49-F238E27FC236}">
              <a16:creationId xmlns:a16="http://schemas.microsoft.com/office/drawing/2014/main" id="{866010A4-03A9-4697-9BF2-1C769F392A7A}"/>
            </a:ext>
          </a:extLst>
        </xdr:cNvPr>
        <xdr:cNvSpPr txBox="1"/>
      </xdr:nvSpPr>
      <xdr:spPr>
        <a:xfrm>
          <a:off x="17820821" y="957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1" name="直線コネクタ 580">
          <a:extLst>
            <a:ext uri="{FF2B5EF4-FFF2-40B4-BE49-F238E27FC236}">
              <a16:creationId xmlns:a16="http://schemas.microsoft.com/office/drawing/2014/main" id="{843676AD-B923-4C47-BC9E-D39D1E358DA6}"/>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82" name="テキスト ボックス 581">
          <a:extLst>
            <a:ext uri="{FF2B5EF4-FFF2-40B4-BE49-F238E27FC236}">
              <a16:creationId xmlns:a16="http://schemas.microsoft.com/office/drawing/2014/main" id="{F2D69692-C51E-435F-910C-E579BD24597F}"/>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83" name="【学校施設】&#10;一人当たり面積グラフ枠">
          <a:extLst>
            <a:ext uri="{FF2B5EF4-FFF2-40B4-BE49-F238E27FC236}">
              <a16:creationId xmlns:a16="http://schemas.microsoft.com/office/drawing/2014/main" id="{E999A56F-D973-410C-8AA2-07605EF8D80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170879</xdr:rowOff>
    </xdr:from>
    <xdr:to>
      <xdr:col>116</xdr:col>
      <xdr:colOff>62864</xdr:colOff>
      <xdr:row>63</xdr:row>
      <xdr:rowOff>2857</xdr:rowOff>
    </xdr:to>
    <xdr:cxnSp macro="">
      <xdr:nvCxnSpPr>
        <xdr:cNvPr id="584" name="直線コネクタ 583">
          <a:extLst>
            <a:ext uri="{FF2B5EF4-FFF2-40B4-BE49-F238E27FC236}">
              <a16:creationId xmlns:a16="http://schemas.microsoft.com/office/drawing/2014/main" id="{CF2CAE0C-8D5A-47B3-A919-C278B6EBD3CC}"/>
            </a:ext>
          </a:extLst>
        </xdr:cNvPr>
        <xdr:cNvCxnSpPr/>
      </xdr:nvCxnSpPr>
      <xdr:spPr>
        <a:xfrm flipV="1">
          <a:off x="22160864" y="9600629"/>
          <a:ext cx="0" cy="12035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6684</xdr:rowOff>
    </xdr:from>
    <xdr:ext cx="469744" cy="259045"/>
    <xdr:sp macro="" textlink="">
      <xdr:nvSpPr>
        <xdr:cNvPr id="585" name="【学校施設】&#10;一人当たり面積最小値テキスト">
          <a:extLst>
            <a:ext uri="{FF2B5EF4-FFF2-40B4-BE49-F238E27FC236}">
              <a16:creationId xmlns:a16="http://schemas.microsoft.com/office/drawing/2014/main" id="{ED39E488-15B7-4791-8559-5D38E2004707}"/>
            </a:ext>
          </a:extLst>
        </xdr:cNvPr>
        <xdr:cNvSpPr txBox="1"/>
      </xdr:nvSpPr>
      <xdr:spPr>
        <a:xfrm>
          <a:off x="22199600" y="108080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2857</xdr:rowOff>
    </xdr:from>
    <xdr:to>
      <xdr:col>116</xdr:col>
      <xdr:colOff>152400</xdr:colOff>
      <xdr:row>63</xdr:row>
      <xdr:rowOff>2857</xdr:rowOff>
    </xdr:to>
    <xdr:cxnSp macro="">
      <xdr:nvCxnSpPr>
        <xdr:cNvPr id="586" name="直線コネクタ 585">
          <a:extLst>
            <a:ext uri="{FF2B5EF4-FFF2-40B4-BE49-F238E27FC236}">
              <a16:creationId xmlns:a16="http://schemas.microsoft.com/office/drawing/2014/main" id="{7A9773BB-A197-4273-9D98-D7547F3DD940}"/>
            </a:ext>
          </a:extLst>
        </xdr:cNvPr>
        <xdr:cNvCxnSpPr/>
      </xdr:nvCxnSpPr>
      <xdr:spPr>
        <a:xfrm>
          <a:off x="22072600" y="108042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117556</xdr:rowOff>
    </xdr:from>
    <xdr:ext cx="469744" cy="259045"/>
    <xdr:sp macro="" textlink="">
      <xdr:nvSpPr>
        <xdr:cNvPr id="587" name="【学校施設】&#10;一人当たり面積最大値テキスト">
          <a:extLst>
            <a:ext uri="{FF2B5EF4-FFF2-40B4-BE49-F238E27FC236}">
              <a16:creationId xmlns:a16="http://schemas.microsoft.com/office/drawing/2014/main" id="{9BE0CE85-D546-4D3B-8031-2D0EDE1B0820}"/>
            </a:ext>
          </a:extLst>
        </xdr:cNvPr>
        <xdr:cNvSpPr txBox="1"/>
      </xdr:nvSpPr>
      <xdr:spPr>
        <a:xfrm>
          <a:off x="22199600" y="9375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170879</xdr:rowOff>
    </xdr:from>
    <xdr:to>
      <xdr:col>116</xdr:col>
      <xdr:colOff>152400</xdr:colOff>
      <xdr:row>55</xdr:row>
      <xdr:rowOff>170879</xdr:rowOff>
    </xdr:to>
    <xdr:cxnSp macro="">
      <xdr:nvCxnSpPr>
        <xdr:cNvPr id="588" name="直線コネクタ 587">
          <a:extLst>
            <a:ext uri="{FF2B5EF4-FFF2-40B4-BE49-F238E27FC236}">
              <a16:creationId xmlns:a16="http://schemas.microsoft.com/office/drawing/2014/main" id="{D4D23FF1-419C-49ED-8C60-BB00C012026A}"/>
            </a:ext>
          </a:extLst>
        </xdr:cNvPr>
        <xdr:cNvCxnSpPr/>
      </xdr:nvCxnSpPr>
      <xdr:spPr>
        <a:xfrm>
          <a:off x="22072600" y="96006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59</xdr:row>
      <xdr:rowOff>143527</xdr:rowOff>
    </xdr:from>
    <xdr:ext cx="469744" cy="259045"/>
    <xdr:sp macro="" textlink="">
      <xdr:nvSpPr>
        <xdr:cNvPr id="589" name="【学校施設】&#10;一人当たり面積平均値テキスト">
          <a:extLst>
            <a:ext uri="{FF2B5EF4-FFF2-40B4-BE49-F238E27FC236}">
              <a16:creationId xmlns:a16="http://schemas.microsoft.com/office/drawing/2014/main" id="{BED65A51-04C7-473C-BF55-332147D2A1B8}"/>
            </a:ext>
          </a:extLst>
        </xdr:cNvPr>
        <xdr:cNvSpPr txBox="1"/>
      </xdr:nvSpPr>
      <xdr:spPr>
        <a:xfrm>
          <a:off x="22199600" y="102590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120650</xdr:rowOff>
    </xdr:from>
    <xdr:to>
      <xdr:col>116</xdr:col>
      <xdr:colOff>114300</xdr:colOff>
      <xdr:row>61</xdr:row>
      <xdr:rowOff>50800</xdr:rowOff>
    </xdr:to>
    <xdr:sp macro="" textlink="">
      <xdr:nvSpPr>
        <xdr:cNvPr id="590" name="フローチャート: 判断 589">
          <a:extLst>
            <a:ext uri="{FF2B5EF4-FFF2-40B4-BE49-F238E27FC236}">
              <a16:creationId xmlns:a16="http://schemas.microsoft.com/office/drawing/2014/main" id="{D7910D38-641D-4F92-850C-4F865687DC0E}"/>
            </a:ext>
          </a:extLst>
        </xdr:cNvPr>
        <xdr:cNvSpPr/>
      </xdr:nvSpPr>
      <xdr:spPr>
        <a:xfrm>
          <a:off x="22110700" y="104076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121793</xdr:rowOff>
    </xdr:from>
    <xdr:to>
      <xdr:col>112</xdr:col>
      <xdr:colOff>38100</xdr:colOff>
      <xdr:row>61</xdr:row>
      <xdr:rowOff>51943</xdr:rowOff>
    </xdr:to>
    <xdr:sp macro="" textlink="">
      <xdr:nvSpPr>
        <xdr:cNvPr id="591" name="フローチャート: 判断 590">
          <a:extLst>
            <a:ext uri="{FF2B5EF4-FFF2-40B4-BE49-F238E27FC236}">
              <a16:creationId xmlns:a16="http://schemas.microsoft.com/office/drawing/2014/main" id="{CF72A412-3ECD-49F9-B2EA-15C664B66E14}"/>
            </a:ext>
          </a:extLst>
        </xdr:cNvPr>
        <xdr:cNvSpPr/>
      </xdr:nvSpPr>
      <xdr:spPr>
        <a:xfrm>
          <a:off x="21272500" y="1040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121221</xdr:rowOff>
    </xdr:from>
    <xdr:to>
      <xdr:col>107</xdr:col>
      <xdr:colOff>101600</xdr:colOff>
      <xdr:row>61</xdr:row>
      <xdr:rowOff>51371</xdr:rowOff>
    </xdr:to>
    <xdr:sp macro="" textlink="">
      <xdr:nvSpPr>
        <xdr:cNvPr id="592" name="フローチャート: 判断 591">
          <a:extLst>
            <a:ext uri="{FF2B5EF4-FFF2-40B4-BE49-F238E27FC236}">
              <a16:creationId xmlns:a16="http://schemas.microsoft.com/office/drawing/2014/main" id="{37567561-06E5-4A38-9A22-600D2C7A94BD}"/>
            </a:ext>
          </a:extLst>
        </xdr:cNvPr>
        <xdr:cNvSpPr/>
      </xdr:nvSpPr>
      <xdr:spPr>
        <a:xfrm>
          <a:off x="20383500" y="104082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60</xdr:row>
      <xdr:rowOff>141795</xdr:rowOff>
    </xdr:from>
    <xdr:to>
      <xdr:col>102</xdr:col>
      <xdr:colOff>165100</xdr:colOff>
      <xdr:row>61</xdr:row>
      <xdr:rowOff>71945</xdr:rowOff>
    </xdr:to>
    <xdr:sp macro="" textlink="">
      <xdr:nvSpPr>
        <xdr:cNvPr id="593" name="フローチャート: 判断 592">
          <a:extLst>
            <a:ext uri="{FF2B5EF4-FFF2-40B4-BE49-F238E27FC236}">
              <a16:creationId xmlns:a16="http://schemas.microsoft.com/office/drawing/2014/main" id="{2ABAEADE-2365-4C50-8C1F-43CE689AC736}"/>
            </a:ext>
          </a:extLst>
        </xdr:cNvPr>
        <xdr:cNvSpPr/>
      </xdr:nvSpPr>
      <xdr:spPr>
        <a:xfrm>
          <a:off x="19494500" y="104287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60</xdr:row>
      <xdr:rowOff>144653</xdr:rowOff>
    </xdr:from>
    <xdr:to>
      <xdr:col>98</xdr:col>
      <xdr:colOff>38100</xdr:colOff>
      <xdr:row>61</xdr:row>
      <xdr:rowOff>74803</xdr:rowOff>
    </xdr:to>
    <xdr:sp macro="" textlink="">
      <xdr:nvSpPr>
        <xdr:cNvPr id="594" name="フローチャート: 判断 593">
          <a:extLst>
            <a:ext uri="{FF2B5EF4-FFF2-40B4-BE49-F238E27FC236}">
              <a16:creationId xmlns:a16="http://schemas.microsoft.com/office/drawing/2014/main" id="{6963DF74-3F48-4BC4-90D4-0600508AD161}"/>
            </a:ext>
          </a:extLst>
        </xdr:cNvPr>
        <xdr:cNvSpPr/>
      </xdr:nvSpPr>
      <xdr:spPr>
        <a:xfrm>
          <a:off x="18605500" y="104316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595" name="テキスト ボックス 594">
          <a:extLst>
            <a:ext uri="{FF2B5EF4-FFF2-40B4-BE49-F238E27FC236}">
              <a16:creationId xmlns:a16="http://schemas.microsoft.com/office/drawing/2014/main" id="{E4A780C6-5B82-4C59-BD3E-138B3DAC23E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596" name="テキスト ボックス 595">
          <a:extLst>
            <a:ext uri="{FF2B5EF4-FFF2-40B4-BE49-F238E27FC236}">
              <a16:creationId xmlns:a16="http://schemas.microsoft.com/office/drawing/2014/main" id="{1A35730A-6F97-496C-A7B9-56B23EEE5009}"/>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597" name="テキスト ボックス 596">
          <a:extLst>
            <a:ext uri="{FF2B5EF4-FFF2-40B4-BE49-F238E27FC236}">
              <a16:creationId xmlns:a16="http://schemas.microsoft.com/office/drawing/2014/main" id="{0B4CEE59-7372-4EFE-953C-9A0264E89074}"/>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98" name="テキスト ボックス 597">
          <a:extLst>
            <a:ext uri="{FF2B5EF4-FFF2-40B4-BE49-F238E27FC236}">
              <a16:creationId xmlns:a16="http://schemas.microsoft.com/office/drawing/2014/main" id="{29413F11-3A72-403C-8C5F-0367244ECC6D}"/>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99" name="テキスト ボックス 598">
          <a:extLst>
            <a:ext uri="{FF2B5EF4-FFF2-40B4-BE49-F238E27FC236}">
              <a16:creationId xmlns:a16="http://schemas.microsoft.com/office/drawing/2014/main" id="{E068DF94-9E22-4916-BCEC-4E712314E6EF}"/>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19494</xdr:rowOff>
    </xdr:from>
    <xdr:to>
      <xdr:col>116</xdr:col>
      <xdr:colOff>114300</xdr:colOff>
      <xdr:row>62</xdr:row>
      <xdr:rowOff>121094</xdr:rowOff>
    </xdr:to>
    <xdr:sp macro="" textlink="">
      <xdr:nvSpPr>
        <xdr:cNvPr id="600" name="楕円 599">
          <a:extLst>
            <a:ext uri="{FF2B5EF4-FFF2-40B4-BE49-F238E27FC236}">
              <a16:creationId xmlns:a16="http://schemas.microsoft.com/office/drawing/2014/main" id="{AEA43AA4-F991-493E-B50F-13549EE54AED}"/>
            </a:ext>
          </a:extLst>
        </xdr:cNvPr>
        <xdr:cNvSpPr/>
      </xdr:nvSpPr>
      <xdr:spPr>
        <a:xfrm>
          <a:off x="22110700" y="10649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61</xdr:row>
      <xdr:rowOff>105871</xdr:rowOff>
    </xdr:from>
    <xdr:ext cx="469744" cy="259045"/>
    <xdr:sp macro="" textlink="">
      <xdr:nvSpPr>
        <xdr:cNvPr id="601" name="【学校施設】&#10;一人当たり面積該当値テキスト">
          <a:extLst>
            <a:ext uri="{FF2B5EF4-FFF2-40B4-BE49-F238E27FC236}">
              <a16:creationId xmlns:a16="http://schemas.microsoft.com/office/drawing/2014/main" id="{89FBBF99-270C-40B9-8A88-21FD9EAD180F}"/>
            </a:ext>
          </a:extLst>
        </xdr:cNvPr>
        <xdr:cNvSpPr txBox="1"/>
      </xdr:nvSpPr>
      <xdr:spPr>
        <a:xfrm>
          <a:off x="22199600" y="10564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62</xdr:row>
      <xdr:rowOff>20638</xdr:rowOff>
    </xdr:from>
    <xdr:to>
      <xdr:col>112</xdr:col>
      <xdr:colOff>38100</xdr:colOff>
      <xdr:row>62</xdr:row>
      <xdr:rowOff>122238</xdr:rowOff>
    </xdr:to>
    <xdr:sp macro="" textlink="">
      <xdr:nvSpPr>
        <xdr:cNvPr id="602" name="楕円 601">
          <a:extLst>
            <a:ext uri="{FF2B5EF4-FFF2-40B4-BE49-F238E27FC236}">
              <a16:creationId xmlns:a16="http://schemas.microsoft.com/office/drawing/2014/main" id="{BB24ABF2-DBD8-4FA1-A1AC-93A252EC7560}"/>
            </a:ext>
          </a:extLst>
        </xdr:cNvPr>
        <xdr:cNvSpPr/>
      </xdr:nvSpPr>
      <xdr:spPr>
        <a:xfrm>
          <a:off x="21272500" y="10650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62</xdr:row>
      <xdr:rowOff>70294</xdr:rowOff>
    </xdr:from>
    <xdr:to>
      <xdr:col>116</xdr:col>
      <xdr:colOff>63500</xdr:colOff>
      <xdr:row>62</xdr:row>
      <xdr:rowOff>71438</xdr:rowOff>
    </xdr:to>
    <xdr:cxnSp macro="">
      <xdr:nvCxnSpPr>
        <xdr:cNvPr id="603" name="直線コネクタ 602">
          <a:extLst>
            <a:ext uri="{FF2B5EF4-FFF2-40B4-BE49-F238E27FC236}">
              <a16:creationId xmlns:a16="http://schemas.microsoft.com/office/drawing/2014/main" id="{9C3550EA-F84A-4AE2-B887-6983C9998096}"/>
            </a:ext>
          </a:extLst>
        </xdr:cNvPr>
        <xdr:cNvCxnSpPr/>
      </xdr:nvCxnSpPr>
      <xdr:spPr>
        <a:xfrm flipV="1">
          <a:off x="21323300" y="10700194"/>
          <a:ext cx="838200" cy="1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62</xdr:row>
      <xdr:rowOff>18352</xdr:rowOff>
    </xdr:from>
    <xdr:to>
      <xdr:col>107</xdr:col>
      <xdr:colOff>101600</xdr:colOff>
      <xdr:row>62</xdr:row>
      <xdr:rowOff>119952</xdr:rowOff>
    </xdr:to>
    <xdr:sp macro="" textlink="">
      <xdr:nvSpPr>
        <xdr:cNvPr id="604" name="楕円 603">
          <a:extLst>
            <a:ext uri="{FF2B5EF4-FFF2-40B4-BE49-F238E27FC236}">
              <a16:creationId xmlns:a16="http://schemas.microsoft.com/office/drawing/2014/main" id="{17A23300-5302-4D82-979A-89CD4CBD33EA}"/>
            </a:ext>
          </a:extLst>
        </xdr:cNvPr>
        <xdr:cNvSpPr/>
      </xdr:nvSpPr>
      <xdr:spPr>
        <a:xfrm>
          <a:off x="20383500" y="106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62</xdr:row>
      <xdr:rowOff>69152</xdr:rowOff>
    </xdr:from>
    <xdr:to>
      <xdr:col>111</xdr:col>
      <xdr:colOff>177800</xdr:colOff>
      <xdr:row>62</xdr:row>
      <xdr:rowOff>71438</xdr:rowOff>
    </xdr:to>
    <xdr:cxnSp macro="">
      <xdr:nvCxnSpPr>
        <xdr:cNvPr id="605" name="直線コネクタ 604">
          <a:extLst>
            <a:ext uri="{FF2B5EF4-FFF2-40B4-BE49-F238E27FC236}">
              <a16:creationId xmlns:a16="http://schemas.microsoft.com/office/drawing/2014/main" id="{3EC5136B-A414-4166-985A-83619F191634}"/>
            </a:ext>
          </a:extLst>
        </xdr:cNvPr>
        <xdr:cNvCxnSpPr/>
      </xdr:nvCxnSpPr>
      <xdr:spPr>
        <a:xfrm>
          <a:off x="20434300" y="10699052"/>
          <a:ext cx="889000" cy="22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62</xdr:row>
      <xdr:rowOff>18352</xdr:rowOff>
    </xdr:from>
    <xdr:to>
      <xdr:col>102</xdr:col>
      <xdr:colOff>165100</xdr:colOff>
      <xdr:row>62</xdr:row>
      <xdr:rowOff>119952</xdr:rowOff>
    </xdr:to>
    <xdr:sp macro="" textlink="">
      <xdr:nvSpPr>
        <xdr:cNvPr id="606" name="楕円 605">
          <a:extLst>
            <a:ext uri="{FF2B5EF4-FFF2-40B4-BE49-F238E27FC236}">
              <a16:creationId xmlns:a16="http://schemas.microsoft.com/office/drawing/2014/main" id="{2AAEFA7F-FB7A-404B-A8DA-54451646BBB5}"/>
            </a:ext>
          </a:extLst>
        </xdr:cNvPr>
        <xdr:cNvSpPr/>
      </xdr:nvSpPr>
      <xdr:spPr>
        <a:xfrm>
          <a:off x="19494500" y="10648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62</xdr:row>
      <xdr:rowOff>69152</xdr:rowOff>
    </xdr:from>
    <xdr:to>
      <xdr:col>107</xdr:col>
      <xdr:colOff>50800</xdr:colOff>
      <xdr:row>62</xdr:row>
      <xdr:rowOff>69152</xdr:rowOff>
    </xdr:to>
    <xdr:cxnSp macro="">
      <xdr:nvCxnSpPr>
        <xdr:cNvPr id="607" name="直線コネクタ 606">
          <a:extLst>
            <a:ext uri="{FF2B5EF4-FFF2-40B4-BE49-F238E27FC236}">
              <a16:creationId xmlns:a16="http://schemas.microsoft.com/office/drawing/2014/main" id="{BDDFB5CC-D4B0-488B-AD20-C709755CBA79}"/>
            </a:ext>
          </a:extLst>
        </xdr:cNvPr>
        <xdr:cNvCxnSpPr/>
      </xdr:nvCxnSpPr>
      <xdr:spPr>
        <a:xfrm>
          <a:off x="19545300" y="1069905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62</xdr:row>
      <xdr:rowOff>15494</xdr:rowOff>
    </xdr:from>
    <xdr:to>
      <xdr:col>98</xdr:col>
      <xdr:colOff>38100</xdr:colOff>
      <xdr:row>62</xdr:row>
      <xdr:rowOff>117094</xdr:rowOff>
    </xdr:to>
    <xdr:sp macro="" textlink="">
      <xdr:nvSpPr>
        <xdr:cNvPr id="608" name="楕円 607">
          <a:extLst>
            <a:ext uri="{FF2B5EF4-FFF2-40B4-BE49-F238E27FC236}">
              <a16:creationId xmlns:a16="http://schemas.microsoft.com/office/drawing/2014/main" id="{B0A28549-6730-4BDA-AD8D-9E57B77E2436}"/>
            </a:ext>
          </a:extLst>
        </xdr:cNvPr>
        <xdr:cNvSpPr/>
      </xdr:nvSpPr>
      <xdr:spPr>
        <a:xfrm>
          <a:off x="18605500" y="10645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62</xdr:row>
      <xdr:rowOff>66294</xdr:rowOff>
    </xdr:from>
    <xdr:to>
      <xdr:col>102</xdr:col>
      <xdr:colOff>114300</xdr:colOff>
      <xdr:row>62</xdr:row>
      <xdr:rowOff>69152</xdr:rowOff>
    </xdr:to>
    <xdr:cxnSp macro="">
      <xdr:nvCxnSpPr>
        <xdr:cNvPr id="609" name="直線コネクタ 608">
          <a:extLst>
            <a:ext uri="{FF2B5EF4-FFF2-40B4-BE49-F238E27FC236}">
              <a16:creationId xmlns:a16="http://schemas.microsoft.com/office/drawing/2014/main" id="{A4D55523-234E-4D18-BA8C-88013ABD960F}"/>
            </a:ext>
          </a:extLst>
        </xdr:cNvPr>
        <xdr:cNvCxnSpPr/>
      </xdr:nvCxnSpPr>
      <xdr:spPr>
        <a:xfrm>
          <a:off x="18656300" y="10696194"/>
          <a:ext cx="889000" cy="2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68470</xdr:rowOff>
    </xdr:from>
    <xdr:ext cx="469744" cy="259045"/>
    <xdr:sp macro="" textlink="">
      <xdr:nvSpPr>
        <xdr:cNvPr id="610" name="n_1aveValue【学校施設】&#10;一人当たり面積">
          <a:extLst>
            <a:ext uri="{FF2B5EF4-FFF2-40B4-BE49-F238E27FC236}">
              <a16:creationId xmlns:a16="http://schemas.microsoft.com/office/drawing/2014/main" id="{58D50186-3E7C-415D-A1E2-F3923340C3E6}"/>
            </a:ext>
          </a:extLst>
        </xdr:cNvPr>
        <xdr:cNvSpPr txBox="1"/>
      </xdr:nvSpPr>
      <xdr:spPr>
        <a:xfrm>
          <a:off x="21075727" y="10184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67898</xdr:rowOff>
    </xdr:from>
    <xdr:ext cx="469744" cy="259045"/>
    <xdr:sp macro="" textlink="">
      <xdr:nvSpPr>
        <xdr:cNvPr id="611" name="n_2aveValue【学校施設】&#10;一人当たり面積">
          <a:extLst>
            <a:ext uri="{FF2B5EF4-FFF2-40B4-BE49-F238E27FC236}">
              <a16:creationId xmlns:a16="http://schemas.microsoft.com/office/drawing/2014/main" id="{CD142DFE-6174-4069-A741-9A884BD30229}"/>
            </a:ext>
          </a:extLst>
        </xdr:cNvPr>
        <xdr:cNvSpPr txBox="1"/>
      </xdr:nvSpPr>
      <xdr:spPr>
        <a:xfrm>
          <a:off x="20199427" y="101834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88472</xdr:rowOff>
    </xdr:from>
    <xdr:ext cx="469744" cy="259045"/>
    <xdr:sp macro="" textlink="">
      <xdr:nvSpPr>
        <xdr:cNvPr id="612" name="n_3aveValue【学校施設】&#10;一人当たり面積">
          <a:extLst>
            <a:ext uri="{FF2B5EF4-FFF2-40B4-BE49-F238E27FC236}">
              <a16:creationId xmlns:a16="http://schemas.microsoft.com/office/drawing/2014/main" id="{EB881700-C69F-4690-A653-5DC33322164A}"/>
            </a:ext>
          </a:extLst>
        </xdr:cNvPr>
        <xdr:cNvSpPr txBox="1"/>
      </xdr:nvSpPr>
      <xdr:spPr>
        <a:xfrm>
          <a:off x="19310427" y="102040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91330</xdr:rowOff>
    </xdr:from>
    <xdr:ext cx="469744" cy="259045"/>
    <xdr:sp macro="" textlink="">
      <xdr:nvSpPr>
        <xdr:cNvPr id="613" name="n_4aveValue【学校施設】&#10;一人当たり面積">
          <a:extLst>
            <a:ext uri="{FF2B5EF4-FFF2-40B4-BE49-F238E27FC236}">
              <a16:creationId xmlns:a16="http://schemas.microsoft.com/office/drawing/2014/main" id="{E5DFDA64-133E-42AA-A08F-99BF09D79531}"/>
            </a:ext>
          </a:extLst>
        </xdr:cNvPr>
        <xdr:cNvSpPr txBox="1"/>
      </xdr:nvSpPr>
      <xdr:spPr>
        <a:xfrm>
          <a:off x="18421427" y="1020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62</xdr:row>
      <xdr:rowOff>113365</xdr:rowOff>
    </xdr:from>
    <xdr:ext cx="469744" cy="259045"/>
    <xdr:sp macro="" textlink="">
      <xdr:nvSpPr>
        <xdr:cNvPr id="614" name="n_1mainValue【学校施設】&#10;一人当たり面積">
          <a:extLst>
            <a:ext uri="{FF2B5EF4-FFF2-40B4-BE49-F238E27FC236}">
              <a16:creationId xmlns:a16="http://schemas.microsoft.com/office/drawing/2014/main" id="{D48C6EE6-C58E-491B-BFA8-6B215DD5A483}"/>
            </a:ext>
          </a:extLst>
        </xdr:cNvPr>
        <xdr:cNvSpPr txBox="1"/>
      </xdr:nvSpPr>
      <xdr:spPr>
        <a:xfrm>
          <a:off x="21075727" y="10743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111079</xdr:rowOff>
    </xdr:from>
    <xdr:ext cx="469744" cy="259045"/>
    <xdr:sp macro="" textlink="">
      <xdr:nvSpPr>
        <xdr:cNvPr id="615" name="n_2mainValue【学校施設】&#10;一人当たり面積">
          <a:extLst>
            <a:ext uri="{FF2B5EF4-FFF2-40B4-BE49-F238E27FC236}">
              <a16:creationId xmlns:a16="http://schemas.microsoft.com/office/drawing/2014/main" id="{08F20F1F-35CC-49C1-BB55-B5967958EE8C}"/>
            </a:ext>
          </a:extLst>
        </xdr:cNvPr>
        <xdr:cNvSpPr txBox="1"/>
      </xdr:nvSpPr>
      <xdr:spPr>
        <a:xfrm>
          <a:off x="20199427" y="107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111079</xdr:rowOff>
    </xdr:from>
    <xdr:ext cx="469744" cy="259045"/>
    <xdr:sp macro="" textlink="">
      <xdr:nvSpPr>
        <xdr:cNvPr id="616" name="n_3mainValue【学校施設】&#10;一人当たり面積">
          <a:extLst>
            <a:ext uri="{FF2B5EF4-FFF2-40B4-BE49-F238E27FC236}">
              <a16:creationId xmlns:a16="http://schemas.microsoft.com/office/drawing/2014/main" id="{C4C1CE0A-4535-43E0-809B-F959BEC53C98}"/>
            </a:ext>
          </a:extLst>
        </xdr:cNvPr>
        <xdr:cNvSpPr txBox="1"/>
      </xdr:nvSpPr>
      <xdr:spPr>
        <a:xfrm>
          <a:off x="19310427" y="107409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108221</xdr:rowOff>
    </xdr:from>
    <xdr:ext cx="469744" cy="259045"/>
    <xdr:sp macro="" textlink="">
      <xdr:nvSpPr>
        <xdr:cNvPr id="617" name="n_4mainValue【学校施設】&#10;一人当たり面積">
          <a:extLst>
            <a:ext uri="{FF2B5EF4-FFF2-40B4-BE49-F238E27FC236}">
              <a16:creationId xmlns:a16="http://schemas.microsoft.com/office/drawing/2014/main" id="{6C7B58F3-AC3C-4D2D-9107-266CA1BF30EB}"/>
            </a:ext>
          </a:extLst>
        </xdr:cNvPr>
        <xdr:cNvSpPr txBox="1"/>
      </xdr:nvSpPr>
      <xdr:spPr>
        <a:xfrm>
          <a:off x="18421427" y="10738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18" name="正方形/長方形 617">
          <a:extLst>
            <a:ext uri="{FF2B5EF4-FFF2-40B4-BE49-F238E27FC236}">
              <a16:creationId xmlns:a16="http://schemas.microsoft.com/office/drawing/2014/main" id="{0AC4FAA2-3E46-4E8C-8805-C7102AC9EBD0}"/>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19" name="正方形/長方形 618">
          <a:extLst>
            <a:ext uri="{FF2B5EF4-FFF2-40B4-BE49-F238E27FC236}">
              <a16:creationId xmlns:a16="http://schemas.microsoft.com/office/drawing/2014/main" id="{51C92166-2D98-4113-A8C0-5D5547585877}"/>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0" name="正方形/長方形 619">
          <a:extLst>
            <a:ext uri="{FF2B5EF4-FFF2-40B4-BE49-F238E27FC236}">
              <a16:creationId xmlns:a16="http://schemas.microsoft.com/office/drawing/2014/main" id="{41213BE6-63C0-4313-9C0D-2106CC9AE0AE}"/>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1" name="正方形/長方形 620">
          <a:extLst>
            <a:ext uri="{FF2B5EF4-FFF2-40B4-BE49-F238E27FC236}">
              <a16:creationId xmlns:a16="http://schemas.microsoft.com/office/drawing/2014/main" id="{FF2D374C-DA49-4C9E-AD0E-EE8D74D87421}"/>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22" name="正方形/長方形 621">
          <a:extLst>
            <a:ext uri="{FF2B5EF4-FFF2-40B4-BE49-F238E27FC236}">
              <a16:creationId xmlns:a16="http://schemas.microsoft.com/office/drawing/2014/main" id="{808701F7-52E1-49B8-8890-6973BA90A00E}"/>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23" name="正方形/長方形 622">
          <a:extLst>
            <a:ext uri="{FF2B5EF4-FFF2-40B4-BE49-F238E27FC236}">
              <a16:creationId xmlns:a16="http://schemas.microsoft.com/office/drawing/2014/main" id="{17062596-1C21-4EF4-9A78-D0FDDE4A50FF}"/>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24" name="正方形/長方形 623">
          <a:extLst>
            <a:ext uri="{FF2B5EF4-FFF2-40B4-BE49-F238E27FC236}">
              <a16:creationId xmlns:a16="http://schemas.microsoft.com/office/drawing/2014/main" id="{ACF1C002-C732-46F2-B091-410C8FA84843}"/>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25" name="正方形/長方形 624">
          <a:extLst>
            <a:ext uri="{FF2B5EF4-FFF2-40B4-BE49-F238E27FC236}">
              <a16:creationId xmlns:a16="http://schemas.microsoft.com/office/drawing/2014/main" id="{2366CCCA-D3B5-4AB7-A873-F895BBEF9C12}"/>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626" name="テキスト ボックス 625">
          <a:extLst>
            <a:ext uri="{FF2B5EF4-FFF2-40B4-BE49-F238E27FC236}">
              <a16:creationId xmlns:a16="http://schemas.microsoft.com/office/drawing/2014/main" id="{65F67446-473C-4101-95D5-C4BC1A70D216}"/>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627" name="直線コネクタ 626">
          <a:extLst>
            <a:ext uri="{FF2B5EF4-FFF2-40B4-BE49-F238E27FC236}">
              <a16:creationId xmlns:a16="http://schemas.microsoft.com/office/drawing/2014/main" id="{922D4123-85EC-40FF-8326-773F799F84C1}"/>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628" name="テキスト ボックス 627">
          <a:extLst>
            <a:ext uri="{FF2B5EF4-FFF2-40B4-BE49-F238E27FC236}">
              <a16:creationId xmlns:a16="http://schemas.microsoft.com/office/drawing/2014/main" id="{4425AEBF-CCB5-447C-9026-942EFAC46200}"/>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629" name="直線コネクタ 628">
          <a:extLst>
            <a:ext uri="{FF2B5EF4-FFF2-40B4-BE49-F238E27FC236}">
              <a16:creationId xmlns:a16="http://schemas.microsoft.com/office/drawing/2014/main" id="{280E3D36-BC82-4301-9CA8-23FD34F1D329}"/>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630" name="テキスト ボックス 629">
          <a:extLst>
            <a:ext uri="{FF2B5EF4-FFF2-40B4-BE49-F238E27FC236}">
              <a16:creationId xmlns:a16="http://schemas.microsoft.com/office/drawing/2014/main" id="{7EFE212A-ADA0-49B0-B2AD-01EE2B139D3F}"/>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631" name="直線コネクタ 630">
          <a:extLst>
            <a:ext uri="{FF2B5EF4-FFF2-40B4-BE49-F238E27FC236}">
              <a16:creationId xmlns:a16="http://schemas.microsoft.com/office/drawing/2014/main" id="{601D2E9A-97DA-4781-AFF7-83CBFE632C0C}"/>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632" name="テキスト ボックス 631">
          <a:extLst>
            <a:ext uri="{FF2B5EF4-FFF2-40B4-BE49-F238E27FC236}">
              <a16:creationId xmlns:a16="http://schemas.microsoft.com/office/drawing/2014/main" id="{9EDB233B-3668-4FF9-B73D-A04C763A527D}"/>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633" name="直線コネクタ 632">
          <a:extLst>
            <a:ext uri="{FF2B5EF4-FFF2-40B4-BE49-F238E27FC236}">
              <a16:creationId xmlns:a16="http://schemas.microsoft.com/office/drawing/2014/main" id="{B2B17447-BDBD-494F-A322-0D07ADCEFCC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634" name="テキスト ボックス 633">
          <a:extLst>
            <a:ext uri="{FF2B5EF4-FFF2-40B4-BE49-F238E27FC236}">
              <a16:creationId xmlns:a16="http://schemas.microsoft.com/office/drawing/2014/main" id="{EEEB80F2-B9A6-4234-BFAF-4CAAA7291435}"/>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635" name="直線コネクタ 634">
          <a:extLst>
            <a:ext uri="{FF2B5EF4-FFF2-40B4-BE49-F238E27FC236}">
              <a16:creationId xmlns:a16="http://schemas.microsoft.com/office/drawing/2014/main" id="{435BA503-E8F0-4059-9144-58D7BECA8EED}"/>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636" name="テキスト ボックス 635">
          <a:extLst>
            <a:ext uri="{FF2B5EF4-FFF2-40B4-BE49-F238E27FC236}">
              <a16:creationId xmlns:a16="http://schemas.microsoft.com/office/drawing/2014/main" id="{5122F94A-1F14-4475-AFC0-939691815249}"/>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637" name="直線コネクタ 636">
          <a:extLst>
            <a:ext uri="{FF2B5EF4-FFF2-40B4-BE49-F238E27FC236}">
              <a16:creationId xmlns:a16="http://schemas.microsoft.com/office/drawing/2014/main" id="{99C52D67-8D9B-47B1-868C-07A5F11F49E6}"/>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638" name="テキスト ボックス 637">
          <a:extLst>
            <a:ext uri="{FF2B5EF4-FFF2-40B4-BE49-F238E27FC236}">
              <a16:creationId xmlns:a16="http://schemas.microsoft.com/office/drawing/2014/main" id="{B8F7D4E6-F8C5-4F94-967E-B497CD7F1B41}"/>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639" name="直線コネクタ 638">
          <a:extLst>
            <a:ext uri="{FF2B5EF4-FFF2-40B4-BE49-F238E27FC236}">
              <a16:creationId xmlns:a16="http://schemas.microsoft.com/office/drawing/2014/main" id="{BC894CA4-CAC6-4895-B081-F8767415685A}"/>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640" name="テキスト ボックス 639">
          <a:extLst>
            <a:ext uri="{FF2B5EF4-FFF2-40B4-BE49-F238E27FC236}">
              <a16:creationId xmlns:a16="http://schemas.microsoft.com/office/drawing/2014/main" id="{C2194D8C-0721-4C20-BC22-49886BCA7858}"/>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641" name="【児童館】&#10;有形固定資産減価償却率グラフ枠">
          <a:extLst>
            <a:ext uri="{FF2B5EF4-FFF2-40B4-BE49-F238E27FC236}">
              <a16:creationId xmlns:a16="http://schemas.microsoft.com/office/drawing/2014/main" id="{D671C864-7BB3-45ED-A60D-B18BCECA77B7}"/>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93345</xdr:rowOff>
    </xdr:from>
    <xdr:to>
      <xdr:col>85</xdr:col>
      <xdr:colOff>126364</xdr:colOff>
      <xdr:row>86</xdr:row>
      <xdr:rowOff>114300</xdr:rowOff>
    </xdr:to>
    <xdr:cxnSp macro="">
      <xdr:nvCxnSpPr>
        <xdr:cNvPr id="642" name="直線コネクタ 641">
          <a:extLst>
            <a:ext uri="{FF2B5EF4-FFF2-40B4-BE49-F238E27FC236}">
              <a16:creationId xmlns:a16="http://schemas.microsoft.com/office/drawing/2014/main" id="{8827C8EB-9E3D-4E78-8525-53F6FD7D1C56}"/>
            </a:ext>
          </a:extLst>
        </xdr:cNvPr>
        <xdr:cNvCxnSpPr/>
      </xdr:nvCxnSpPr>
      <xdr:spPr>
        <a:xfrm flipV="1">
          <a:off x="16318864" y="13466445"/>
          <a:ext cx="0" cy="13925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643" name="【児童館】&#10;有形固定資産減価償却率最小値テキスト">
          <a:extLst>
            <a:ext uri="{FF2B5EF4-FFF2-40B4-BE49-F238E27FC236}">
              <a16:creationId xmlns:a16="http://schemas.microsoft.com/office/drawing/2014/main" id="{CDB691A8-15D8-4653-90A9-05D84F71D46C}"/>
            </a:ext>
          </a:extLst>
        </xdr:cNvPr>
        <xdr:cNvSpPr txBox="1"/>
      </xdr:nvSpPr>
      <xdr:spPr>
        <a:xfrm>
          <a:off x="16357600" y="1486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644" name="直線コネクタ 643">
          <a:extLst>
            <a:ext uri="{FF2B5EF4-FFF2-40B4-BE49-F238E27FC236}">
              <a16:creationId xmlns:a16="http://schemas.microsoft.com/office/drawing/2014/main" id="{A85011F0-A3DD-44D2-A847-E5F8E27C250B}"/>
            </a:ext>
          </a:extLst>
        </xdr:cNvPr>
        <xdr:cNvCxnSpPr/>
      </xdr:nvCxnSpPr>
      <xdr:spPr>
        <a:xfrm>
          <a:off x="16230600" y="1485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40022</xdr:rowOff>
    </xdr:from>
    <xdr:ext cx="405111" cy="259045"/>
    <xdr:sp macro="" textlink="">
      <xdr:nvSpPr>
        <xdr:cNvPr id="645" name="【児童館】&#10;有形固定資産減価償却率最大値テキスト">
          <a:extLst>
            <a:ext uri="{FF2B5EF4-FFF2-40B4-BE49-F238E27FC236}">
              <a16:creationId xmlns:a16="http://schemas.microsoft.com/office/drawing/2014/main" id="{DC3C5FBA-D32E-4AC8-8838-3B04493E57CF}"/>
            </a:ext>
          </a:extLst>
        </xdr:cNvPr>
        <xdr:cNvSpPr txBox="1"/>
      </xdr:nvSpPr>
      <xdr:spPr>
        <a:xfrm>
          <a:off x="16357600" y="132416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93345</xdr:rowOff>
    </xdr:from>
    <xdr:to>
      <xdr:col>86</xdr:col>
      <xdr:colOff>25400</xdr:colOff>
      <xdr:row>78</xdr:row>
      <xdr:rowOff>93345</xdr:rowOff>
    </xdr:to>
    <xdr:cxnSp macro="">
      <xdr:nvCxnSpPr>
        <xdr:cNvPr id="646" name="直線コネクタ 645">
          <a:extLst>
            <a:ext uri="{FF2B5EF4-FFF2-40B4-BE49-F238E27FC236}">
              <a16:creationId xmlns:a16="http://schemas.microsoft.com/office/drawing/2014/main" id="{7B91F91B-AAE0-48BF-BDA1-75543477E1CE}"/>
            </a:ext>
          </a:extLst>
        </xdr:cNvPr>
        <xdr:cNvCxnSpPr/>
      </xdr:nvCxnSpPr>
      <xdr:spPr>
        <a:xfrm>
          <a:off x="16230600" y="1346644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44466</xdr:rowOff>
    </xdr:from>
    <xdr:ext cx="405111" cy="259045"/>
    <xdr:sp macro="" textlink="">
      <xdr:nvSpPr>
        <xdr:cNvPr id="647" name="【児童館】&#10;有形固定資産減価償却率平均値テキスト">
          <a:extLst>
            <a:ext uri="{FF2B5EF4-FFF2-40B4-BE49-F238E27FC236}">
              <a16:creationId xmlns:a16="http://schemas.microsoft.com/office/drawing/2014/main" id="{8F4117D2-42EF-4B39-8546-2E74D260D8AF}"/>
            </a:ext>
          </a:extLst>
        </xdr:cNvPr>
        <xdr:cNvSpPr txBox="1"/>
      </xdr:nvSpPr>
      <xdr:spPr>
        <a:xfrm>
          <a:off x="16357600" y="14103366"/>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21589</xdr:rowOff>
    </xdr:from>
    <xdr:to>
      <xdr:col>85</xdr:col>
      <xdr:colOff>177800</xdr:colOff>
      <xdr:row>83</xdr:row>
      <xdr:rowOff>123189</xdr:rowOff>
    </xdr:to>
    <xdr:sp macro="" textlink="">
      <xdr:nvSpPr>
        <xdr:cNvPr id="648" name="フローチャート: 判断 647">
          <a:extLst>
            <a:ext uri="{FF2B5EF4-FFF2-40B4-BE49-F238E27FC236}">
              <a16:creationId xmlns:a16="http://schemas.microsoft.com/office/drawing/2014/main" id="{B47AD272-0455-4395-A2DC-D9FE553CC6D7}"/>
            </a:ext>
          </a:extLst>
        </xdr:cNvPr>
        <xdr:cNvSpPr/>
      </xdr:nvSpPr>
      <xdr:spPr>
        <a:xfrm>
          <a:off x="16268700" y="1425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83</xdr:row>
      <xdr:rowOff>17780</xdr:rowOff>
    </xdr:from>
    <xdr:to>
      <xdr:col>81</xdr:col>
      <xdr:colOff>101600</xdr:colOff>
      <xdr:row>83</xdr:row>
      <xdr:rowOff>119380</xdr:rowOff>
    </xdr:to>
    <xdr:sp macro="" textlink="">
      <xdr:nvSpPr>
        <xdr:cNvPr id="649" name="フローチャート: 判断 648">
          <a:extLst>
            <a:ext uri="{FF2B5EF4-FFF2-40B4-BE49-F238E27FC236}">
              <a16:creationId xmlns:a16="http://schemas.microsoft.com/office/drawing/2014/main" id="{AB77CA68-6658-4C86-99DC-A90C2EBFE769}"/>
            </a:ext>
          </a:extLst>
        </xdr:cNvPr>
        <xdr:cNvSpPr/>
      </xdr:nvSpPr>
      <xdr:spPr>
        <a:xfrm>
          <a:off x="15430500" y="142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83</xdr:row>
      <xdr:rowOff>2539</xdr:rowOff>
    </xdr:from>
    <xdr:to>
      <xdr:col>76</xdr:col>
      <xdr:colOff>165100</xdr:colOff>
      <xdr:row>83</xdr:row>
      <xdr:rowOff>104139</xdr:rowOff>
    </xdr:to>
    <xdr:sp macro="" textlink="">
      <xdr:nvSpPr>
        <xdr:cNvPr id="650" name="フローチャート: 判断 649">
          <a:extLst>
            <a:ext uri="{FF2B5EF4-FFF2-40B4-BE49-F238E27FC236}">
              <a16:creationId xmlns:a16="http://schemas.microsoft.com/office/drawing/2014/main" id="{44DC141E-E747-4F5B-9BAC-A7A83E971CEF}"/>
            </a:ext>
          </a:extLst>
        </xdr:cNvPr>
        <xdr:cNvSpPr/>
      </xdr:nvSpPr>
      <xdr:spPr>
        <a:xfrm>
          <a:off x="14541500" y="142328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114936</xdr:rowOff>
    </xdr:from>
    <xdr:to>
      <xdr:col>72</xdr:col>
      <xdr:colOff>38100</xdr:colOff>
      <xdr:row>83</xdr:row>
      <xdr:rowOff>45086</xdr:rowOff>
    </xdr:to>
    <xdr:sp macro="" textlink="">
      <xdr:nvSpPr>
        <xdr:cNvPr id="651" name="フローチャート: 判断 650">
          <a:extLst>
            <a:ext uri="{FF2B5EF4-FFF2-40B4-BE49-F238E27FC236}">
              <a16:creationId xmlns:a16="http://schemas.microsoft.com/office/drawing/2014/main" id="{FFBD7D72-3D5C-47C0-9257-A724BDCB7B67}"/>
            </a:ext>
          </a:extLst>
        </xdr:cNvPr>
        <xdr:cNvSpPr/>
      </xdr:nvSpPr>
      <xdr:spPr>
        <a:xfrm>
          <a:off x="13652500" y="141738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65405</xdr:rowOff>
    </xdr:from>
    <xdr:to>
      <xdr:col>67</xdr:col>
      <xdr:colOff>101600</xdr:colOff>
      <xdr:row>82</xdr:row>
      <xdr:rowOff>167005</xdr:rowOff>
    </xdr:to>
    <xdr:sp macro="" textlink="">
      <xdr:nvSpPr>
        <xdr:cNvPr id="652" name="フローチャート: 判断 651">
          <a:extLst>
            <a:ext uri="{FF2B5EF4-FFF2-40B4-BE49-F238E27FC236}">
              <a16:creationId xmlns:a16="http://schemas.microsoft.com/office/drawing/2014/main" id="{8D607F65-6F51-4A73-A03D-5609E9754699}"/>
            </a:ext>
          </a:extLst>
        </xdr:cNvPr>
        <xdr:cNvSpPr/>
      </xdr:nvSpPr>
      <xdr:spPr>
        <a:xfrm>
          <a:off x="12763500" y="1412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653" name="テキスト ボックス 652">
          <a:extLst>
            <a:ext uri="{FF2B5EF4-FFF2-40B4-BE49-F238E27FC236}">
              <a16:creationId xmlns:a16="http://schemas.microsoft.com/office/drawing/2014/main" id="{8D014CDF-1567-4FB6-8149-83C4CEFE33CE}"/>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654" name="テキスト ボックス 653">
          <a:extLst>
            <a:ext uri="{FF2B5EF4-FFF2-40B4-BE49-F238E27FC236}">
              <a16:creationId xmlns:a16="http://schemas.microsoft.com/office/drawing/2014/main" id="{77D27F8D-7597-4CF0-8FB8-DA8EF6049AE5}"/>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655" name="テキスト ボックス 654">
          <a:extLst>
            <a:ext uri="{FF2B5EF4-FFF2-40B4-BE49-F238E27FC236}">
              <a16:creationId xmlns:a16="http://schemas.microsoft.com/office/drawing/2014/main" id="{D3601E61-5C93-4517-812B-FB72ECCB84FB}"/>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656" name="テキスト ボックス 655">
          <a:extLst>
            <a:ext uri="{FF2B5EF4-FFF2-40B4-BE49-F238E27FC236}">
              <a16:creationId xmlns:a16="http://schemas.microsoft.com/office/drawing/2014/main" id="{6E16312C-13B6-466B-A1B8-600D91A551C2}"/>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657" name="テキスト ボックス 656">
          <a:extLst>
            <a:ext uri="{FF2B5EF4-FFF2-40B4-BE49-F238E27FC236}">
              <a16:creationId xmlns:a16="http://schemas.microsoft.com/office/drawing/2014/main" id="{F6878742-95AB-49E5-AC98-CB0E246C22EB}"/>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83</xdr:row>
      <xdr:rowOff>153036</xdr:rowOff>
    </xdr:from>
    <xdr:to>
      <xdr:col>85</xdr:col>
      <xdr:colOff>177800</xdr:colOff>
      <xdr:row>84</xdr:row>
      <xdr:rowOff>83186</xdr:rowOff>
    </xdr:to>
    <xdr:sp macro="" textlink="">
      <xdr:nvSpPr>
        <xdr:cNvPr id="658" name="楕円 657">
          <a:extLst>
            <a:ext uri="{FF2B5EF4-FFF2-40B4-BE49-F238E27FC236}">
              <a16:creationId xmlns:a16="http://schemas.microsoft.com/office/drawing/2014/main" id="{175E430E-9E54-4623-B07D-2572BA47E66E}"/>
            </a:ext>
          </a:extLst>
        </xdr:cNvPr>
        <xdr:cNvSpPr/>
      </xdr:nvSpPr>
      <xdr:spPr>
        <a:xfrm>
          <a:off x="16268700" y="143833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83</xdr:row>
      <xdr:rowOff>131463</xdr:rowOff>
    </xdr:from>
    <xdr:ext cx="405111" cy="259045"/>
    <xdr:sp macro="" textlink="">
      <xdr:nvSpPr>
        <xdr:cNvPr id="659" name="【児童館】&#10;有形固定資産減価償却率該当値テキスト">
          <a:extLst>
            <a:ext uri="{FF2B5EF4-FFF2-40B4-BE49-F238E27FC236}">
              <a16:creationId xmlns:a16="http://schemas.microsoft.com/office/drawing/2014/main" id="{F6884826-C5AA-4C44-A493-CDD79D1BC614}"/>
            </a:ext>
          </a:extLst>
        </xdr:cNvPr>
        <xdr:cNvSpPr txBox="1"/>
      </xdr:nvSpPr>
      <xdr:spPr>
        <a:xfrm>
          <a:off x="16357600" y="14361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83</xdr:row>
      <xdr:rowOff>116839</xdr:rowOff>
    </xdr:from>
    <xdr:to>
      <xdr:col>81</xdr:col>
      <xdr:colOff>101600</xdr:colOff>
      <xdr:row>84</xdr:row>
      <xdr:rowOff>46989</xdr:rowOff>
    </xdr:to>
    <xdr:sp macro="" textlink="">
      <xdr:nvSpPr>
        <xdr:cNvPr id="660" name="楕円 659">
          <a:extLst>
            <a:ext uri="{FF2B5EF4-FFF2-40B4-BE49-F238E27FC236}">
              <a16:creationId xmlns:a16="http://schemas.microsoft.com/office/drawing/2014/main" id="{D76901BE-E53C-46A7-ABAC-5E1134652F70}"/>
            </a:ext>
          </a:extLst>
        </xdr:cNvPr>
        <xdr:cNvSpPr/>
      </xdr:nvSpPr>
      <xdr:spPr>
        <a:xfrm>
          <a:off x="15430500" y="143471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83</xdr:row>
      <xdr:rowOff>167639</xdr:rowOff>
    </xdr:from>
    <xdr:to>
      <xdr:col>85</xdr:col>
      <xdr:colOff>127000</xdr:colOff>
      <xdr:row>84</xdr:row>
      <xdr:rowOff>32386</xdr:rowOff>
    </xdr:to>
    <xdr:cxnSp macro="">
      <xdr:nvCxnSpPr>
        <xdr:cNvPr id="661" name="直線コネクタ 660">
          <a:extLst>
            <a:ext uri="{FF2B5EF4-FFF2-40B4-BE49-F238E27FC236}">
              <a16:creationId xmlns:a16="http://schemas.microsoft.com/office/drawing/2014/main" id="{42B878FF-2B91-4D60-A1C0-0E80ECEBC3E5}"/>
            </a:ext>
          </a:extLst>
        </xdr:cNvPr>
        <xdr:cNvCxnSpPr/>
      </xdr:nvCxnSpPr>
      <xdr:spPr>
        <a:xfrm>
          <a:off x="15481300" y="14397989"/>
          <a:ext cx="8382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83</xdr:row>
      <xdr:rowOff>67311</xdr:rowOff>
    </xdr:from>
    <xdr:to>
      <xdr:col>76</xdr:col>
      <xdr:colOff>165100</xdr:colOff>
      <xdr:row>83</xdr:row>
      <xdr:rowOff>168911</xdr:rowOff>
    </xdr:to>
    <xdr:sp macro="" textlink="">
      <xdr:nvSpPr>
        <xdr:cNvPr id="662" name="楕円 661">
          <a:extLst>
            <a:ext uri="{FF2B5EF4-FFF2-40B4-BE49-F238E27FC236}">
              <a16:creationId xmlns:a16="http://schemas.microsoft.com/office/drawing/2014/main" id="{D36A4019-3D7D-40A9-917D-AFF32B206970}"/>
            </a:ext>
          </a:extLst>
        </xdr:cNvPr>
        <xdr:cNvSpPr/>
      </xdr:nvSpPr>
      <xdr:spPr>
        <a:xfrm>
          <a:off x="14541500" y="142976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83</xdr:row>
      <xdr:rowOff>118111</xdr:rowOff>
    </xdr:from>
    <xdr:to>
      <xdr:col>81</xdr:col>
      <xdr:colOff>50800</xdr:colOff>
      <xdr:row>83</xdr:row>
      <xdr:rowOff>167639</xdr:rowOff>
    </xdr:to>
    <xdr:cxnSp macro="">
      <xdr:nvCxnSpPr>
        <xdr:cNvPr id="663" name="直線コネクタ 662">
          <a:extLst>
            <a:ext uri="{FF2B5EF4-FFF2-40B4-BE49-F238E27FC236}">
              <a16:creationId xmlns:a16="http://schemas.microsoft.com/office/drawing/2014/main" id="{34B536FC-1B08-4602-B3C2-229DEAD503F6}"/>
            </a:ext>
          </a:extLst>
        </xdr:cNvPr>
        <xdr:cNvCxnSpPr/>
      </xdr:nvCxnSpPr>
      <xdr:spPr>
        <a:xfrm>
          <a:off x="14592300" y="14348461"/>
          <a:ext cx="889000" cy="495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83</xdr:row>
      <xdr:rowOff>42545</xdr:rowOff>
    </xdr:from>
    <xdr:to>
      <xdr:col>72</xdr:col>
      <xdr:colOff>38100</xdr:colOff>
      <xdr:row>83</xdr:row>
      <xdr:rowOff>144145</xdr:rowOff>
    </xdr:to>
    <xdr:sp macro="" textlink="">
      <xdr:nvSpPr>
        <xdr:cNvPr id="664" name="楕円 663">
          <a:extLst>
            <a:ext uri="{FF2B5EF4-FFF2-40B4-BE49-F238E27FC236}">
              <a16:creationId xmlns:a16="http://schemas.microsoft.com/office/drawing/2014/main" id="{5CACC39E-1978-46D4-9C1C-1EDC2F33E575}"/>
            </a:ext>
          </a:extLst>
        </xdr:cNvPr>
        <xdr:cNvSpPr/>
      </xdr:nvSpPr>
      <xdr:spPr>
        <a:xfrm>
          <a:off x="13652500" y="14272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83</xdr:row>
      <xdr:rowOff>93345</xdr:rowOff>
    </xdr:from>
    <xdr:to>
      <xdr:col>76</xdr:col>
      <xdr:colOff>114300</xdr:colOff>
      <xdr:row>83</xdr:row>
      <xdr:rowOff>118111</xdr:rowOff>
    </xdr:to>
    <xdr:cxnSp macro="">
      <xdr:nvCxnSpPr>
        <xdr:cNvPr id="665" name="直線コネクタ 664">
          <a:extLst>
            <a:ext uri="{FF2B5EF4-FFF2-40B4-BE49-F238E27FC236}">
              <a16:creationId xmlns:a16="http://schemas.microsoft.com/office/drawing/2014/main" id="{0A7B9ABA-4434-43B3-B6A2-B10636A53631}"/>
            </a:ext>
          </a:extLst>
        </xdr:cNvPr>
        <xdr:cNvCxnSpPr/>
      </xdr:nvCxnSpPr>
      <xdr:spPr>
        <a:xfrm>
          <a:off x="13703300" y="14323695"/>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82</xdr:row>
      <xdr:rowOff>158750</xdr:rowOff>
    </xdr:from>
    <xdr:to>
      <xdr:col>67</xdr:col>
      <xdr:colOff>101600</xdr:colOff>
      <xdr:row>83</xdr:row>
      <xdr:rowOff>88900</xdr:rowOff>
    </xdr:to>
    <xdr:sp macro="" textlink="">
      <xdr:nvSpPr>
        <xdr:cNvPr id="666" name="楕円 665">
          <a:extLst>
            <a:ext uri="{FF2B5EF4-FFF2-40B4-BE49-F238E27FC236}">
              <a16:creationId xmlns:a16="http://schemas.microsoft.com/office/drawing/2014/main" id="{A5235FDE-FA59-4A90-A2D0-12CE47F1CE19}"/>
            </a:ext>
          </a:extLst>
        </xdr:cNvPr>
        <xdr:cNvSpPr/>
      </xdr:nvSpPr>
      <xdr:spPr>
        <a:xfrm>
          <a:off x="12763500" y="142176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83</xdr:row>
      <xdr:rowOff>38100</xdr:rowOff>
    </xdr:from>
    <xdr:to>
      <xdr:col>71</xdr:col>
      <xdr:colOff>177800</xdr:colOff>
      <xdr:row>83</xdr:row>
      <xdr:rowOff>93345</xdr:rowOff>
    </xdr:to>
    <xdr:cxnSp macro="">
      <xdr:nvCxnSpPr>
        <xdr:cNvPr id="667" name="直線コネクタ 666">
          <a:extLst>
            <a:ext uri="{FF2B5EF4-FFF2-40B4-BE49-F238E27FC236}">
              <a16:creationId xmlns:a16="http://schemas.microsoft.com/office/drawing/2014/main" id="{0CD8BDE1-8923-40F8-B864-80CF2A39BEBD}"/>
            </a:ext>
          </a:extLst>
        </xdr:cNvPr>
        <xdr:cNvCxnSpPr/>
      </xdr:nvCxnSpPr>
      <xdr:spPr>
        <a:xfrm>
          <a:off x="12814300" y="14268450"/>
          <a:ext cx="889000" cy="552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81</xdr:row>
      <xdr:rowOff>135907</xdr:rowOff>
    </xdr:from>
    <xdr:ext cx="405111" cy="259045"/>
    <xdr:sp macro="" textlink="">
      <xdr:nvSpPr>
        <xdr:cNvPr id="668" name="n_1aveValue【児童館】&#10;有形固定資産減価償却率">
          <a:extLst>
            <a:ext uri="{FF2B5EF4-FFF2-40B4-BE49-F238E27FC236}">
              <a16:creationId xmlns:a16="http://schemas.microsoft.com/office/drawing/2014/main" id="{9B72A3AE-5EBF-408F-AE23-C3B658A58073}"/>
            </a:ext>
          </a:extLst>
        </xdr:cNvPr>
        <xdr:cNvSpPr txBox="1"/>
      </xdr:nvSpPr>
      <xdr:spPr>
        <a:xfrm>
          <a:off x="15266044" y="1402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81</xdr:row>
      <xdr:rowOff>120666</xdr:rowOff>
    </xdr:from>
    <xdr:ext cx="405111" cy="259045"/>
    <xdr:sp macro="" textlink="">
      <xdr:nvSpPr>
        <xdr:cNvPr id="669" name="n_2aveValue【児童館】&#10;有形固定資産減価償却率">
          <a:extLst>
            <a:ext uri="{FF2B5EF4-FFF2-40B4-BE49-F238E27FC236}">
              <a16:creationId xmlns:a16="http://schemas.microsoft.com/office/drawing/2014/main" id="{B4720820-4AD0-47A2-96D7-4E4A859B807E}"/>
            </a:ext>
          </a:extLst>
        </xdr:cNvPr>
        <xdr:cNvSpPr txBox="1"/>
      </xdr:nvSpPr>
      <xdr:spPr>
        <a:xfrm>
          <a:off x="14389744" y="14008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81</xdr:row>
      <xdr:rowOff>61613</xdr:rowOff>
    </xdr:from>
    <xdr:ext cx="405111" cy="259045"/>
    <xdr:sp macro="" textlink="">
      <xdr:nvSpPr>
        <xdr:cNvPr id="670" name="n_3aveValue【児童館】&#10;有形固定資産減価償却率">
          <a:extLst>
            <a:ext uri="{FF2B5EF4-FFF2-40B4-BE49-F238E27FC236}">
              <a16:creationId xmlns:a16="http://schemas.microsoft.com/office/drawing/2014/main" id="{A876E3F6-D5D5-4E3F-8984-C600E45C824C}"/>
            </a:ext>
          </a:extLst>
        </xdr:cNvPr>
        <xdr:cNvSpPr txBox="1"/>
      </xdr:nvSpPr>
      <xdr:spPr>
        <a:xfrm>
          <a:off x="13500744" y="13949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81</xdr:row>
      <xdr:rowOff>12082</xdr:rowOff>
    </xdr:from>
    <xdr:ext cx="405111" cy="259045"/>
    <xdr:sp macro="" textlink="">
      <xdr:nvSpPr>
        <xdr:cNvPr id="671" name="n_4aveValue【児童館】&#10;有形固定資産減価償却率">
          <a:extLst>
            <a:ext uri="{FF2B5EF4-FFF2-40B4-BE49-F238E27FC236}">
              <a16:creationId xmlns:a16="http://schemas.microsoft.com/office/drawing/2014/main" id="{EF3CDB63-7D2C-460B-B7C2-973A54E03608}"/>
            </a:ext>
          </a:extLst>
        </xdr:cNvPr>
        <xdr:cNvSpPr txBox="1"/>
      </xdr:nvSpPr>
      <xdr:spPr>
        <a:xfrm>
          <a:off x="12611744" y="1389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84</xdr:row>
      <xdr:rowOff>38116</xdr:rowOff>
    </xdr:from>
    <xdr:ext cx="405111" cy="259045"/>
    <xdr:sp macro="" textlink="">
      <xdr:nvSpPr>
        <xdr:cNvPr id="672" name="n_1mainValue【児童館】&#10;有形固定資産減価償却率">
          <a:extLst>
            <a:ext uri="{FF2B5EF4-FFF2-40B4-BE49-F238E27FC236}">
              <a16:creationId xmlns:a16="http://schemas.microsoft.com/office/drawing/2014/main" id="{E1BDF79A-3235-458A-A259-D7A7E86DF5E4}"/>
            </a:ext>
          </a:extLst>
        </xdr:cNvPr>
        <xdr:cNvSpPr txBox="1"/>
      </xdr:nvSpPr>
      <xdr:spPr>
        <a:xfrm>
          <a:off x="15266044" y="144399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160038</xdr:rowOff>
    </xdr:from>
    <xdr:ext cx="405111" cy="259045"/>
    <xdr:sp macro="" textlink="">
      <xdr:nvSpPr>
        <xdr:cNvPr id="673" name="n_2mainValue【児童館】&#10;有形固定資産減価償却率">
          <a:extLst>
            <a:ext uri="{FF2B5EF4-FFF2-40B4-BE49-F238E27FC236}">
              <a16:creationId xmlns:a16="http://schemas.microsoft.com/office/drawing/2014/main" id="{BD0240D8-2879-4E3B-9FEF-E0A8B79CBCC7}"/>
            </a:ext>
          </a:extLst>
        </xdr:cNvPr>
        <xdr:cNvSpPr txBox="1"/>
      </xdr:nvSpPr>
      <xdr:spPr>
        <a:xfrm>
          <a:off x="14389744" y="143903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135272</xdr:rowOff>
    </xdr:from>
    <xdr:ext cx="405111" cy="259045"/>
    <xdr:sp macro="" textlink="">
      <xdr:nvSpPr>
        <xdr:cNvPr id="674" name="n_3mainValue【児童館】&#10;有形固定資産減価償却率">
          <a:extLst>
            <a:ext uri="{FF2B5EF4-FFF2-40B4-BE49-F238E27FC236}">
              <a16:creationId xmlns:a16="http://schemas.microsoft.com/office/drawing/2014/main" id="{032241D5-B8D2-41E4-8C1D-F36A6717DE4E}"/>
            </a:ext>
          </a:extLst>
        </xdr:cNvPr>
        <xdr:cNvSpPr txBox="1"/>
      </xdr:nvSpPr>
      <xdr:spPr>
        <a:xfrm>
          <a:off x="13500744" y="1436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80027</xdr:rowOff>
    </xdr:from>
    <xdr:ext cx="405111" cy="259045"/>
    <xdr:sp macro="" textlink="">
      <xdr:nvSpPr>
        <xdr:cNvPr id="675" name="n_4mainValue【児童館】&#10;有形固定資産減価償却率">
          <a:extLst>
            <a:ext uri="{FF2B5EF4-FFF2-40B4-BE49-F238E27FC236}">
              <a16:creationId xmlns:a16="http://schemas.microsoft.com/office/drawing/2014/main" id="{CABCB77B-3E47-4227-A7BD-2E00FD7E75A4}"/>
            </a:ext>
          </a:extLst>
        </xdr:cNvPr>
        <xdr:cNvSpPr txBox="1"/>
      </xdr:nvSpPr>
      <xdr:spPr>
        <a:xfrm>
          <a:off x="12611744" y="14310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676" name="正方形/長方形 675">
          <a:extLst>
            <a:ext uri="{FF2B5EF4-FFF2-40B4-BE49-F238E27FC236}">
              <a16:creationId xmlns:a16="http://schemas.microsoft.com/office/drawing/2014/main" id="{D0603659-B2E1-4661-B938-14B818C0CC43}"/>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77" name="正方形/長方形 676">
          <a:extLst>
            <a:ext uri="{FF2B5EF4-FFF2-40B4-BE49-F238E27FC236}">
              <a16:creationId xmlns:a16="http://schemas.microsoft.com/office/drawing/2014/main" id="{F955FF71-2A97-4D64-AEF5-7A49911A0E2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78" name="正方形/長方形 677">
          <a:extLst>
            <a:ext uri="{FF2B5EF4-FFF2-40B4-BE49-F238E27FC236}">
              <a16:creationId xmlns:a16="http://schemas.microsoft.com/office/drawing/2014/main" id="{B405AF72-BE61-4E2A-9F08-49233FFFA9B8}"/>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79" name="正方形/長方形 678">
          <a:extLst>
            <a:ext uri="{FF2B5EF4-FFF2-40B4-BE49-F238E27FC236}">
              <a16:creationId xmlns:a16="http://schemas.microsoft.com/office/drawing/2014/main" id="{9E536FF4-127A-401F-A678-1B4D65F10AA4}"/>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80" name="正方形/長方形 679">
          <a:extLst>
            <a:ext uri="{FF2B5EF4-FFF2-40B4-BE49-F238E27FC236}">
              <a16:creationId xmlns:a16="http://schemas.microsoft.com/office/drawing/2014/main" id="{11CA893D-0BE0-425F-A604-CB9016BDE7E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81" name="正方形/長方形 680">
          <a:extLst>
            <a:ext uri="{FF2B5EF4-FFF2-40B4-BE49-F238E27FC236}">
              <a16:creationId xmlns:a16="http://schemas.microsoft.com/office/drawing/2014/main" id="{3CD4E5D4-EDD0-4A9A-BEF0-84BCB80F9EF8}"/>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82" name="正方形/長方形 681">
          <a:extLst>
            <a:ext uri="{FF2B5EF4-FFF2-40B4-BE49-F238E27FC236}">
              <a16:creationId xmlns:a16="http://schemas.microsoft.com/office/drawing/2014/main" id="{4271F5DB-EA17-4BB9-BFBD-5284DBC2EF45}"/>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83" name="正方形/長方形 682">
          <a:extLst>
            <a:ext uri="{FF2B5EF4-FFF2-40B4-BE49-F238E27FC236}">
              <a16:creationId xmlns:a16="http://schemas.microsoft.com/office/drawing/2014/main" id="{620E0400-234F-4237-AA0E-E38CCA42745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684" name="テキスト ボックス 683">
          <a:extLst>
            <a:ext uri="{FF2B5EF4-FFF2-40B4-BE49-F238E27FC236}">
              <a16:creationId xmlns:a16="http://schemas.microsoft.com/office/drawing/2014/main" id="{A7B45DA6-1D6F-43D9-841D-3032BED9F9F0}"/>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685" name="直線コネクタ 684">
          <a:extLst>
            <a:ext uri="{FF2B5EF4-FFF2-40B4-BE49-F238E27FC236}">
              <a16:creationId xmlns:a16="http://schemas.microsoft.com/office/drawing/2014/main" id="{79026342-CDAB-4BA6-B283-4F78A698D676}"/>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686" name="直線コネクタ 685">
          <a:extLst>
            <a:ext uri="{FF2B5EF4-FFF2-40B4-BE49-F238E27FC236}">
              <a16:creationId xmlns:a16="http://schemas.microsoft.com/office/drawing/2014/main" id="{B0918684-EFDA-46B6-B03F-3E7854468204}"/>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687" name="テキスト ボックス 686">
          <a:extLst>
            <a:ext uri="{FF2B5EF4-FFF2-40B4-BE49-F238E27FC236}">
              <a16:creationId xmlns:a16="http://schemas.microsoft.com/office/drawing/2014/main" id="{8D61CEEB-78B1-45A3-BF06-033CC4E55F05}"/>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688" name="直線コネクタ 687">
          <a:extLst>
            <a:ext uri="{FF2B5EF4-FFF2-40B4-BE49-F238E27FC236}">
              <a16:creationId xmlns:a16="http://schemas.microsoft.com/office/drawing/2014/main" id="{008621FC-C41A-4667-930D-C23FB7F27509}"/>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689" name="テキスト ボックス 688">
          <a:extLst>
            <a:ext uri="{FF2B5EF4-FFF2-40B4-BE49-F238E27FC236}">
              <a16:creationId xmlns:a16="http://schemas.microsoft.com/office/drawing/2014/main" id="{9A915961-80A1-472F-A484-9212D8083762}"/>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690" name="直線コネクタ 689">
          <a:extLst>
            <a:ext uri="{FF2B5EF4-FFF2-40B4-BE49-F238E27FC236}">
              <a16:creationId xmlns:a16="http://schemas.microsoft.com/office/drawing/2014/main" id="{22D1768B-15BA-414D-A0A7-41FB6CDB3F5D}"/>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691" name="テキスト ボックス 690">
          <a:extLst>
            <a:ext uri="{FF2B5EF4-FFF2-40B4-BE49-F238E27FC236}">
              <a16:creationId xmlns:a16="http://schemas.microsoft.com/office/drawing/2014/main" id="{C9F4BCCD-E132-4E16-85E7-B03E6924C21A}"/>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692" name="直線コネクタ 691">
          <a:extLst>
            <a:ext uri="{FF2B5EF4-FFF2-40B4-BE49-F238E27FC236}">
              <a16:creationId xmlns:a16="http://schemas.microsoft.com/office/drawing/2014/main" id="{F4C3491F-3937-439B-9289-5A2F1F700897}"/>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693" name="テキスト ボックス 692">
          <a:extLst>
            <a:ext uri="{FF2B5EF4-FFF2-40B4-BE49-F238E27FC236}">
              <a16:creationId xmlns:a16="http://schemas.microsoft.com/office/drawing/2014/main" id="{1EBF7F4F-8B7B-4BB4-BFA3-01CDEE4D4CDA}"/>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694" name="直線コネクタ 693">
          <a:extLst>
            <a:ext uri="{FF2B5EF4-FFF2-40B4-BE49-F238E27FC236}">
              <a16:creationId xmlns:a16="http://schemas.microsoft.com/office/drawing/2014/main" id="{1CE74E93-BF77-4874-8709-73E2964DDAF7}"/>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695" name="テキスト ボックス 694">
          <a:extLst>
            <a:ext uri="{FF2B5EF4-FFF2-40B4-BE49-F238E27FC236}">
              <a16:creationId xmlns:a16="http://schemas.microsoft.com/office/drawing/2014/main" id="{D991DCCC-427B-487E-8A21-4A4B45484BA8}"/>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696" name="直線コネクタ 695">
          <a:extLst>
            <a:ext uri="{FF2B5EF4-FFF2-40B4-BE49-F238E27FC236}">
              <a16:creationId xmlns:a16="http://schemas.microsoft.com/office/drawing/2014/main" id="{51DABD45-A04E-401C-8DF8-9F5B294418D4}"/>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697" name="テキスト ボックス 696">
          <a:extLst>
            <a:ext uri="{FF2B5EF4-FFF2-40B4-BE49-F238E27FC236}">
              <a16:creationId xmlns:a16="http://schemas.microsoft.com/office/drawing/2014/main" id="{83BF9C8D-6BB8-4A50-B34C-E931F23754BC}"/>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698" name="直線コネクタ 697">
          <a:extLst>
            <a:ext uri="{FF2B5EF4-FFF2-40B4-BE49-F238E27FC236}">
              <a16:creationId xmlns:a16="http://schemas.microsoft.com/office/drawing/2014/main" id="{3199F836-41DD-4A38-B372-FB8E9EA33052}"/>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699" name="テキスト ボックス 698">
          <a:extLst>
            <a:ext uri="{FF2B5EF4-FFF2-40B4-BE49-F238E27FC236}">
              <a16:creationId xmlns:a16="http://schemas.microsoft.com/office/drawing/2014/main" id="{3953BD72-1A97-466E-BEA2-6246D3F9F7BD}"/>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700" name="【児童館】&#10;一人当たり面積グラフ枠">
          <a:extLst>
            <a:ext uri="{FF2B5EF4-FFF2-40B4-BE49-F238E27FC236}">
              <a16:creationId xmlns:a16="http://schemas.microsoft.com/office/drawing/2014/main" id="{5B86E6A6-6660-4BF0-816F-2C84772CD78C}"/>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38100</xdr:rowOff>
    </xdr:from>
    <xdr:to>
      <xdr:col>116</xdr:col>
      <xdr:colOff>62864</xdr:colOff>
      <xdr:row>86</xdr:row>
      <xdr:rowOff>152400</xdr:rowOff>
    </xdr:to>
    <xdr:cxnSp macro="">
      <xdr:nvCxnSpPr>
        <xdr:cNvPr id="701" name="直線コネクタ 700">
          <a:extLst>
            <a:ext uri="{FF2B5EF4-FFF2-40B4-BE49-F238E27FC236}">
              <a16:creationId xmlns:a16="http://schemas.microsoft.com/office/drawing/2014/main" id="{09E2FB94-72BA-41F4-9A75-E0043D691397}"/>
            </a:ext>
          </a:extLst>
        </xdr:cNvPr>
        <xdr:cNvCxnSpPr/>
      </xdr:nvCxnSpPr>
      <xdr:spPr>
        <a:xfrm flipV="1">
          <a:off x="22160864" y="13411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156227</xdr:rowOff>
    </xdr:from>
    <xdr:ext cx="469744" cy="259045"/>
    <xdr:sp macro="" textlink="">
      <xdr:nvSpPr>
        <xdr:cNvPr id="702" name="【児童館】&#10;一人当たり面積最小値テキスト">
          <a:extLst>
            <a:ext uri="{FF2B5EF4-FFF2-40B4-BE49-F238E27FC236}">
              <a16:creationId xmlns:a16="http://schemas.microsoft.com/office/drawing/2014/main" id="{57C509A5-E9A1-433D-9D08-DCE2E7A782A8}"/>
            </a:ext>
          </a:extLst>
        </xdr:cNvPr>
        <xdr:cNvSpPr txBox="1"/>
      </xdr:nvSpPr>
      <xdr:spPr>
        <a:xfrm>
          <a:off x="22199600" y="1490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152400</xdr:rowOff>
    </xdr:from>
    <xdr:to>
      <xdr:col>116</xdr:col>
      <xdr:colOff>152400</xdr:colOff>
      <xdr:row>86</xdr:row>
      <xdr:rowOff>152400</xdr:rowOff>
    </xdr:to>
    <xdr:cxnSp macro="">
      <xdr:nvCxnSpPr>
        <xdr:cNvPr id="703" name="直線コネクタ 702">
          <a:extLst>
            <a:ext uri="{FF2B5EF4-FFF2-40B4-BE49-F238E27FC236}">
              <a16:creationId xmlns:a16="http://schemas.microsoft.com/office/drawing/2014/main" id="{0400CD9E-2844-488F-A6BF-CAF35943C191}"/>
            </a:ext>
          </a:extLst>
        </xdr:cNvPr>
        <xdr:cNvCxnSpPr/>
      </xdr:nvCxnSpPr>
      <xdr:spPr>
        <a:xfrm>
          <a:off x="22072600" y="14897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156227</xdr:rowOff>
    </xdr:from>
    <xdr:ext cx="469744" cy="259045"/>
    <xdr:sp macro="" textlink="">
      <xdr:nvSpPr>
        <xdr:cNvPr id="704" name="【児童館】&#10;一人当たり面積最大値テキスト">
          <a:extLst>
            <a:ext uri="{FF2B5EF4-FFF2-40B4-BE49-F238E27FC236}">
              <a16:creationId xmlns:a16="http://schemas.microsoft.com/office/drawing/2014/main" id="{777B39FC-C7EF-4800-908E-DAC117915634}"/>
            </a:ext>
          </a:extLst>
        </xdr:cNvPr>
        <xdr:cNvSpPr txBox="1"/>
      </xdr:nvSpPr>
      <xdr:spPr>
        <a:xfrm>
          <a:off x="22199600" y="1318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38100</xdr:rowOff>
    </xdr:from>
    <xdr:to>
      <xdr:col>116</xdr:col>
      <xdr:colOff>152400</xdr:colOff>
      <xdr:row>78</xdr:row>
      <xdr:rowOff>38100</xdr:rowOff>
    </xdr:to>
    <xdr:cxnSp macro="">
      <xdr:nvCxnSpPr>
        <xdr:cNvPr id="705" name="直線コネクタ 704">
          <a:extLst>
            <a:ext uri="{FF2B5EF4-FFF2-40B4-BE49-F238E27FC236}">
              <a16:creationId xmlns:a16="http://schemas.microsoft.com/office/drawing/2014/main" id="{8315A715-B2E4-42A2-BC25-3494EFBFF8E4}"/>
            </a:ext>
          </a:extLst>
        </xdr:cNvPr>
        <xdr:cNvCxnSpPr/>
      </xdr:nvCxnSpPr>
      <xdr:spPr>
        <a:xfrm>
          <a:off x="22072600" y="1341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84</xdr:row>
      <xdr:rowOff>14713</xdr:rowOff>
    </xdr:from>
    <xdr:ext cx="469744" cy="259045"/>
    <xdr:sp macro="" textlink="">
      <xdr:nvSpPr>
        <xdr:cNvPr id="706" name="【児童館】&#10;一人当たり面積平均値テキスト">
          <a:extLst>
            <a:ext uri="{FF2B5EF4-FFF2-40B4-BE49-F238E27FC236}">
              <a16:creationId xmlns:a16="http://schemas.microsoft.com/office/drawing/2014/main" id="{2A3B3B54-BB14-4580-91DD-D6C85EE0568F}"/>
            </a:ext>
          </a:extLst>
        </xdr:cNvPr>
        <xdr:cNvSpPr txBox="1"/>
      </xdr:nvSpPr>
      <xdr:spPr>
        <a:xfrm>
          <a:off x="22199600" y="1441651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36286</xdr:rowOff>
    </xdr:from>
    <xdr:to>
      <xdr:col>116</xdr:col>
      <xdr:colOff>114300</xdr:colOff>
      <xdr:row>84</xdr:row>
      <xdr:rowOff>137886</xdr:rowOff>
    </xdr:to>
    <xdr:sp macro="" textlink="">
      <xdr:nvSpPr>
        <xdr:cNvPr id="707" name="フローチャート: 判断 706">
          <a:extLst>
            <a:ext uri="{FF2B5EF4-FFF2-40B4-BE49-F238E27FC236}">
              <a16:creationId xmlns:a16="http://schemas.microsoft.com/office/drawing/2014/main" id="{B2660D8B-47A1-403B-9C7B-029445B6BE7F}"/>
            </a:ext>
          </a:extLst>
        </xdr:cNvPr>
        <xdr:cNvSpPr/>
      </xdr:nvSpPr>
      <xdr:spPr>
        <a:xfrm>
          <a:off x="221107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84</xdr:row>
      <xdr:rowOff>36286</xdr:rowOff>
    </xdr:from>
    <xdr:to>
      <xdr:col>112</xdr:col>
      <xdr:colOff>38100</xdr:colOff>
      <xdr:row>84</xdr:row>
      <xdr:rowOff>137886</xdr:rowOff>
    </xdr:to>
    <xdr:sp macro="" textlink="">
      <xdr:nvSpPr>
        <xdr:cNvPr id="708" name="フローチャート: 判断 707">
          <a:extLst>
            <a:ext uri="{FF2B5EF4-FFF2-40B4-BE49-F238E27FC236}">
              <a16:creationId xmlns:a16="http://schemas.microsoft.com/office/drawing/2014/main" id="{48D4BEFE-ED4F-47D5-AA6E-5616BE498B20}"/>
            </a:ext>
          </a:extLst>
        </xdr:cNvPr>
        <xdr:cNvSpPr/>
      </xdr:nvSpPr>
      <xdr:spPr>
        <a:xfrm>
          <a:off x="21272500" y="1443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84</xdr:row>
      <xdr:rowOff>52614</xdr:rowOff>
    </xdr:from>
    <xdr:to>
      <xdr:col>107</xdr:col>
      <xdr:colOff>101600</xdr:colOff>
      <xdr:row>84</xdr:row>
      <xdr:rowOff>154214</xdr:rowOff>
    </xdr:to>
    <xdr:sp macro="" textlink="">
      <xdr:nvSpPr>
        <xdr:cNvPr id="709" name="フローチャート: 判断 708">
          <a:extLst>
            <a:ext uri="{FF2B5EF4-FFF2-40B4-BE49-F238E27FC236}">
              <a16:creationId xmlns:a16="http://schemas.microsoft.com/office/drawing/2014/main" id="{7B12906D-A95F-4ABE-B394-06D554723F12}"/>
            </a:ext>
          </a:extLst>
        </xdr:cNvPr>
        <xdr:cNvSpPr/>
      </xdr:nvSpPr>
      <xdr:spPr>
        <a:xfrm>
          <a:off x="20383500" y="14454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68943</xdr:rowOff>
    </xdr:from>
    <xdr:to>
      <xdr:col>102</xdr:col>
      <xdr:colOff>165100</xdr:colOff>
      <xdr:row>84</xdr:row>
      <xdr:rowOff>170543</xdr:rowOff>
    </xdr:to>
    <xdr:sp macro="" textlink="">
      <xdr:nvSpPr>
        <xdr:cNvPr id="710" name="フローチャート: 判断 709">
          <a:extLst>
            <a:ext uri="{FF2B5EF4-FFF2-40B4-BE49-F238E27FC236}">
              <a16:creationId xmlns:a16="http://schemas.microsoft.com/office/drawing/2014/main" id="{99C7D25B-371C-4BD1-B46B-91E135899489}"/>
            </a:ext>
          </a:extLst>
        </xdr:cNvPr>
        <xdr:cNvSpPr/>
      </xdr:nvSpPr>
      <xdr:spPr>
        <a:xfrm>
          <a:off x="19494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84</xdr:row>
      <xdr:rowOff>68943</xdr:rowOff>
    </xdr:from>
    <xdr:to>
      <xdr:col>98</xdr:col>
      <xdr:colOff>38100</xdr:colOff>
      <xdr:row>84</xdr:row>
      <xdr:rowOff>170543</xdr:rowOff>
    </xdr:to>
    <xdr:sp macro="" textlink="">
      <xdr:nvSpPr>
        <xdr:cNvPr id="711" name="フローチャート: 判断 710">
          <a:extLst>
            <a:ext uri="{FF2B5EF4-FFF2-40B4-BE49-F238E27FC236}">
              <a16:creationId xmlns:a16="http://schemas.microsoft.com/office/drawing/2014/main" id="{35C1355E-0EA9-479B-81FD-6F2F4CF3353F}"/>
            </a:ext>
          </a:extLst>
        </xdr:cNvPr>
        <xdr:cNvSpPr/>
      </xdr:nvSpPr>
      <xdr:spPr>
        <a:xfrm>
          <a:off x="18605500" y="144707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712" name="テキスト ボックス 711">
          <a:extLst>
            <a:ext uri="{FF2B5EF4-FFF2-40B4-BE49-F238E27FC236}">
              <a16:creationId xmlns:a16="http://schemas.microsoft.com/office/drawing/2014/main" id="{34199DF6-8770-406A-85FC-41696AD82638}"/>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713" name="テキスト ボックス 712">
          <a:extLst>
            <a:ext uri="{FF2B5EF4-FFF2-40B4-BE49-F238E27FC236}">
              <a16:creationId xmlns:a16="http://schemas.microsoft.com/office/drawing/2014/main" id="{0CB6BACC-7FEC-4B47-BCD5-F70300506F75}"/>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714" name="テキスト ボックス 713">
          <a:extLst>
            <a:ext uri="{FF2B5EF4-FFF2-40B4-BE49-F238E27FC236}">
              <a16:creationId xmlns:a16="http://schemas.microsoft.com/office/drawing/2014/main" id="{B4C5D646-9E41-4B04-9D33-7FF4749F9C44}"/>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715" name="テキスト ボックス 714">
          <a:extLst>
            <a:ext uri="{FF2B5EF4-FFF2-40B4-BE49-F238E27FC236}">
              <a16:creationId xmlns:a16="http://schemas.microsoft.com/office/drawing/2014/main" id="{707D41CB-B934-4650-87DA-466514FBBB62}"/>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716" name="テキスト ボックス 715">
          <a:extLst>
            <a:ext uri="{FF2B5EF4-FFF2-40B4-BE49-F238E27FC236}">
              <a16:creationId xmlns:a16="http://schemas.microsoft.com/office/drawing/2014/main" id="{F48B4B98-3C15-4F2E-BBC7-B260F3699A8F}"/>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44450</xdr:rowOff>
    </xdr:from>
    <xdr:to>
      <xdr:col>116</xdr:col>
      <xdr:colOff>114300</xdr:colOff>
      <xdr:row>83</xdr:row>
      <xdr:rowOff>146050</xdr:rowOff>
    </xdr:to>
    <xdr:sp macro="" textlink="">
      <xdr:nvSpPr>
        <xdr:cNvPr id="717" name="楕円 716">
          <a:extLst>
            <a:ext uri="{FF2B5EF4-FFF2-40B4-BE49-F238E27FC236}">
              <a16:creationId xmlns:a16="http://schemas.microsoft.com/office/drawing/2014/main" id="{F4FF432C-2B59-4DA8-81BC-100A657BA6DC}"/>
            </a:ext>
          </a:extLst>
        </xdr:cNvPr>
        <xdr:cNvSpPr/>
      </xdr:nvSpPr>
      <xdr:spPr>
        <a:xfrm>
          <a:off x="221107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82</xdr:row>
      <xdr:rowOff>67327</xdr:rowOff>
    </xdr:from>
    <xdr:ext cx="469744" cy="259045"/>
    <xdr:sp macro="" textlink="">
      <xdr:nvSpPr>
        <xdr:cNvPr id="718" name="【児童館】&#10;一人当たり面積該当値テキスト">
          <a:extLst>
            <a:ext uri="{FF2B5EF4-FFF2-40B4-BE49-F238E27FC236}">
              <a16:creationId xmlns:a16="http://schemas.microsoft.com/office/drawing/2014/main" id="{C64769DF-063D-4354-87BB-81C178AB7C1E}"/>
            </a:ext>
          </a:extLst>
        </xdr:cNvPr>
        <xdr:cNvSpPr txBox="1"/>
      </xdr:nvSpPr>
      <xdr:spPr>
        <a:xfrm>
          <a:off x="22199600" y="141262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44450</xdr:rowOff>
    </xdr:from>
    <xdr:to>
      <xdr:col>112</xdr:col>
      <xdr:colOff>38100</xdr:colOff>
      <xdr:row>83</xdr:row>
      <xdr:rowOff>146050</xdr:rowOff>
    </xdr:to>
    <xdr:sp macro="" textlink="">
      <xdr:nvSpPr>
        <xdr:cNvPr id="719" name="楕円 718">
          <a:extLst>
            <a:ext uri="{FF2B5EF4-FFF2-40B4-BE49-F238E27FC236}">
              <a16:creationId xmlns:a16="http://schemas.microsoft.com/office/drawing/2014/main" id="{0EA884A5-E178-46A9-BDF1-F48FE71F47EE}"/>
            </a:ext>
          </a:extLst>
        </xdr:cNvPr>
        <xdr:cNvSpPr/>
      </xdr:nvSpPr>
      <xdr:spPr>
        <a:xfrm>
          <a:off x="21272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95250</xdr:rowOff>
    </xdr:from>
    <xdr:to>
      <xdr:col>116</xdr:col>
      <xdr:colOff>63500</xdr:colOff>
      <xdr:row>83</xdr:row>
      <xdr:rowOff>95250</xdr:rowOff>
    </xdr:to>
    <xdr:cxnSp macro="">
      <xdr:nvCxnSpPr>
        <xdr:cNvPr id="720" name="直線コネクタ 719">
          <a:extLst>
            <a:ext uri="{FF2B5EF4-FFF2-40B4-BE49-F238E27FC236}">
              <a16:creationId xmlns:a16="http://schemas.microsoft.com/office/drawing/2014/main" id="{0032F86D-921B-467C-948C-E4411862508D}"/>
            </a:ext>
          </a:extLst>
        </xdr:cNvPr>
        <xdr:cNvCxnSpPr/>
      </xdr:nvCxnSpPr>
      <xdr:spPr>
        <a:xfrm>
          <a:off x="21323300" y="143256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44450</xdr:rowOff>
    </xdr:from>
    <xdr:to>
      <xdr:col>107</xdr:col>
      <xdr:colOff>101600</xdr:colOff>
      <xdr:row>83</xdr:row>
      <xdr:rowOff>146050</xdr:rowOff>
    </xdr:to>
    <xdr:sp macro="" textlink="">
      <xdr:nvSpPr>
        <xdr:cNvPr id="721" name="楕円 720">
          <a:extLst>
            <a:ext uri="{FF2B5EF4-FFF2-40B4-BE49-F238E27FC236}">
              <a16:creationId xmlns:a16="http://schemas.microsoft.com/office/drawing/2014/main" id="{BAE3000D-9BAF-4983-B090-16113E95ACA6}"/>
            </a:ext>
          </a:extLst>
        </xdr:cNvPr>
        <xdr:cNvSpPr/>
      </xdr:nvSpPr>
      <xdr:spPr>
        <a:xfrm>
          <a:off x="20383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95250</xdr:rowOff>
    </xdr:from>
    <xdr:to>
      <xdr:col>111</xdr:col>
      <xdr:colOff>177800</xdr:colOff>
      <xdr:row>83</xdr:row>
      <xdr:rowOff>95250</xdr:rowOff>
    </xdr:to>
    <xdr:cxnSp macro="">
      <xdr:nvCxnSpPr>
        <xdr:cNvPr id="722" name="直線コネクタ 721">
          <a:extLst>
            <a:ext uri="{FF2B5EF4-FFF2-40B4-BE49-F238E27FC236}">
              <a16:creationId xmlns:a16="http://schemas.microsoft.com/office/drawing/2014/main" id="{0E86FC64-B3CB-48BA-BBC9-9B400FFA5956}"/>
            </a:ext>
          </a:extLst>
        </xdr:cNvPr>
        <xdr:cNvCxnSpPr/>
      </xdr:nvCxnSpPr>
      <xdr:spPr>
        <a:xfrm>
          <a:off x="20434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44450</xdr:rowOff>
    </xdr:from>
    <xdr:to>
      <xdr:col>102</xdr:col>
      <xdr:colOff>165100</xdr:colOff>
      <xdr:row>83</xdr:row>
      <xdr:rowOff>146050</xdr:rowOff>
    </xdr:to>
    <xdr:sp macro="" textlink="">
      <xdr:nvSpPr>
        <xdr:cNvPr id="723" name="楕円 722">
          <a:extLst>
            <a:ext uri="{FF2B5EF4-FFF2-40B4-BE49-F238E27FC236}">
              <a16:creationId xmlns:a16="http://schemas.microsoft.com/office/drawing/2014/main" id="{CCD37D84-1545-4CFD-83BC-93E1207410FC}"/>
            </a:ext>
          </a:extLst>
        </xdr:cNvPr>
        <xdr:cNvSpPr/>
      </xdr:nvSpPr>
      <xdr:spPr>
        <a:xfrm>
          <a:off x="19494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95250</xdr:rowOff>
    </xdr:from>
    <xdr:to>
      <xdr:col>107</xdr:col>
      <xdr:colOff>50800</xdr:colOff>
      <xdr:row>83</xdr:row>
      <xdr:rowOff>95250</xdr:rowOff>
    </xdr:to>
    <xdr:cxnSp macro="">
      <xdr:nvCxnSpPr>
        <xdr:cNvPr id="724" name="直線コネクタ 723">
          <a:extLst>
            <a:ext uri="{FF2B5EF4-FFF2-40B4-BE49-F238E27FC236}">
              <a16:creationId xmlns:a16="http://schemas.microsoft.com/office/drawing/2014/main" id="{E3677882-9588-4306-8313-EF0CC396B1FB}"/>
            </a:ext>
          </a:extLst>
        </xdr:cNvPr>
        <xdr:cNvCxnSpPr/>
      </xdr:nvCxnSpPr>
      <xdr:spPr>
        <a:xfrm>
          <a:off x="19545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44450</xdr:rowOff>
    </xdr:from>
    <xdr:to>
      <xdr:col>98</xdr:col>
      <xdr:colOff>38100</xdr:colOff>
      <xdr:row>83</xdr:row>
      <xdr:rowOff>146050</xdr:rowOff>
    </xdr:to>
    <xdr:sp macro="" textlink="">
      <xdr:nvSpPr>
        <xdr:cNvPr id="725" name="楕円 724">
          <a:extLst>
            <a:ext uri="{FF2B5EF4-FFF2-40B4-BE49-F238E27FC236}">
              <a16:creationId xmlns:a16="http://schemas.microsoft.com/office/drawing/2014/main" id="{8C4A73B9-2440-4163-8A4D-BE9B0209E151}"/>
            </a:ext>
          </a:extLst>
        </xdr:cNvPr>
        <xdr:cNvSpPr/>
      </xdr:nvSpPr>
      <xdr:spPr>
        <a:xfrm>
          <a:off x="18605500" y="14274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95250</xdr:rowOff>
    </xdr:from>
    <xdr:to>
      <xdr:col>102</xdr:col>
      <xdr:colOff>114300</xdr:colOff>
      <xdr:row>83</xdr:row>
      <xdr:rowOff>95250</xdr:rowOff>
    </xdr:to>
    <xdr:cxnSp macro="">
      <xdr:nvCxnSpPr>
        <xdr:cNvPr id="726" name="直線コネクタ 725">
          <a:extLst>
            <a:ext uri="{FF2B5EF4-FFF2-40B4-BE49-F238E27FC236}">
              <a16:creationId xmlns:a16="http://schemas.microsoft.com/office/drawing/2014/main" id="{F3315538-6A9D-49CD-90B6-2AA992D15021}"/>
            </a:ext>
          </a:extLst>
        </xdr:cNvPr>
        <xdr:cNvCxnSpPr/>
      </xdr:nvCxnSpPr>
      <xdr:spPr>
        <a:xfrm>
          <a:off x="18656300" y="143256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129013</xdr:rowOff>
    </xdr:from>
    <xdr:ext cx="469744" cy="259045"/>
    <xdr:sp macro="" textlink="">
      <xdr:nvSpPr>
        <xdr:cNvPr id="727" name="n_1aveValue【児童館】&#10;一人当たり面積">
          <a:extLst>
            <a:ext uri="{FF2B5EF4-FFF2-40B4-BE49-F238E27FC236}">
              <a16:creationId xmlns:a16="http://schemas.microsoft.com/office/drawing/2014/main" id="{9CFD60EF-2C9E-47E6-A77D-CFC6FE0D58AC}"/>
            </a:ext>
          </a:extLst>
        </xdr:cNvPr>
        <xdr:cNvSpPr txBox="1"/>
      </xdr:nvSpPr>
      <xdr:spPr>
        <a:xfrm>
          <a:off x="21075727" y="14530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145341</xdr:rowOff>
    </xdr:from>
    <xdr:ext cx="469744" cy="259045"/>
    <xdr:sp macro="" textlink="">
      <xdr:nvSpPr>
        <xdr:cNvPr id="728" name="n_2aveValue【児童館】&#10;一人当たり面積">
          <a:extLst>
            <a:ext uri="{FF2B5EF4-FFF2-40B4-BE49-F238E27FC236}">
              <a16:creationId xmlns:a16="http://schemas.microsoft.com/office/drawing/2014/main" id="{1610E47B-C587-4886-A474-35B7EF64FA43}"/>
            </a:ext>
          </a:extLst>
        </xdr:cNvPr>
        <xdr:cNvSpPr txBox="1"/>
      </xdr:nvSpPr>
      <xdr:spPr>
        <a:xfrm>
          <a:off x="20199427" y="14547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161670</xdr:rowOff>
    </xdr:from>
    <xdr:ext cx="469744" cy="259045"/>
    <xdr:sp macro="" textlink="">
      <xdr:nvSpPr>
        <xdr:cNvPr id="729" name="n_3aveValue【児童館】&#10;一人当たり面積">
          <a:extLst>
            <a:ext uri="{FF2B5EF4-FFF2-40B4-BE49-F238E27FC236}">
              <a16:creationId xmlns:a16="http://schemas.microsoft.com/office/drawing/2014/main" id="{60DF5B65-3E3D-493F-8ED5-428BC5832231}"/>
            </a:ext>
          </a:extLst>
        </xdr:cNvPr>
        <xdr:cNvSpPr txBox="1"/>
      </xdr:nvSpPr>
      <xdr:spPr>
        <a:xfrm>
          <a:off x="19310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161670</xdr:rowOff>
    </xdr:from>
    <xdr:ext cx="469744" cy="259045"/>
    <xdr:sp macro="" textlink="">
      <xdr:nvSpPr>
        <xdr:cNvPr id="730" name="n_4aveValue【児童館】&#10;一人当たり面積">
          <a:extLst>
            <a:ext uri="{FF2B5EF4-FFF2-40B4-BE49-F238E27FC236}">
              <a16:creationId xmlns:a16="http://schemas.microsoft.com/office/drawing/2014/main" id="{59F6288B-11DA-4346-A7E8-E2BBBBF80150}"/>
            </a:ext>
          </a:extLst>
        </xdr:cNvPr>
        <xdr:cNvSpPr txBox="1"/>
      </xdr:nvSpPr>
      <xdr:spPr>
        <a:xfrm>
          <a:off x="18421427" y="145634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81</xdr:row>
      <xdr:rowOff>162577</xdr:rowOff>
    </xdr:from>
    <xdr:ext cx="469744" cy="259045"/>
    <xdr:sp macro="" textlink="">
      <xdr:nvSpPr>
        <xdr:cNvPr id="731" name="n_1mainValue【児童館】&#10;一人当たり面積">
          <a:extLst>
            <a:ext uri="{FF2B5EF4-FFF2-40B4-BE49-F238E27FC236}">
              <a16:creationId xmlns:a16="http://schemas.microsoft.com/office/drawing/2014/main" id="{D8454945-06C9-4620-A1A8-367300EB3FD9}"/>
            </a:ext>
          </a:extLst>
        </xdr:cNvPr>
        <xdr:cNvSpPr txBox="1"/>
      </xdr:nvSpPr>
      <xdr:spPr>
        <a:xfrm>
          <a:off x="210757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81</xdr:row>
      <xdr:rowOff>162577</xdr:rowOff>
    </xdr:from>
    <xdr:ext cx="469744" cy="259045"/>
    <xdr:sp macro="" textlink="">
      <xdr:nvSpPr>
        <xdr:cNvPr id="732" name="n_2mainValue【児童館】&#10;一人当たり面積">
          <a:extLst>
            <a:ext uri="{FF2B5EF4-FFF2-40B4-BE49-F238E27FC236}">
              <a16:creationId xmlns:a16="http://schemas.microsoft.com/office/drawing/2014/main" id="{46EA7665-5027-4FDB-AF30-D787A60E8114}"/>
            </a:ext>
          </a:extLst>
        </xdr:cNvPr>
        <xdr:cNvSpPr txBox="1"/>
      </xdr:nvSpPr>
      <xdr:spPr>
        <a:xfrm>
          <a:off x="20199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162577</xdr:rowOff>
    </xdr:from>
    <xdr:ext cx="469744" cy="259045"/>
    <xdr:sp macro="" textlink="">
      <xdr:nvSpPr>
        <xdr:cNvPr id="733" name="n_3mainValue【児童館】&#10;一人当たり面積">
          <a:extLst>
            <a:ext uri="{FF2B5EF4-FFF2-40B4-BE49-F238E27FC236}">
              <a16:creationId xmlns:a16="http://schemas.microsoft.com/office/drawing/2014/main" id="{A123FD0D-0FE0-474B-BA18-7B3CA1487AAA}"/>
            </a:ext>
          </a:extLst>
        </xdr:cNvPr>
        <xdr:cNvSpPr txBox="1"/>
      </xdr:nvSpPr>
      <xdr:spPr>
        <a:xfrm>
          <a:off x="19310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81</xdr:row>
      <xdr:rowOff>162577</xdr:rowOff>
    </xdr:from>
    <xdr:ext cx="469744" cy="259045"/>
    <xdr:sp macro="" textlink="">
      <xdr:nvSpPr>
        <xdr:cNvPr id="734" name="n_4mainValue【児童館】&#10;一人当たり面積">
          <a:extLst>
            <a:ext uri="{FF2B5EF4-FFF2-40B4-BE49-F238E27FC236}">
              <a16:creationId xmlns:a16="http://schemas.microsoft.com/office/drawing/2014/main" id="{644BAAF0-39EE-4C70-8CC1-67261F51BA90}"/>
            </a:ext>
          </a:extLst>
        </xdr:cNvPr>
        <xdr:cNvSpPr txBox="1"/>
      </xdr:nvSpPr>
      <xdr:spPr>
        <a:xfrm>
          <a:off x="18421427" y="14050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735" name="正方形/長方形 734">
          <a:extLst>
            <a:ext uri="{FF2B5EF4-FFF2-40B4-BE49-F238E27FC236}">
              <a16:creationId xmlns:a16="http://schemas.microsoft.com/office/drawing/2014/main" id="{8FC3F3F5-3D2C-49BD-8223-3ED297BCBEF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6" name="正方形/長方形 735">
          <a:extLst>
            <a:ext uri="{FF2B5EF4-FFF2-40B4-BE49-F238E27FC236}">
              <a16:creationId xmlns:a16="http://schemas.microsoft.com/office/drawing/2014/main" id="{FBC78552-A56A-463D-B089-31BB3BB8B9CC}"/>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7" name="正方形/長方形 736">
          <a:extLst>
            <a:ext uri="{FF2B5EF4-FFF2-40B4-BE49-F238E27FC236}">
              <a16:creationId xmlns:a16="http://schemas.microsoft.com/office/drawing/2014/main" id="{A0FFEE78-6EFD-45B8-8637-EBED6F4DFEAA}"/>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8" name="正方形/長方形 737">
          <a:extLst>
            <a:ext uri="{FF2B5EF4-FFF2-40B4-BE49-F238E27FC236}">
              <a16:creationId xmlns:a16="http://schemas.microsoft.com/office/drawing/2014/main" id="{8510ADD0-0858-49B5-A237-3F071BE4DA50}"/>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9" name="正方形/長方形 738">
          <a:extLst>
            <a:ext uri="{FF2B5EF4-FFF2-40B4-BE49-F238E27FC236}">
              <a16:creationId xmlns:a16="http://schemas.microsoft.com/office/drawing/2014/main" id="{E102916D-7A8F-4151-B529-3108CF3C7AE8}"/>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40" name="正方形/長方形 739">
          <a:extLst>
            <a:ext uri="{FF2B5EF4-FFF2-40B4-BE49-F238E27FC236}">
              <a16:creationId xmlns:a16="http://schemas.microsoft.com/office/drawing/2014/main" id="{888233D3-211C-4B39-BF40-DF8C66D93AD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41" name="正方形/長方形 740">
          <a:extLst>
            <a:ext uri="{FF2B5EF4-FFF2-40B4-BE49-F238E27FC236}">
              <a16:creationId xmlns:a16="http://schemas.microsoft.com/office/drawing/2014/main" id="{362E78CB-AE3D-4249-A56E-5A35CF03A508}"/>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2" name="正方形/長方形 741">
          <a:extLst>
            <a:ext uri="{FF2B5EF4-FFF2-40B4-BE49-F238E27FC236}">
              <a16:creationId xmlns:a16="http://schemas.microsoft.com/office/drawing/2014/main" id="{60E246CA-0A02-45F4-9AC7-9FE291E8C88F}"/>
            </a:ext>
          </a:extLst>
        </xdr:cNvPr>
        <xdr:cNvSpPr/>
      </xdr:nvSpPr>
      <xdr:spPr>
        <a:xfrm>
          <a:off x="12446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91</xdr:row>
      <xdr:rowOff>19050</xdr:rowOff>
    </xdr:from>
    <xdr:to>
      <xdr:col>120</xdr:col>
      <xdr:colOff>152400</xdr:colOff>
      <xdr:row>94</xdr:row>
      <xdr:rowOff>139700</xdr:rowOff>
    </xdr:to>
    <xdr:sp macro="" textlink="">
      <xdr:nvSpPr>
        <xdr:cNvPr id="743" name="正方形/長方形 742">
          <a:extLst>
            <a:ext uri="{FF2B5EF4-FFF2-40B4-BE49-F238E27FC236}">
              <a16:creationId xmlns:a16="http://schemas.microsoft.com/office/drawing/2014/main" id="{12A6AFD0-1799-408B-8B44-DAF733DC35F6}"/>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44" name="正方形/長方形 743">
          <a:extLst>
            <a:ext uri="{FF2B5EF4-FFF2-40B4-BE49-F238E27FC236}">
              <a16:creationId xmlns:a16="http://schemas.microsoft.com/office/drawing/2014/main" id="{27C8F8C7-9FD8-464C-8B10-C44796E41FA0}"/>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45" name="正方形/長方形 744">
          <a:extLst>
            <a:ext uri="{FF2B5EF4-FFF2-40B4-BE49-F238E27FC236}">
              <a16:creationId xmlns:a16="http://schemas.microsoft.com/office/drawing/2014/main" id="{A14FBE9A-89BF-45AB-A0F5-809AD879E40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46" name="正方形/長方形 745">
          <a:extLst>
            <a:ext uri="{FF2B5EF4-FFF2-40B4-BE49-F238E27FC236}">
              <a16:creationId xmlns:a16="http://schemas.microsoft.com/office/drawing/2014/main" id="{5191D796-4349-4FAE-8A68-FDE65298A636}"/>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47" name="正方形/長方形 746">
          <a:extLst>
            <a:ext uri="{FF2B5EF4-FFF2-40B4-BE49-F238E27FC236}">
              <a16:creationId xmlns:a16="http://schemas.microsoft.com/office/drawing/2014/main" id="{CB2C5962-58C5-46A6-9115-ABF4C1BEBA61}"/>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48" name="正方形/長方形 747">
          <a:extLst>
            <a:ext uri="{FF2B5EF4-FFF2-40B4-BE49-F238E27FC236}">
              <a16:creationId xmlns:a16="http://schemas.microsoft.com/office/drawing/2014/main" id="{82BB0561-B97C-499F-9ABB-7F530034EF13}"/>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49" name="正方形/長方形 748">
          <a:extLst>
            <a:ext uri="{FF2B5EF4-FFF2-40B4-BE49-F238E27FC236}">
              <a16:creationId xmlns:a16="http://schemas.microsoft.com/office/drawing/2014/main" id="{B01D9B5B-ACD7-4D9C-9845-4AF158D33F52}"/>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50" name="正方形/長方形 749">
          <a:extLst>
            <a:ext uri="{FF2B5EF4-FFF2-40B4-BE49-F238E27FC236}">
              <a16:creationId xmlns:a16="http://schemas.microsoft.com/office/drawing/2014/main" id="{D7E5B2E5-497F-444A-B217-8AB647F4604F}"/>
            </a:ext>
          </a:extLst>
        </xdr:cNvPr>
        <xdr:cNvSpPr/>
      </xdr:nvSpPr>
      <xdr:spPr>
        <a:xfrm>
          <a:off x="18288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113</xdr:row>
      <xdr:rowOff>57150</xdr:rowOff>
    </xdr:from>
    <xdr:to>
      <xdr:col>120</xdr:col>
      <xdr:colOff>152400</xdr:colOff>
      <xdr:row>124</xdr:row>
      <xdr:rowOff>76200</xdr:rowOff>
    </xdr:to>
    <xdr:sp macro="" textlink="">
      <xdr:nvSpPr>
        <xdr:cNvPr id="751" name="正方形/長方形 750">
          <a:extLst>
            <a:ext uri="{FF2B5EF4-FFF2-40B4-BE49-F238E27FC236}">
              <a16:creationId xmlns:a16="http://schemas.microsoft.com/office/drawing/2014/main" id="{999DC7A4-C461-44EC-849F-CCEFB55ACC7C}"/>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2" name="正方形/長方形 751">
          <a:extLst>
            <a:ext uri="{FF2B5EF4-FFF2-40B4-BE49-F238E27FC236}">
              <a16:creationId xmlns:a16="http://schemas.microsoft.com/office/drawing/2014/main" id="{2DE69D0F-BDB4-4415-A18E-12D22369BDC9}"/>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3" name="テキスト ボックス 752">
          <a:extLst>
            <a:ext uri="{FF2B5EF4-FFF2-40B4-BE49-F238E27FC236}">
              <a16:creationId xmlns:a16="http://schemas.microsoft.com/office/drawing/2014/main" id="{04528D15-68FC-4406-945D-54D1121D26B6}"/>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道路の有形固定資産減価償却率は類似団体よりやや低い値であるが増加傾向にある。また、一人当たりの延長</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5,956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については、国道１号・８号や名神高速道路のインターチェンジが整備されており、市内に整備されている道路のうち本市が所有しているものの割合が比較的少ないことなどによるものではないかと考えられる。公営住宅の有形固定資産減価償却率については、類似団体平均を下回っているが、比率は増加傾向にあり、老朽化が進んでい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幼稚園・保育所、児童館については、学区単位で整備していることから一人当たりの面積はそれぞれ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0.275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0.036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と類似団体平均よりも高い一方、有形固定資産減価償却率もそれぞれ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72.9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77.7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で類似団体より高く、施設の老朽化が進んでいる。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学校については、有形固定資産減価償却率が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67.9</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で類似団体</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を上回っており</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、老朽化対応として年次的に大規模改造を実施している施設もあるが、全体的に老朽化が進んでおり、計画的な改修が必要である。一人当たりの面積</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1,277</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は類似団体や滋賀県平均を下回っているが、人口増に伴い新小学校の建設を実施した後、小中学校の増築により対応してきたことが要因ではないかと考えられる。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29A7E61-AECE-449F-AB42-71EE1754348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01719235-C160-40F6-8755-4325BE8B502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7A266AA2-8A81-4628-9A82-37054A315D39}"/>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90A170E-9438-4298-A09D-998A7D5A4336}"/>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31C285C9-ABE6-45FF-9A8B-4AB4C6B49F84}"/>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1C598F4-5E03-4CEB-8384-164866216011}"/>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4199E7AF-57E0-43BB-AC68-85C8AF60C7E4}"/>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2FF02CD8-AB16-4E4B-B0F4-0F8225DE0FAF}"/>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81C43433-A8E3-4B28-88CC-03619E9EF86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4D02940E-B008-4D44-BD86-3FD5BB29D018}"/>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70,469
68,844
52.69
28,416,764
27,600,754
791,614
15,581,764
35,182,259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DB33185-AB6A-452A-97CC-9D532C4BA12A}"/>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88EFF17D-0CB6-41EF-8390-B1807CC1E6D4}"/>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C0ACE6DF-D127-459A-BE91-46DCA99B06FA}"/>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8BAADFFF-AE81-4DE0-8493-789FC0ACB636}"/>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2C21280-9326-4F7D-8A17-287B4E290D42}"/>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9E95BEFF-65D2-4B5A-9EB0-B705A95742F8}"/>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42997D07-7538-4AEB-A0D9-6809FCD6BEB0}"/>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158A289-A5C4-4530-BE9E-D60289B96DDB}"/>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CAB66B20-0BD4-4CD1-B082-6F4338CEF2DE}"/>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99B00245-52A6-43F2-9C8B-096454D8E628}"/>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FD1EC770-0476-4007-907B-F35810CB4570}"/>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CD233BB5-07FA-468C-BDFB-AC770BC39C65}"/>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80129DCB-A8F1-4E76-A3A7-C800762B7F6B}"/>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7323F67A-C273-4CDB-941E-78069D8EE270}"/>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5E3F0636-8E49-4BEB-BAAC-90804D096BC2}"/>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6EB8DAB3-A764-47F5-95A9-9A578CFA648B}"/>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1C775216-7AFF-433E-983F-33E0B96D994A}"/>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3DFBB7BF-2C1A-40E5-84F6-DFC44E45E621}"/>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C90DD31D-E9C9-43B4-A2AF-960B59AB034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E075094B-7CBA-4E37-A169-04FF4C1D9F66}"/>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1BD4E07A-94C4-450D-8A95-9750E2CCE6E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3DA07843-D88E-4BA8-BC00-0C90B0E1AC21}"/>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9C05C524-D081-4C1F-99C3-5EC3AD4892B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5684A3B9-6C68-41C5-90E3-F333F4CB10C1}"/>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F591EE31-E578-4D39-A366-EF47C28E32D2}"/>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F582B101-644E-4F26-8D13-2C847C6062C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B7FF29FF-060E-4028-9D9E-26FA3C0DA31A}"/>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21FC8470-16CB-42E6-98B6-21ED3F4820B6}"/>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C8AE3222-121C-4AAE-ABC1-F9B5616E2F23}"/>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F6301F44-95BF-4BF3-9FEF-1E6FEE1FC8C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1ACBB6D5-8BC4-41CC-B5AD-DC85DB987D6B}"/>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865C660D-BD4A-4702-9644-F4CF7ADE25CD}"/>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92528</xdr:rowOff>
    </xdr:from>
    <xdr:to>
      <xdr:col>28</xdr:col>
      <xdr:colOff>114300</xdr:colOff>
      <xdr:row>42</xdr:row>
      <xdr:rowOff>92528</xdr:rowOff>
    </xdr:to>
    <xdr:cxnSp macro="">
      <xdr:nvCxnSpPr>
        <xdr:cNvPr id="44" name="直線コネクタ 43">
          <a:extLst>
            <a:ext uri="{FF2B5EF4-FFF2-40B4-BE49-F238E27FC236}">
              <a16:creationId xmlns:a16="http://schemas.microsoft.com/office/drawing/2014/main" id="{B4EA4F07-5BCC-4C67-908A-4ACE4AAD6741}"/>
            </a:ext>
          </a:extLst>
        </xdr:cNvPr>
        <xdr:cNvCxnSpPr/>
      </xdr:nvCxnSpPr>
      <xdr:spPr>
        <a:xfrm>
          <a:off x="762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121755</xdr:rowOff>
    </xdr:from>
    <xdr:ext cx="467179" cy="259045"/>
    <xdr:sp macro="" textlink="">
      <xdr:nvSpPr>
        <xdr:cNvPr id="45" name="テキスト ボックス 44">
          <a:extLst>
            <a:ext uri="{FF2B5EF4-FFF2-40B4-BE49-F238E27FC236}">
              <a16:creationId xmlns:a16="http://schemas.microsoft.com/office/drawing/2014/main" id="{960DC499-80BF-4D5D-85A0-BF2483DD2A1C}"/>
            </a:ext>
          </a:extLst>
        </xdr:cNvPr>
        <xdr:cNvSpPr txBox="1"/>
      </xdr:nvSpPr>
      <xdr:spPr>
        <a:xfrm>
          <a:off x="294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108857</xdr:rowOff>
    </xdr:from>
    <xdr:to>
      <xdr:col>28</xdr:col>
      <xdr:colOff>114300</xdr:colOff>
      <xdr:row>40</xdr:row>
      <xdr:rowOff>108857</xdr:rowOff>
    </xdr:to>
    <xdr:cxnSp macro="">
      <xdr:nvCxnSpPr>
        <xdr:cNvPr id="46" name="直線コネクタ 45">
          <a:extLst>
            <a:ext uri="{FF2B5EF4-FFF2-40B4-BE49-F238E27FC236}">
              <a16:creationId xmlns:a16="http://schemas.microsoft.com/office/drawing/2014/main" id="{D7FD9ACB-1CA7-4B24-947C-84373AA9E36C}"/>
            </a:ext>
          </a:extLst>
        </xdr:cNvPr>
        <xdr:cNvCxnSpPr/>
      </xdr:nvCxnSpPr>
      <xdr:spPr>
        <a:xfrm>
          <a:off x="762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138084</xdr:rowOff>
    </xdr:from>
    <xdr:ext cx="403059" cy="259045"/>
    <xdr:sp macro="" textlink="">
      <xdr:nvSpPr>
        <xdr:cNvPr id="47" name="テキスト ボックス 46">
          <a:extLst>
            <a:ext uri="{FF2B5EF4-FFF2-40B4-BE49-F238E27FC236}">
              <a16:creationId xmlns:a16="http://schemas.microsoft.com/office/drawing/2014/main" id="{6EA4C1E5-22E5-4CB0-BBA5-E5B9AAB52C2A}"/>
            </a:ext>
          </a:extLst>
        </xdr:cNvPr>
        <xdr:cNvSpPr txBox="1"/>
      </xdr:nvSpPr>
      <xdr:spPr>
        <a:xfrm>
          <a:off x="358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125185</xdr:rowOff>
    </xdr:from>
    <xdr:to>
      <xdr:col>28</xdr:col>
      <xdr:colOff>114300</xdr:colOff>
      <xdr:row>38</xdr:row>
      <xdr:rowOff>125185</xdr:rowOff>
    </xdr:to>
    <xdr:cxnSp macro="">
      <xdr:nvCxnSpPr>
        <xdr:cNvPr id="48" name="直線コネクタ 47">
          <a:extLst>
            <a:ext uri="{FF2B5EF4-FFF2-40B4-BE49-F238E27FC236}">
              <a16:creationId xmlns:a16="http://schemas.microsoft.com/office/drawing/2014/main" id="{F2FAD1C3-7B26-4796-9536-F00ABC13B17E}"/>
            </a:ext>
          </a:extLst>
        </xdr:cNvPr>
        <xdr:cNvCxnSpPr/>
      </xdr:nvCxnSpPr>
      <xdr:spPr>
        <a:xfrm>
          <a:off x="762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37</xdr:row>
      <xdr:rowOff>154412</xdr:rowOff>
    </xdr:from>
    <xdr:ext cx="403059" cy="259045"/>
    <xdr:sp macro="" textlink="">
      <xdr:nvSpPr>
        <xdr:cNvPr id="49" name="テキスト ボックス 48">
          <a:extLst>
            <a:ext uri="{FF2B5EF4-FFF2-40B4-BE49-F238E27FC236}">
              <a16:creationId xmlns:a16="http://schemas.microsoft.com/office/drawing/2014/main" id="{200CCD08-C456-48B3-B846-6763791B0751}"/>
            </a:ext>
          </a:extLst>
        </xdr:cNvPr>
        <xdr:cNvSpPr txBox="1"/>
      </xdr:nvSpPr>
      <xdr:spPr>
        <a:xfrm>
          <a:off x="358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141514</xdr:rowOff>
    </xdr:from>
    <xdr:to>
      <xdr:col>28</xdr:col>
      <xdr:colOff>114300</xdr:colOff>
      <xdr:row>36</xdr:row>
      <xdr:rowOff>141514</xdr:rowOff>
    </xdr:to>
    <xdr:cxnSp macro="">
      <xdr:nvCxnSpPr>
        <xdr:cNvPr id="50" name="直線コネクタ 49">
          <a:extLst>
            <a:ext uri="{FF2B5EF4-FFF2-40B4-BE49-F238E27FC236}">
              <a16:creationId xmlns:a16="http://schemas.microsoft.com/office/drawing/2014/main" id="{2B129C2B-EE5B-47A1-93AA-6996A845378D}"/>
            </a:ext>
          </a:extLst>
        </xdr:cNvPr>
        <xdr:cNvCxnSpPr/>
      </xdr:nvCxnSpPr>
      <xdr:spPr>
        <a:xfrm>
          <a:off x="762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35</xdr:row>
      <xdr:rowOff>170741</xdr:rowOff>
    </xdr:from>
    <xdr:ext cx="403059" cy="259045"/>
    <xdr:sp macro="" textlink="">
      <xdr:nvSpPr>
        <xdr:cNvPr id="51" name="テキスト ボックス 50">
          <a:extLst>
            <a:ext uri="{FF2B5EF4-FFF2-40B4-BE49-F238E27FC236}">
              <a16:creationId xmlns:a16="http://schemas.microsoft.com/office/drawing/2014/main" id="{91AF8E58-03BB-41F9-91D2-CEE052C8892B}"/>
            </a:ext>
          </a:extLst>
        </xdr:cNvPr>
        <xdr:cNvSpPr txBox="1"/>
      </xdr:nvSpPr>
      <xdr:spPr>
        <a:xfrm>
          <a:off x="358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157843</xdr:rowOff>
    </xdr:from>
    <xdr:to>
      <xdr:col>28</xdr:col>
      <xdr:colOff>114300</xdr:colOff>
      <xdr:row>34</xdr:row>
      <xdr:rowOff>157843</xdr:rowOff>
    </xdr:to>
    <xdr:cxnSp macro="">
      <xdr:nvCxnSpPr>
        <xdr:cNvPr id="52" name="直線コネクタ 51">
          <a:extLst>
            <a:ext uri="{FF2B5EF4-FFF2-40B4-BE49-F238E27FC236}">
              <a16:creationId xmlns:a16="http://schemas.microsoft.com/office/drawing/2014/main" id="{42D1DA4E-A14A-4170-AD5E-D8F1823F29B5}"/>
            </a:ext>
          </a:extLst>
        </xdr:cNvPr>
        <xdr:cNvCxnSpPr/>
      </xdr:nvCxnSpPr>
      <xdr:spPr>
        <a:xfrm>
          <a:off x="762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15620</xdr:rowOff>
    </xdr:from>
    <xdr:ext cx="403059" cy="259045"/>
    <xdr:sp macro="" textlink="">
      <xdr:nvSpPr>
        <xdr:cNvPr id="53" name="テキスト ボックス 52">
          <a:extLst>
            <a:ext uri="{FF2B5EF4-FFF2-40B4-BE49-F238E27FC236}">
              <a16:creationId xmlns:a16="http://schemas.microsoft.com/office/drawing/2014/main" id="{754114FC-0900-42D9-8484-5ACC7CBF0638}"/>
            </a:ext>
          </a:extLst>
        </xdr:cNvPr>
        <xdr:cNvSpPr txBox="1"/>
      </xdr:nvSpPr>
      <xdr:spPr>
        <a:xfrm>
          <a:off x="358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2722</xdr:rowOff>
    </xdr:from>
    <xdr:to>
      <xdr:col>28</xdr:col>
      <xdr:colOff>114300</xdr:colOff>
      <xdr:row>33</xdr:row>
      <xdr:rowOff>2722</xdr:rowOff>
    </xdr:to>
    <xdr:cxnSp macro="">
      <xdr:nvCxnSpPr>
        <xdr:cNvPr id="54" name="直線コネクタ 53">
          <a:extLst>
            <a:ext uri="{FF2B5EF4-FFF2-40B4-BE49-F238E27FC236}">
              <a16:creationId xmlns:a16="http://schemas.microsoft.com/office/drawing/2014/main" id="{D3E212E7-A63B-46C9-9884-FE82A3BB21DB}"/>
            </a:ext>
          </a:extLst>
        </xdr:cNvPr>
        <xdr:cNvCxnSpPr/>
      </xdr:nvCxnSpPr>
      <xdr:spPr>
        <a:xfrm>
          <a:off x="762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32</xdr:row>
      <xdr:rowOff>31949</xdr:rowOff>
    </xdr:from>
    <xdr:ext cx="338939" cy="259045"/>
    <xdr:sp macro="" textlink="">
      <xdr:nvSpPr>
        <xdr:cNvPr id="55" name="テキスト ボックス 54">
          <a:extLst>
            <a:ext uri="{FF2B5EF4-FFF2-40B4-BE49-F238E27FC236}">
              <a16:creationId xmlns:a16="http://schemas.microsoft.com/office/drawing/2014/main" id="{3450D159-A367-433A-A207-5F606D04D605}"/>
            </a:ext>
          </a:extLst>
        </xdr:cNvPr>
        <xdr:cNvSpPr txBox="1"/>
      </xdr:nvSpPr>
      <xdr:spPr>
        <a:xfrm>
          <a:off x="423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6" name="直線コネクタ 55">
          <a:extLst>
            <a:ext uri="{FF2B5EF4-FFF2-40B4-BE49-F238E27FC236}">
              <a16:creationId xmlns:a16="http://schemas.microsoft.com/office/drawing/2014/main" id="{DFFFD0D9-6ED9-4345-B734-D4EEE0FD0133}"/>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31</xdr:row>
      <xdr:rowOff>19050</xdr:rowOff>
    </xdr:from>
    <xdr:to>
      <xdr:col>28</xdr:col>
      <xdr:colOff>152400</xdr:colOff>
      <xdr:row>44</xdr:row>
      <xdr:rowOff>76200</xdr:rowOff>
    </xdr:to>
    <xdr:sp macro="" textlink="">
      <xdr:nvSpPr>
        <xdr:cNvPr id="57" name="【図書館】&#10;有形固定資産減価償却率グラフ枠">
          <a:extLst>
            <a:ext uri="{FF2B5EF4-FFF2-40B4-BE49-F238E27FC236}">
              <a16:creationId xmlns:a16="http://schemas.microsoft.com/office/drawing/2014/main" id="{A6408108-A24F-47B8-844C-A3CD7008A898}"/>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56606</xdr:rowOff>
    </xdr:from>
    <xdr:to>
      <xdr:col>24</xdr:col>
      <xdr:colOff>62865</xdr:colOff>
      <xdr:row>42</xdr:row>
      <xdr:rowOff>27215</xdr:rowOff>
    </xdr:to>
    <xdr:cxnSp macro="">
      <xdr:nvCxnSpPr>
        <xdr:cNvPr id="58" name="直線コネクタ 57">
          <a:extLst>
            <a:ext uri="{FF2B5EF4-FFF2-40B4-BE49-F238E27FC236}">
              <a16:creationId xmlns:a16="http://schemas.microsoft.com/office/drawing/2014/main" id="{A411BF55-3113-4786-A4FE-EE2E12F3497F}"/>
            </a:ext>
          </a:extLst>
        </xdr:cNvPr>
        <xdr:cNvCxnSpPr/>
      </xdr:nvCxnSpPr>
      <xdr:spPr>
        <a:xfrm flipV="1">
          <a:off x="4634865" y="5714456"/>
          <a:ext cx="0" cy="151365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31042</xdr:rowOff>
    </xdr:from>
    <xdr:ext cx="405111" cy="259045"/>
    <xdr:sp macro="" textlink="">
      <xdr:nvSpPr>
        <xdr:cNvPr id="59" name="【図書館】&#10;有形固定資産減価償却率最小値テキスト">
          <a:extLst>
            <a:ext uri="{FF2B5EF4-FFF2-40B4-BE49-F238E27FC236}">
              <a16:creationId xmlns:a16="http://schemas.microsoft.com/office/drawing/2014/main" id="{7E7552FD-C045-458E-BC59-9D32976AF697}"/>
            </a:ext>
          </a:extLst>
        </xdr:cNvPr>
        <xdr:cNvSpPr txBox="1"/>
      </xdr:nvSpPr>
      <xdr:spPr>
        <a:xfrm>
          <a:off x="4673600" y="72319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27215</xdr:rowOff>
    </xdr:from>
    <xdr:to>
      <xdr:col>24</xdr:col>
      <xdr:colOff>152400</xdr:colOff>
      <xdr:row>42</xdr:row>
      <xdr:rowOff>27215</xdr:rowOff>
    </xdr:to>
    <xdr:cxnSp macro="">
      <xdr:nvCxnSpPr>
        <xdr:cNvPr id="60" name="直線コネクタ 59">
          <a:extLst>
            <a:ext uri="{FF2B5EF4-FFF2-40B4-BE49-F238E27FC236}">
              <a16:creationId xmlns:a16="http://schemas.microsoft.com/office/drawing/2014/main" id="{7E26CAEC-13F9-48D4-9B12-26BBAAA88F23}"/>
            </a:ext>
          </a:extLst>
        </xdr:cNvPr>
        <xdr:cNvCxnSpPr/>
      </xdr:nvCxnSpPr>
      <xdr:spPr>
        <a:xfrm>
          <a:off x="4546600" y="72281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3283</xdr:rowOff>
    </xdr:from>
    <xdr:ext cx="340478" cy="259045"/>
    <xdr:sp macro="" textlink="">
      <xdr:nvSpPr>
        <xdr:cNvPr id="61" name="【図書館】&#10;有形固定資産減価償却率最大値テキスト">
          <a:extLst>
            <a:ext uri="{FF2B5EF4-FFF2-40B4-BE49-F238E27FC236}">
              <a16:creationId xmlns:a16="http://schemas.microsoft.com/office/drawing/2014/main" id="{7BC74A6F-F186-46F8-9E24-F4F442484EBB}"/>
            </a:ext>
          </a:extLst>
        </xdr:cNvPr>
        <xdr:cNvSpPr txBox="1"/>
      </xdr:nvSpPr>
      <xdr:spPr>
        <a:xfrm>
          <a:off x="4673600" y="548968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56606</xdr:rowOff>
    </xdr:from>
    <xdr:to>
      <xdr:col>24</xdr:col>
      <xdr:colOff>152400</xdr:colOff>
      <xdr:row>33</xdr:row>
      <xdr:rowOff>56606</xdr:rowOff>
    </xdr:to>
    <xdr:cxnSp macro="">
      <xdr:nvCxnSpPr>
        <xdr:cNvPr id="62" name="直線コネクタ 61">
          <a:extLst>
            <a:ext uri="{FF2B5EF4-FFF2-40B4-BE49-F238E27FC236}">
              <a16:creationId xmlns:a16="http://schemas.microsoft.com/office/drawing/2014/main" id="{914C0573-87F5-4D2C-B6BC-54C41B491A2F}"/>
            </a:ext>
          </a:extLst>
        </xdr:cNvPr>
        <xdr:cNvCxnSpPr/>
      </xdr:nvCxnSpPr>
      <xdr:spPr>
        <a:xfrm>
          <a:off x="4546600" y="57144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36</xdr:row>
      <xdr:rowOff>84200</xdr:rowOff>
    </xdr:from>
    <xdr:ext cx="405111" cy="259045"/>
    <xdr:sp macro="" textlink="">
      <xdr:nvSpPr>
        <xdr:cNvPr id="63" name="【図書館】&#10;有形固定資産減価償却率平均値テキスト">
          <a:extLst>
            <a:ext uri="{FF2B5EF4-FFF2-40B4-BE49-F238E27FC236}">
              <a16:creationId xmlns:a16="http://schemas.microsoft.com/office/drawing/2014/main" id="{5D6C5992-5F59-4268-926E-F96EFEF063AB}"/>
            </a:ext>
          </a:extLst>
        </xdr:cNvPr>
        <xdr:cNvSpPr txBox="1"/>
      </xdr:nvSpPr>
      <xdr:spPr>
        <a:xfrm>
          <a:off x="4673600" y="625640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61323</xdr:rowOff>
    </xdr:from>
    <xdr:to>
      <xdr:col>24</xdr:col>
      <xdr:colOff>114300</xdr:colOff>
      <xdr:row>37</xdr:row>
      <xdr:rowOff>162923</xdr:rowOff>
    </xdr:to>
    <xdr:sp macro="" textlink="">
      <xdr:nvSpPr>
        <xdr:cNvPr id="64" name="フローチャート: 判断 63">
          <a:extLst>
            <a:ext uri="{FF2B5EF4-FFF2-40B4-BE49-F238E27FC236}">
              <a16:creationId xmlns:a16="http://schemas.microsoft.com/office/drawing/2014/main" id="{7E6A2FD8-9B9F-412F-B1AB-84127ADAF6B8}"/>
            </a:ext>
          </a:extLst>
        </xdr:cNvPr>
        <xdr:cNvSpPr/>
      </xdr:nvSpPr>
      <xdr:spPr>
        <a:xfrm>
          <a:off x="4584700" y="64049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37</xdr:row>
      <xdr:rowOff>66222</xdr:rowOff>
    </xdr:from>
    <xdr:to>
      <xdr:col>20</xdr:col>
      <xdr:colOff>38100</xdr:colOff>
      <xdr:row>37</xdr:row>
      <xdr:rowOff>167822</xdr:rowOff>
    </xdr:to>
    <xdr:sp macro="" textlink="">
      <xdr:nvSpPr>
        <xdr:cNvPr id="65" name="フローチャート: 判断 64">
          <a:extLst>
            <a:ext uri="{FF2B5EF4-FFF2-40B4-BE49-F238E27FC236}">
              <a16:creationId xmlns:a16="http://schemas.microsoft.com/office/drawing/2014/main" id="{5785621F-17CB-47BA-BBCD-EC69E9A36A84}"/>
            </a:ext>
          </a:extLst>
        </xdr:cNvPr>
        <xdr:cNvSpPr/>
      </xdr:nvSpPr>
      <xdr:spPr>
        <a:xfrm>
          <a:off x="3746500" y="64098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38463</xdr:rowOff>
    </xdr:from>
    <xdr:to>
      <xdr:col>15</xdr:col>
      <xdr:colOff>101600</xdr:colOff>
      <xdr:row>37</xdr:row>
      <xdr:rowOff>140063</xdr:rowOff>
    </xdr:to>
    <xdr:sp macro="" textlink="">
      <xdr:nvSpPr>
        <xdr:cNvPr id="66" name="フローチャート: 判断 65">
          <a:extLst>
            <a:ext uri="{FF2B5EF4-FFF2-40B4-BE49-F238E27FC236}">
              <a16:creationId xmlns:a16="http://schemas.microsoft.com/office/drawing/2014/main" id="{8732C26C-97BF-4E81-9808-281465E801D1}"/>
            </a:ext>
          </a:extLst>
        </xdr:cNvPr>
        <xdr:cNvSpPr/>
      </xdr:nvSpPr>
      <xdr:spPr>
        <a:xfrm>
          <a:off x="2857500" y="6382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37</xdr:row>
      <xdr:rowOff>23767</xdr:rowOff>
    </xdr:from>
    <xdr:to>
      <xdr:col>10</xdr:col>
      <xdr:colOff>165100</xdr:colOff>
      <xdr:row>37</xdr:row>
      <xdr:rowOff>125367</xdr:rowOff>
    </xdr:to>
    <xdr:sp macro="" textlink="">
      <xdr:nvSpPr>
        <xdr:cNvPr id="67" name="フローチャート: 判断 66">
          <a:extLst>
            <a:ext uri="{FF2B5EF4-FFF2-40B4-BE49-F238E27FC236}">
              <a16:creationId xmlns:a16="http://schemas.microsoft.com/office/drawing/2014/main" id="{5CEDC3A6-2C15-48BA-B906-75AAD6505DA8}"/>
            </a:ext>
          </a:extLst>
        </xdr:cNvPr>
        <xdr:cNvSpPr/>
      </xdr:nvSpPr>
      <xdr:spPr>
        <a:xfrm>
          <a:off x="1968500" y="63674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15603</xdr:rowOff>
    </xdr:from>
    <xdr:to>
      <xdr:col>6</xdr:col>
      <xdr:colOff>38100</xdr:colOff>
      <xdr:row>37</xdr:row>
      <xdr:rowOff>117203</xdr:rowOff>
    </xdr:to>
    <xdr:sp macro="" textlink="">
      <xdr:nvSpPr>
        <xdr:cNvPr id="68" name="フローチャート: 判断 67">
          <a:extLst>
            <a:ext uri="{FF2B5EF4-FFF2-40B4-BE49-F238E27FC236}">
              <a16:creationId xmlns:a16="http://schemas.microsoft.com/office/drawing/2014/main" id="{72174F29-3919-4330-BC74-68F4CB0ECA10}"/>
            </a:ext>
          </a:extLst>
        </xdr:cNvPr>
        <xdr:cNvSpPr/>
      </xdr:nvSpPr>
      <xdr:spPr>
        <a:xfrm>
          <a:off x="1079500" y="6359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B9CA471-A971-4BCA-B1DC-AD5DC5AB693F}"/>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4FEF5B38-9984-46DF-A856-A1C28791CE55}"/>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F634E8CB-B4E9-480F-A149-861B33EAB0FC}"/>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351806C5-1283-4D14-AEC4-AC94FC61FC4C}"/>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3" name="テキスト ボックス 72">
          <a:extLst>
            <a:ext uri="{FF2B5EF4-FFF2-40B4-BE49-F238E27FC236}">
              <a16:creationId xmlns:a16="http://schemas.microsoft.com/office/drawing/2014/main" id="{191619F9-3473-4D59-9B7C-CC2C8CBB5F61}"/>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39</xdr:row>
      <xdr:rowOff>23767</xdr:rowOff>
    </xdr:from>
    <xdr:to>
      <xdr:col>24</xdr:col>
      <xdr:colOff>114300</xdr:colOff>
      <xdr:row>39</xdr:row>
      <xdr:rowOff>125367</xdr:rowOff>
    </xdr:to>
    <xdr:sp macro="" textlink="">
      <xdr:nvSpPr>
        <xdr:cNvPr id="74" name="楕円 73">
          <a:extLst>
            <a:ext uri="{FF2B5EF4-FFF2-40B4-BE49-F238E27FC236}">
              <a16:creationId xmlns:a16="http://schemas.microsoft.com/office/drawing/2014/main" id="{913DEDF1-A311-49EF-899A-8A46A93B8690}"/>
            </a:ext>
          </a:extLst>
        </xdr:cNvPr>
        <xdr:cNvSpPr/>
      </xdr:nvSpPr>
      <xdr:spPr>
        <a:xfrm>
          <a:off x="4584700" y="67103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39</xdr:row>
      <xdr:rowOff>2194</xdr:rowOff>
    </xdr:from>
    <xdr:ext cx="405111" cy="259045"/>
    <xdr:sp macro="" textlink="">
      <xdr:nvSpPr>
        <xdr:cNvPr id="75" name="【図書館】&#10;有形固定資産減価償却率該当値テキスト">
          <a:extLst>
            <a:ext uri="{FF2B5EF4-FFF2-40B4-BE49-F238E27FC236}">
              <a16:creationId xmlns:a16="http://schemas.microsoft.com/office/drawing/2014/main" id="{B6545B67-EA5B-4FF3-8E8B-83B8EF8B38D5}"/>
            </a:ext>
          </a:extLst>
        </xdr:cNvPr>
        <xdr:cNvSpPr txBox="1"/>
      </xdr:nvSpPr>
      <xdr:spPr>
        <a:xfrm>
          <a:off x="4673600" y="66887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38</xdr:row>
      <xdr:rowOff>154396</xdr:rowOff>
    </xdr:from>
    <xdr:to>
      <xdr:col>20</xdr:col>
      <xdr:colOff>38100</xdr:colOff>
      <xdr:row>39</xdr:row>
      <xdr:rowOff>84546</xdr:rowOff>
    </xdr:to>
    <xdr:sp macro="" textlink="">
      <xdr:nvSpPr>
        <xdr:cNvPr id="76" name="楕円 75">
          <a:extLst>
            <a:ext uri="{FF2B5EF4-FFF2-40B4-BE49-F238E27FC236}">
              <a16:creationId xmlns:a16="http://schemas.microsoft.com/office/drawing/2014/main" id="{BA32D268-C223-4563-8FD0-4549F81C6D53}"/>
            </a:ext>
          </a:extLst>
        </xdr:cNvPr>
        <xdr:cNvSpPr/>
      </xdr:nvSpPr>
      <xdr:spPr>
        <a:xfrm>
          <a:off x="3746500" y="6669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39</xdr:row>
      <xdr:rowOff>33746</xdr:rowOff>
    </xdr:from>
    <xdr:to>
      <xdr:col>24</xdr:col>
      <xdr:colOff>63500</xdr:colOff>
      <xdr:row>39</xdr:row>
      <xdr:rowOff>74567</xdr:rowOff>
    </xdr:to>
    <xdr:cxnSp macro="">
      <xdr:nvCxnSpPr>
        <xdr:cNvPr id="77" name="直線コネクタ 76">
          <a:extLst>
            <a:ext uri="{FF2B5EF4-FFF2-40B4-BE49-F238E27FC236}">
              <a16:creationId xmlns:a16="http://schemas.microsoft.com/office/drawing/2014/main" id="{CAC7D774-6A32-481A-ACC8-969D1451F168}"/>
            </a:ext>
          </a:extLst>
        </xdr:cNvPr>
        <xdr:cNvCxnSpPr/>
      </xdr:nvCxnSpPr>
      <xdr:spPr>
        <a:xfrm>
          <a:off x="3797300" y="6720296"/>
          <a:ext cx="8382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38</xdr:row>
      <xdr:rowOff>138067</xdr:rowOff>
    </xdr:from>
    <xdr:to>
      <xdr:col>15</xdr:col>
      <xdr:colOff>101600</xdr:colOff>
      <xdr:row>39</xdr:row>
      <xdr:rowOff>68217</xdr:rowOff>
    </xdr:to>
    <xdr:sp macro="" textlink="">
      <xdr:nvSpPr>
        <xdr:cNvPr id="78" name="楕円 77">
          <a:extLst>
            <a:ext uri="{FF2B5EF4-FFF2-40B4-BE49-F238E27FC236}">
              <a16:creationId xmlns:a16="http://schemas.microsoft.com/office/drawing/2014/main" id="{369E22A6-94E0-4E9B-A123-9844841A9F06}"/>
            </a:ext>
          </a:extLst>
        </xdr:cNvPr>
        <xdr:cNvSpPr/>
      </xdr:nvSpPr>
      <xdr:spPr>
        <a:xfrm>
          <a:off x="2857500" y="6653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39</xdr:row>
      <xdr:rowOff>17417</xdr:rowOff>
    </xdr:from>
    <xdr:to>
      <xdr:col>19</xdr:col>
      <xdr:colOff>177800</xdr:colOff>
      <xdr:row>39</xdr:row>
      <xdr:rowOff>33746</xdr:rowOff>
    </xdr:to>
    <xdr:cxnSp macro="">
      <xdr:nvCxnSpPr>
        <xdr:cNvPr id="79" name="直線コネクタ 78">
          <a:extLst>
            <a:ext uri="{FF2B5EF4-FFF2-40B4-BE49-F238E27FC236}">
              <a16:creationId xmlns:a16="http://schemas.microsoft.com/office/drawing/2014/main" id="{EA50A341-BF97-45C5-BAE9-1425FCE99210}"/>
            </a:ext>
          </a:extLst>
        </xdr:cNvPr>
        <xdr:cNvCxnSpPr/>
      </xdr:nvCxnSpPr>
      <xdr:spPr>
        <a:xfrm>
          <a:off x="2908300" y="6703967"/>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38</xdr:row>
      <xdr:rowOff>105410</xdr:rowOff>
    </xdr:from>
    <xdr:to>
      <xdr:col>10</xdr:col>
      <xdr:colOff>165100</xdr:colOff>
      <xdr:row>39</xdr:row>
      <xdr:rowOff>35560</xdr:rowOff>
    </xdr:to>
    <xdr:sp macro="" textlink="">
      <xdr:nvSpPr>
        <xdr:cNvPr id="80" name="楕円 79">
          <a:extLst>
            <a:ext uri="{FF2B5EF4-FFF2-40B4-BE49-F238E27FC236}">
              <a16:creationId xmlns:a16="http://schemas.microsoft.com/office/drawing/2014/main" id="{1B42ABE3-A2D8-4258-85CB-CE9B09CA33CF}"/>
            </a:ext>
          </a:extLst>
        </xdr:cNvPr>
        <xdr:cNvSpPr/>
      </xdr:nvSpPr>
      <xdr:spPr>
        <a:xfrm>
          <a:off x="1968500" y="66205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38</xdr:row>
      <xdr:rowOff>156210</xdr:rowOff>
    </xdr:from>
    <xdr:to>
      <xdr:col>15</xdr:col>
      <xdr:colOff>50800</xdr:colOff>
      <xdr:row>39</xdr:row>
      <xdr:rowOff>17417</xdr:rowOff>
    </xdr:to>
    <xdr:cxnSp macro="">
      <xdr:nvCxnSpPr>
        <xdr:cNvPr id="81" name="直線コネクタ 80">
          <a:extLst>
            <a:ext uri="{FF2B5EF4-FFF2-40B4-BE49-F238E27FC236}">
              <a16:creationId xmlns:a16="http://schemas.microsoft.com/office/drawing/2014/main" id="{F0A0B05C-26B8-4AE4-9ADB-DB6149A3B689}"/>
            </a:ext>
          </a:extLst>
        </xdr:cNvPr>
        <xdr:cNvCxnSpPr/>
      </xdr:nvCxnSpPr>
      <xdr:spPr>
        <a:xfrm>
          <a:off x="2019300" y="6671310"/>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38</xdr:row>
      <xdr:rowOff>71120</xdr:rowOff>
    </xdr:from>
    <xdr:to>
      <xdr:col>6</xdr:col>
      <xdr:colOff>38100</xdr:colOff>
      <xdr:row>39</xdr:row>
      <xdr:rowOff>1270</xdr:rowOff>
    </xdr:to>
    <xdr:sp macro="" textlink="">
      <xdr:nvSpPr>
        <xdr:cNvPr id="82" name="楕円 81">
          <a:extLst>
            <a:ext uri="{FF2B5EF4-FFF2-40B4-BE49-F238E27FC236}">
              <a16:creationId xmlns:a16="http://schemas.microsoft.com/office/drawing/2014/main" id="{AA0A0554-2E2A-4167-81A5-81A4115AD6C1}"/>
            </a:ext>
          </a:extLst>
        </xdr:cNvPr>
        <xdr:cNvSpPr/>
      </xdr:nvSpPr>
      <xdr:spPr>
        <a:xfrm>
          <a:off x="1079500" y="65862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38</xdr:row>
      <xdr:rowOff>121920</xdr:rowOff>
    </xdr:from>
    <xdr:to>
      <xdr:col>10</xdr:col>
      <xdr:colOff>114300</xdr:colOff>
      <xdr:row>38</xdr:row>
      <xdr:rowOff>156210</xdr:rowOff>
    </xdr:to>
    <xdr:cxnSp macro="">
      <xdr:nvCxnSpPr>
        <xdr:cNvPr id="83" name="直線コネクタ 82">
          <a:extLst>
            <a:ext uri="{FF2B5EF4-FFF2-40B4-BE49-F238E27FC236}">
              <a16:creationId xmlns:a16="http://schemas.microsoft.com/office/drawing/2014/main" id="{733E5B30-FF98-4129-86BB-E9432DE5E95A}"/>
            </a:ext>
          </a:extLst>
        </xdr:cNvPr>
        <xdr:cNvCxnSpPr/>
      </xdr:nvCxnSpPr>
      <xdr:spPr>
        <a:xfrm>
          <a:off x="1130300" y="6637020"/>
          <a:ext cx="889000" cy="342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12899</xdr:rowOff>
    </xdr:from>
    <xdr:ext cx="405111" cy="259045"/>
    <xdr:sp macro="" textlink="">
      <xdr:nvSpPr>
        <xdr:cNvPr id="84" name="n_1aveValue【図書館】&#10;有形固定資産減価償却率">
          <a:extLst>
            <a:ext uri="{FF2B5EF4-FFF2-40B4-BE49-F238E27FC236}">
              <a16:creationId xmlns:a16="http://schemas.microsoft.com/office/drawing/2014/main" id="{52F5DB2E-23E2-4918-80C9-82D83092147D}"/>
            </a:ext>
          </a:extLst>
        </xdr:cNvPr>
        <xdr:cNvSpPr txBox="1"/>
      </xdr:nvSpPr>
      <xdr:spPr>
        <a:xfrm>
          <a:off x="3582044" y="6185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35</xdr:row>
      <xdr:rowOff>156590</xdr:rowOff>
    </xdr:from>
    <xdr:ext cx="405111" cy="259045"/>
    <xdr:sp macro="" textlink="">
      <xdr:nvSpPr>
        <xdr:cNvPr id="85" name="n_2aveValue【図書館】&#10;有形固定資産減価償却率">
          <a:extLst>
            <a:ext uri="{FF2B5EF4-FFF2-40B4-BE49-F238E27FC236}">
              <a16:creationId xmlns:a16="http://schemas.microsoft.com/office/drawing/2014/main" id="{B2EB4DF0-8050-4725-8DAA-543A9247BFC4}"/>
            </a:ext>
          </a:extLst>
        </xdr:cNvPr>
        <xdr:cNvSpPr txBox="1"/>
      </xdr:nvSpPr>
      <xdr:spPr>
        <a:xfrm>
          <a:off x="2705744" y="61573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35</xdr:row>
      <xdr:rowOff>141894</xdr:rowOff>
    </xdr:from>
    <xdr:ext cx="405111" cy="259045"/>
    <xdr:sp macro="" textlink="">
      <xdr:nvSpPr>
        <xdr:cNvPr id="86" name="n_3aveValue【図書館】&#10;有形固定資産減価償却率">
          <a:extLst>
            <a:ext uri="{FF2B5EF4-FFF2-40B4-BE49-F238E27FC236}">
              <a16:creationId xmlns:a16="http://schemas.microsoft.com/office/drawing/2014/main" id="{17681753-384E-47E7-8323-EEE6D0DCE274}"/>
            </a:ext>
          </a:extLst>
        </xdr:cNvPr>
        <xdr:cNvSpPr txBox="1"/>
      </xdr:nvSpPr>
      <xdr:spPr>
        <a:xfrm>
          <a:off x="1816744" y="614264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133730</xdr:rowOff>
    </xdr:from>
    <xdr:ext cx="405111" cy="259045"/>
    <xdr:sp macro="" textlink="">
      <xdr:nvSpPr>
        <xdr:cNvPr id="87" name="n_4aveValue【図書館】&#10;有形固定資産減価償却率">
          <a:extLst>
            <a:ext uri="{FF2B5EF4-FFF2-40B4-BE49-F238E27FC236}">
              <a16:creationId xmlns:a16="http://schemas.microsoft.com/office/drawing/2014/main" id="{D2B0C18F-0F2A-4BF3-B3FF-08147D869419}"/>
            </a:ext>
          </a:extLst>
        </xdr:cNvPr>
        <xdr:cNvSpPr txBox="1"/>
      </xdr:nvSpPr>
      <xdr:spPr>
        <a:xfrm>
          <a:off x="927744" y="6134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39</xdr:row>
      <xdr:rowOff>75673</xdr:rowOff>
    </xdr:from>
    <xdr:ext cx="405111" cy="259045"/>
    <xdr:sp macro="" textlink="">
      <xdr:nvSpPr>
        <xdr:cNvPr id="88" name="n_1mainValue【図書館】&#10;有形固定資産減価償却率">
          <a:extLst>
            <a:ext uri="{FF2B5EF4-FFF2-40B4-BE49-F238E27FC236}">
              <a16:creationId xmlns:a16="http://schemas.microsoft.com/office/drawing/2014/main" id="{688CF017-3DDF-44DB-B29D-80C43CD7AF3F}"/>
            </a:ext>
          </a:extLst>
        </xdr:cNvPr>
        <xdr:cNvSpPr txBox="1"/>
      </xdr:nvSpPr>
      <xdr:spPr>
        <a:xfrm>
          <a:off x="3582044" y="67622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39</xdr:row>
      <xdr:rowOff>59344</xdr:rowOff>
    </xdr:from>
    <xdr:ext cx="405111" cy="259045"/>
    <xdr:sp macro="" textlink="">
      <xdr:nvSpPr>
        <xdr:cNvPr id="89" name="n_2mainValue【図書館】&#10;有形固定資産減価償却率">
          <a:extLst>
            <a:ext uri="{FF2B5EF4-FFF2-40B4-BE49-F238E27FC236}">
              <a16:creationId xmlns:a16="http://schemas.microsoft.com/office/drawing/2014/main" id="{342430DD-E2E6-4766-B1F8-EAB6FD32DD6E}"/>
            </a:ext>
          </a:extLst>
        </xdr:cNvPr>
        <xdr:cNvSpPr txBox="1"/>
      </xdr:nvSpPr>
      <xdr:spPr>
        <a:xfrm>
          <a:off x="2705744" y="67458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39</xdr:row>
      <xdr:rowOff>26687</xdr:rowOff>
    </xdr:from>
    <xdr:ext cx="405111" cy="259045"/>
    <xdr:sp macro="" textlink="">
      <xdr:nvSpPr>
        <xdr:cNvPr id="90" name="n_3mainValue【図書館】&#10;有形固定資産減価償却率">
          <a:extLst>
            <a:ext uri="{FF2B5EF4-FFF2-40B4-BE49-F238E27FC236}">
              <a16:creationId xmlns:a16="http://schemas.microsoft.com/office/drawing/2014/main" id="{685FEEF3-DD89-43EE-BEBB-1843682F0863}"/>
            </a:ext>
          </a:extLst>
        </xdr:cNvPr>
        <xdr:cNvSpPr txBox="1"/>
      </xdr:nvSpPr>
      <xdr:spPr>
        <a:xfrm>
          <a:off x="1816744" y="67132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163847</xdr:rowOff>
    </xdr:from>
    <xdr:ext cx="405111" cy="259045"/>
    <xdr:sp macro="" textlink="">
      <xdr:nvSpPr>
        <xdr:cNvPr id="91" name="n_4mainValue【図書館】&#10;有形固定資産減価償却率">
          <a:extLst>
            <a:ext uri="{FF2B5EF4-FFF2-40B4-BE49-F238E27FC236}">
              <a16:creationId xmlns:a16="http://schemas.microsoft.com/office/drawing/2014/main" id="{6141DABA-D452-4D87-A9A8-93C76B20C77D}"/>
            </a:ext>
          </a:extLst>
        </xdr:cNvPr>
        <xdr:cNvSpPr txBox="1"/>
      </xdr:nvSpPr>
      <xdr:spPr>
        <a:xfrm>
          <a:off x="927744" y="6678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2" name="正方形/長方形 91">
          <a:extLst>
            <a:ext uri="{FF2B5EF4-FFF2-40B4-BE49-F238E27FC236}">
              <a16:creationId xmlns:a16="http://schemas.microsoft.com/office/drawing/2014/main" id="{41C27A69-82B3-4D7C-B5E7-C3E7004CD8B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3" name="正方形/長方形 92">
          <a:extLst>
            <a:ext uri="{FF2B5EF4-FFF2-40B4-BE49-F238E27FC236}">
              <a16:creationId xmlns:a16="http://schemas.microsoft.com/office/drawing/2014/main" id="{2302E574-859B-4E90-B372-3D92AD3B91AC}"/>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4" name="正方形/長方形 93">
          <a:extLst>
            <a:ext uri="{FF2B5EF4-FFF2-40B4-BE49-F238E27FC236}">
              <a16:creationId xmlns:a16="http://schemas.microsoft.com/office/drawing/2014/main" id="{48D54E8E-37C3-4705-96D2-5E519B1AEBBD}"/>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5" name="正方形/長方形 94">
          <a:extLst>
            <a:ext uri="{FF2B5EF4-FFF2-40B4-BE49-F238E27FC236}">
              <a16:creationId xmlns:a16="http://schemas.microsoft.com/office/drawing/2014/main" id="{5356E37E-C03F-4A00-B741-B76936DEEE8E}"/>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6" name="正方形/長方形 95">
          <a:extLst>
            <a:ext uri="{FF2B5EF4-FFF2-40B4-BE49-F238E27FC236}">
              <a16:creationId xmlns:a16="http://schemas.microsoft.com/office/drawing/2014/main" id="{18934485-E351-45A2-839A-8471682AEEBD}"/>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7" name="正方形/長方形 96">
          <a:extLst>
            <a:ext uri="{FF2B5EF4-FFF2-40B4-BE49-F238E27FC236}">
              <a16:creationId xmlns:a16="http://schemas.microsoft.com/office/drawing/2014/main" id="{D71E2EC5-159D-4BCB-B4A5-51218F2CBA1E}"/>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8" name="正方形/長方形 97">
          <a:extLst>
            <a:ext uri="{FF2B5EF4-FFF2-40B4-BE49-F238E27FC236}">
              <a16:creationId xmlns:a16="http://schemas.microsoft.com/office/drawing/2014/main" id="{5DE96633-AF98-4266-9BCE-03E9A6454FE8}"/>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9" name="正方形/長方形 98">
          <a:extLst>
            <a:ext uri="{FF2B5EF4-FFF2-40B4-BE49-F238E27FC236}">
              <a16:creationId xmlns:a16="http://schemas.microsoft.com/office/drawing/2014/main" id="{1E786540-A457-40C8-A7E5-CBA8A3BE104D}"/>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9839" cy="225703"/>
    <xdr:sp macro="" textlink="">
      <xdr:nvSpPr>
        <xdr:cNvPr id="100" name="テキスト ボックス 99">
          <a:extLst>
            <a:ext uri="{FF2B5EF4-FFF2-40B4-BE49-F238E27FC236}">
              <a16:creationId xmlns:a16="http://schemas.microsoft.com/office/drawing/2014/main" id="{6DF48BA1-89EB-49CC-8012-3CF7AACA6499}"/>
            </a:ext>
          </a:extLst>
        </xdr:cNvPr>
        <xdr:cNvSpPr txBox="1"/>
      </xdr:nvSpPr>
      <xdr:spPr>
        <a:xfrm>
          <a:off x="6565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1" name="直線コネクタ 100">
          <a:extLst>
            <a:ext uri="{FF2B5EF4-FFF2-40B4-BE49-F238E27FC236}">
              <a16:creationId xmlns:a16="http://schemas.microsoft.com/office/drawing/2014/main" id="{A34EBAFC-7B02-41AF-AE93-BA9E22A36FA2}"/>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2" name="直線コネクタ 101">
          <a:extLst>
            <a:ext uri="{FF2B5EF4-FFF2-40B4-BE49-F238E27FC236}">
              <a16:creationId xmlns:a16="http://schemas.microsoft.com/office/drawing/2014/main" id="{2F8E5F24-BDF9-4106-9756-BA0FC643CAE5}"/>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3" name="テキスト ボックス 102">
          <a:extLst>
            <a:ext uri="{FF2B5EF4-FFF2-40B4-BE49-F238E27FC236}">
              <a16:creationId xmlns:a16="http://schemas.microsoft.com/office/drawing/2014/main" id="{D3B65DB0-93DB-4811-8851-643B82A9890C}"/>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4" name="直線コネクタ 103">
          <a:extLst>
            <a:ext uri="{FF2B5EF4-FFF2-40B4-BE49-F238E27FC236}">
              <a16:creationId xmlns:a16="http://schemas.microsoft.com/office/drawing/2014/main" id="{112DCD97-D0F8-4A88-8BC5-94EB0F78489B}"/>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38</xdr:row>
      <xdr:rowOff>48277</xdr:rowOff>
    </xdr:from>
    <xdr:ext cx="467179" cy="259045"/>
    <xdr:sp macro="" textlink="">
      <xdr:nvSpPr>
        <xdr:cNvPr id="105" name="テキスト ボックス 104">
          <a:extLst>
            <a:ext uri="{FF2B5EF4-FFF2-40B4-BE49-F238E27FC236}">
              <a16:creationId xmlns:a16="http://schemas.microsoft.com/office/drawing/2014/main" id="{37B5AE06-6833-4C44-B738-6BDB954A9276}"/>
            </a:ext>
          </a:extLst>
        </xdr:cNvPr>
        <xdr:cNvSpPr txBox="1"/>
      </xdr:nvSpPr>
      <xdr:spPr>
        <a:xfrm>
          <a:off x="6136821" y="6563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6" name="直線コネクタ 105">
          <a:extLst>
            <a:ext uri="{FF2B5EF4-FFF2-40B4-BE49-F238E27FC236}">
              <a16:creationId xmlns:a16="http://schemas.microsoft.com/office/drawing/2014/main" id="{808E46CA-80A7-4D4B-ABC5-77203DD2D2AF}"/>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105427</xdr:rowOff>
    </xdr:from>
    <xdr:ext cx="467179" cy="259045"/>
    <xdr:sp macro="" textlink="">
      <xdr:nvSpPr>
        <xdr:cNvPr id="107" name="テキスト ボックス 106">
          <a:extLst>
            <a:ext uri="{FF2B5EF4-FFF2-40B4-BE49-F238E27FC236}">
              <a16:creationId xmlns:a16="http://schemas.microsoft.com/office/drawing/2014/main" id="{6C397A04-4CBC-49F6-A39F-A4AB26A09775}"/>
            </a:ext>
          </a:extLst>
        </xdr:cNvPr>
        <xdr:cNvSpPr txBox="1"/>
      </xdr:nvSpPr>
      <xdr:spPr>
        <a:xfrm>
          <a:off x="6136821" y="6106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8" name="直線コネクタ 107">
          <a:extLst>
            <a:ext uri="{FF2B5EF4-FFF2-40B4-BE49-F238E27FC236}">
              <a16:creationId xmlns:a16="http://schemas.microsoft.com/office/drawing/2014/main" id="{8D17FCA1-178A-4A21-9F46-F60793FFBA80}"/>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32</xdr:row>
      <xdr:rowOff>162577</xdr:rowOff>
    </xdr:from>
    <xdr:ext cx="467179" cy="259045"/>
    <xdr:sp macro="" textlink="">
      <xdr:nvSpPr>
        <xdr:cNvPr id="109" name="テキスト ボックス 108">
          <a:extLst>
            <a:ext uri="{FF2B5EF4-FFF2-40B4-BE49-F238E27FC236}">
              <a16:creationId xmlns:a16="http://schemas.microsoft.com/office/drawing/2014/main" id="{C0BA7B13-532B-4E93-84B4-2550FEBB7C9F}"/>
            </a:ext>
          </a:extLst>
        </xdr:cNvPr>
        <xdr:cNvSpPr txBox="1"/>
      </xdr:nvSpPr>
      <xdr:spPr>
        <a:xfrm>
          <a:off x="6136821" y="5648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0" name="直線コネクタ 109">
          <a:extLst>
            <a:ext uri="{FF2B5EF4-FFF2-40B4-BE49-F238E27FC236}">
              <a16:creationId xmlns:a16="http://schemas.microsoft.com/office/drawing/2014/main" id="{AEC27E08-ADD7-46CB-A2AE-DC892FFDCB14}"/>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30</xdr:row>
      <xdr:rowOff>48277</xdr:rowOff>
    </xdr:from>
    <xdr:ext cx="467179" cy="259045"/>
    <xdr:sp macro="" textlink="">
      <xdr:nvSpPr>
        <xdr:cNvPr id="111" name="テキスト ボックス 110">
          <a:extLst>
            <a:ext uri="{FF2B5EF4-FFF2-40B4-BE49-F238E27FC236}">
              <a16:creationId xmlns:a16="http://schemas.microsoft.com/office/drawing/2014/main" id="{3A0B1F8D-5C24-4C19-AB93-30F834E14077}"/>
            </a:ext>
          </a:extLst>
        </xdr:cNvPr>
        <xdr:cNvSpPr txBox="1"/>
      </xdr:nvSpPr>
      <xdr:spPr>
        <a:xfrm>
          <a:off x="6136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2" name="【図書館】&#10;一人当たり面積グラフ枠">
          <a:extLst>
            <a:ext uri="{FF2B5EF4-FFF2-40B4-BE49-F238E27FC236}">
              <a16:creationId xmlns:a16="http://schemas.microsoft.com/office/drawing/2014/main" id="{44B67635-DD2E-43B9-ADC5-A692604DF9F1}"/>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5334</xdr:rowOff>
    </xdr:from>
    <xdr:to>
      <xdr:col>54</xdr:col>
      <xdr:colOff>189865</xdr:colOff>
      <xdr:row>41</xdr:row>
      <xdr:rowOff>60198</xdr:rowOff>
    </xdr:to>
    <xdr:cxnSp macro="">
      <xdr:nvCxnSpPr>
        <xdr:cNvPr id="113" name="直線コネクタ 112">
          <a:extLst>
            <a:ext uri="{FF2B5EF4-FFF2-40B4-BE49-F238E27FC236}">
              <a16:creationId xmlns:a16="http://schemas.microsoft.com/office/drawing/2014/main" id="{417BA03C-53A9-47AD-ADE3-2B991DBCEB09}"/>
            </a:ext>
          </a:extLst>
        </xdr:cNvPr>
        <xdr:cNvCxnSpPr/>
      </xdr:nvCxnSpPr>
      <xdr:spPr>
        <a:xfrm flipV="1">
          <a:off x="10476865" y="5663184"/>
          <a:ext cx="0" cy="14264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64025</xdr:rowOff>
    </xdr:from>
    <xdr:ext cx="469744" cy="259045"/>
    <xdr:sp macro="" textlink="">
      <xdr:nvSpPr>
        <xdr:cNvPr id="114" name="【図書館】&#10;一人当たり面積最小値テキスト">
          <a:extLst>
            <a:ext uri="{FF2B5EF4-FFF2-40B4-BE49-F238E27FC236}">
              <a16:creationId xmlns:a16="http://schemas.microsoft.com/office/drawing/2014/main" id="{02BA12F8-CE89-47BE-925D-05765461AE19}"/>
            </a:ext>
          </a:extLst>
        </xdr:cNvPr>
        <xdr:cNvSpPr txBox="1"/>
      </xdr:nvSpPr>
      <xdr:spPr>
        <a:xfrm>
          <a:off x="10515600" y="7093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60198</xdr:rowOff>
    </xdr:from>
    <xdr:to>
      <xdr:col>55</xdr:col>
      <xdr:colOff>88900</xdr:colOff>
      <xdr:row>41</xdr:row>
      <xdr:rowOff>60198</xdr:rowOff>
    </xdr:to>
    <xdr:cxnSp macro="">
      <xdr:nvCxnSpPr>
        <xdr:cNvPr id="115" name="直線コネクタ 114">
          <a:extLst>
            <a:ext uri="{FF2B5EF4-FFF2-40B4-BE49-F238E27FC236}">
              <a16:creationId xmlns:a16="http://schemas.microsoft.com/office/drawing/2014/main" id="{5914EF66-6967-4E05-889E-E207526C3BDE}"/>
            </a:ext>
          </a:extLst>
        </xdr:cNvPr>
        <xdr:cNvCxnSpPr/>
      </xdr:nvCxnSpPr>
      <xdr:spPr>
        <a:xfrm>
          <a:off x="10388600" y="708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123461</xdr:rowOff>
    </xdr:from>
    <xdr:ext cx="469744" cy="259045"/>
    <xdr:sp macro="" textlink="">
      <xdr:nvSpPr>
        <xdr:cNvPr id="116" name="【図書館】&#10;一人当たり面積最大値テキスト">
          <a:extLst>
            <a:ext uri="{FF2B5EF4-FFF2-40B4-BE49-F238E27FC236}">
              <a16:creationId xmlns:a16="http://schemas.microsoft.com/office/drawing/2014/main" id="{4DEF3F42-BB0B-438E-8B21-ABDC13B82D8D}"/>
            </a:ext>
          </a:extLst>
        </xdr:cNvPr>
        <xdr:cNvSpPr txBox="1"/>
      </xdr:nvSpPr>
      <xdr:spPr>
        <a:xfrm>
          <a:off x="10515600" y="54384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5334</xdr:rowOff>
    </xdr:from>
    <xdr:to>
      <xdr:col>55</xdr:col>
      <xdr:colOff>88900</xdr:colOff>
      <xdr:row>33</xdr:row>
      <xdr:rowOff>5334</xdr:rowOff>
    </xdr:to>
    <xdr:cxnSp macro="">
      <xdr:nvCxnSpPr>
        <xdr:cNvPr id="117" name="直線コネクタ 116">
          <a:extLst>
            <a:ext uri="{FF2B5EF4-FFF2-40B4-BE49-F238E27FC236}">
              <a16:creationId xmlns:a16="http://schemas.microsoft.com/office/drawing/2014/main" id="{C97F830B-DC02-4F84-B08C-2027D84E4589}"/>
            </a:ext>
          </a:extLst>
        </xdr:cNvPr>
        <xdr:cNvCxnSpPr/>
      </xdr:nvCxnSpPr>
      <xdr:spPr>
        <a:xfrm>
          <a:off x="10388600" y="56631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37</xdr:row>
      <xdr:rowOff>153433</xdr:rowOff>
    </xdr:from>
    <xdr:ext cx="469744" cy="259045"/>
    <xdr:sp macro="" textlink="">
      <xdr:nvSpPr>
        <xdr:cNvPr id="118" name="【図書館】&#10;一人当たり面積平均値テキスト">
          <a:extLst>
            <a:ext uri="{FF2B5EF4-FFF2-40B4-BE49-F238E27FC236}">
              <a16:creationId xmlns:a16="http://schemas.microsoft.com/office/drawing/2014/main" id="{B5296C08-D5B7-4441-B71F-E309F46A2CAB}"/>
            </a:ext>
          </a:extLst>
        </xdr:cNvPr>
        <xdr:cNvSpPr txBox="1"/>
      </xdr:nvSpPr>
      <xdr:spPr>
        <a:xfrm>
          <a:off x="10515600" y="64970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130556</xdr:rowOff>
    </xdr:from>
    <xdr:to>
      <xdr:col>55</xdr:col>
      <xdr:colOff>50800</xdr:colOff>
      <xdr:row>39</xdr:row>
      <xdr:rowOff>60706</xdr:rowOff>
    </xdr:to>
    <xdr:sp macro="" textlink="">
      <xdr:nvSpPr>
        <xdr:cNvPr id="119" name="フローチャート: 判断 118">
          <a:extLst>
            <a:ext uri="{FF2B5EF4-FFF2-40B4-BE49-F238E27FC236}">
              <a16:creationId xmlns:a16="http://schemas.microsoft.com/office/drawing/2014/main" id="{D0E8B405-07CF-4683-813F-38A9F23AD6CD}"/>
            </a:ext>
          </a:extLst>
        </xdr:cNvPr>
        <xdr:cNvSpPr/>
      </xdr:nvSpPr>
      <xdr:spPr>
        <a:xfrm>
          <a:off x="10426700" y="66456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38</xdr:row>
      <xdr:rowOff>148844</xdr:rowOff>
    </xdr:from>
    <xdr:to>
      <xdr:col>50</xdr:col>
      <xdr:colOff>165100</xdr:colOff>
      <xdr:row>39</xdr:row>
      <xdr:rowOff>78994</xdr:rowOff>
    </xdr:to>
    <xdr:sp macro="" textlink="">
      <xdr:nvSpPr>
        <xdr:cNvPr id="120" name="フローチャート: 判断 119">
          <a:extLst>
            <a:ext uri="{FF2B5EF4-FFF2-40B4-BE49-F238E27FC236}">
              <a16:creationId xmlns:a16="http://schemas.microsoft.com/office/drawing/2014/main" id="{A6CA9145-BC66-4618-88CE-5D47399DE7D1}"/>
            </a:ext>
          </a:extLst>
        </xdr:cNvPr>
        <xdr:cNvSpPr/>
      </xdr:nvSpPr>
      <xdr:spPr>
        <a:xfrm>
          <a:off x="9588500" y="6663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38</xdr:row>
      <xdr:rowOff>157988</xdr:rowOff>
    </xdr:from>
    <xdr:to>
      <xdr:col>46</xdr:col>
      <xdr:colOff>38100</xdr:colOff>
      <xdr:row>39</xdr:row>
      <xdr:rowOff>88138</xdr:rowOff>
    </xdr:to>
    <xdr:sp macro="" textlink="">
      <xdr:nvSpPr>
        <xdr:cNvPr id="121" name="フローチャート: 判断 120">
          <a:extLst>
            <a:ext uri="{FF2B5EF4-FFF2-40B4-BE49-F238E27FC236}">
              <a16:creationId xmlns:a16="http://schemas.microsoft.com/office/drawing/2014/main" id="{A0ED8C57-3E5C-4140-8DD9-86C37AA7118D}"/>
            </a:ext>
          </a:extLst>
        </xdr:cNvPr>
        <xdr:cNvSpPr/>
      </xdr:nvSpPr>
      <xdr:spPr>
        <a:xfrm>
          <a:off x="8699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38</xdr:row>
      <xdr:rowOff>157988</xdr:rowOff>
    </xdr:from>
    <xdr:to>
      <xdr:col>41</xdr:col>
      <xdr:colOff>101600</xdr:colOff>
      <xdr:row>39</xdr:row>
      <xdr:rowOff>88138</xdr:rowOff>
    </xdr:to>
    <xdr:sp macro="" textlink="">
      <xdr:nvSpPr>
        <xdr:cNvPr id="122" name="フローチャート: 判断 121">
          <a:extLst>
            <a:ext uri="{FF2B5EF4-FFF2-40B4-BE49-F238E27FC236}">
              <a16:creationId xmlns:a16="http://schemas.microsoft.com/office/drawing/2014/main" id="{EE8ADB5B-CCB3-4252-BA14-B5A3E4CC7638}"/>
            </a:ext>
          </a:extLst>
        </xdr:cNvPr>
        <xdr:cNvSpPr/>
      </xdr:nvSpPr>
      <xdr:spPr>
        <a:xfrm>
          <a:off x="7810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38</xdr:row>
      <xdr:rowOff>157988</xdr:rowOff>
    </xdr:from>
    <xdr:to>
      <xdr:col>36</xdr:col>
      <xdr:colOff>165100</xdr:colOff>
      <xdr:row>39</xdr:row>
      <xdr:rowOff>88138</xdr:rowOff>
    </xdr:to>
    <xdr:sp macro="" textlink="">
      <xdr:nvSpPr>
        <xdr:cNvPr id="123" name="フローチャート: 判断 122">
          <a:extLst>
            <a:ext uri="{FF2B5EF4-FFF2-40B4-BE49-F238E27FC236}">
              <a16:creationId xmlns:a16="http://schemas.microsoft.com/office/drawing/2014/main" id="{39D6FA9C-47F1-48FC-879D-3CE6D65626DA}"/>
            </a:ext>
          </a:extLst>
        </xdr:cNvPr>
        <xdr:cNvSpPr/>
      </xdr:nvSpPr>
      <xdr:spPr>
        <a:xfrm>
          <a:off x="6921500" y="66730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7D336EC7-5001-42B8-A08C-1CB242075F4E}"/>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E52E49A7-9E8C-4B7A-B95A-66418AE2D384}"/>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E1F5EB82-CEFD-4352-BD71-DFD5A185157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D3FE9C3F-4F2D-4556-8D73-0E93B241C220}"/>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A4217077-AE12-41D9-B3DF-753E52DE61FD}"/>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87122</xdr:rowOff>
    </xdr:from>
    <xdr:to>
      <xdr:col>55</xdr:col>
      <xdr:colOff>50800</xdr:colOff>
      <xdr:row>40</xdr:row>
      <xdr:rowOff>17272</xdr:rowOff>
    </xdr:to>
    <xdr:sp macro="" textlink="">
      <xdr:nvSpPr>
        <xdr:cNvPr id="129" name="楕円 128">
          <a:extLst>
            <a:ext uri="{FF2B5EF4-FFF2-40B4-BE49-F238E27FC236}">
              <a16:creationId xmlns:a16="http://schemas.microsoft.com/office/drawing/2014/main" id="{D5586E62-6908-46B4-8B27-A08AFB4FD072}"/>
            </a:ext>
          </a:extLst>
        </xdr:cNvPr>
        <xdr:cNvSpPr/>
      </xdr:nvSpPr>
      <xdr:spPr>
        <a:xfrm>
          <a:off x="104267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39</xdr:row>
      <xdr:rowOff>65549</xdr:rowOff>
    </xdr:from>
    <xdr:ext cx="469744" cy="259045"/>
    <xdr:sp macro="" textlink="">
      <xdr:nvSpPr>
        <xdr:cNvPr id="130" name="【図書館】&#10;一人当たり面積該当値テキスト">
          <a:extLst>
            <a:ext uri="{FF2B5EF4-FFF2-40B4-BE49-F238E27FC236}">
              <a16:creationId xmlns:a16="http://schemas.microsoft.com/office/drawing/2014/main" id="{4472BC8D-9534-45B2-B6AA-3841D54F8C6F}"/>
            </a:ext>
          </a:extLst>
        </xdr:cNvPr>
        <xdr:cNvSpPr txBox="1"/>
      </xdr:nvSpPr>
      <xdr:spPr>
        <a:xfrm>
          <a:off x="10515600" y="67520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39</xdr:row>
      <xdr:rowOff>96266</xdr:rowOff>
    </xdr:from>
    <xdr:to>
      <xdr:col>50</xdr:col>
      <xdr:colOff>165100</xdr:colOff>
      <xdr:row>40</xdr:row>
      <xdr:rowOff>26416</xdr:rowOff>
    </xdr:to>
    <xdr:sp macro="" textlink="">
      <xdr:nvSpPr>
        <xdr:cNvPr id="131" name="楕円 130">
          <a:extLst>
            <a:ext uri="{FF2B5EF4-FFF2-40B4-BE49-F238E27FC236}">
              <a16:creationId xmlns:a16="http://schemas.microsoft.com/office/drawing/2014/main" id="{E954974E-2DC2-4ADD-A5FA-4A7269AE959F}"/>
            </a:ext>
          </a:extLst>
        </xdr:cNvPr>
        <xdr:cNvSpPr/>
      </xdr:nvSpPr>
      <xdr:spPr>
        <a:xfrm>
          <a:off x="9588500" y="6782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39</xdr:row>
      <xdr:rowOff>137922</xdr:rowOff>
    </xdr:from>
    <xdr:to>
      <xdr:col>55</xdr:col>
      <xdr:colOff>0</xdr:colOff>
      <xdr:row>39</xdr:row>
      <xdr:rowOff>147066</xdr:rowOff>
    </xdr:to>
    <xdr:cxnSp macro="">
      <xdr:nvCxnSpPr>
        <xdr:cNvPr id="132" name="直線コネクタ 131">
          <a:extLst>
            <a:ext uri="{FF2B5EF4-FFF2-40B4-BE49-F238E27FC236}">
              <a16:creationId xmlns:a16="http://schemas.microsoft.com/office/drawing/2014/main" id="{111BFF35-D3AA-487A-ADA9-D0EBA2A027CA}"/>
            </a:ext>
          </a:extLst>
        </xdr:cNvPr>
        <xdr:cNvCxnSpPr/>
      </xdr:nvCxnSpPr>
      <xdr:spPr>
        <a:xfrm flipV="1">
          <a:off x="9639300" y="6824472"/>
          <a:ext cx="8382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39</xdr:row>
      <xdr:rowOff>87122</xdr:rowOff>
    </xdr:from>
    <xdr:to>
      <xdr:col>46</xdr:col>
      <xdr:colOff>38100</xdr:colOff>
      <xdr:row>40</xdr:row>
      <xdr:rowOff>17272</xdr:rowOff>
    </xdr:to>
    <xdr:sp macro="" textlink="">
      <xdr:nvSpPr>
        <xdr:cNvPr id="133" name="楕円 132">
          <a:extLst>
            <a:ext uri="{FF2B5EF4-FFF2-40B4-BE49-F238E27FC236}">
              <a16:creationId xmlns:a16="http://schemas.microsoft.com/office/drawing/2014/main" id="{7424FC64-A2F2-493B-9D2B-623E77CF48F7}"/>
            </a:ext>
          </a:extLst>
        </xdr:cNvPr>
        <xdr:cNvSpPr/>
      </xdr:nvSpPr>
      <xdr:spPr>
        <a:xfrm>
          <a:off x="8699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137922</xdr:rowOff>
    </xdr:from>
    <xdr:to>
      <xdr:col>50</xdr:col>
      <xdr:colOff>114300</xdr:colOff>
      <xdr:row>39</xdr:row>
      <xdr:rowOff>147066</xdr:rowOff>
    </xdr:to>
    <xdr:cxnSp macro="">
      <xdr:nvCxnSpPr>
        <xdr:cNvPr id="134" name="直線コネクタ 133">
          <a:extLst>
            <a:ext uri="{FF2B5EF4-FFF2-40B4-BE49-F238E27FC236}">
              <a16:creationId xmlns:a16="http://schemas.microsoft.com/office/drawing/2014/main" id="{EDD91CF8-4640-4C21-A965-DCA46F34702B}"/>
            </a:ext>
          </a:extLst>
        </xdr:cNvPr>
        <xdr:cNvCxnSpPr/>
      </xdr:nvCxnSpPr>
      <xdr:spPr>
        <a:xfrm>
          <a:off x="8750300" y="6824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39</xdr:row>
      <xdr:rowOff>87122</xdr:rowOff>
    </xdr:from>
    <xdr:to>
      <xdr:col>41</xdr:col>
      <xdr:colOff>101600</xdr:colOff>
      <xdr:row>40</xdr:row>
      <xdr:rowOff>17272</xdr:rowOff>
    </xdr:to>
    <xdr:sp macro="" textlink="">
      <xdr:nvSpPr>
        <xdr:cNvPr id="135" name="楕円 134">
          <a:extLst>
            <a:ext uri="{FF2B5EF4-FFF2-40B4-BE49-F238E27FC236}">
              <a16:creationId xmlns:a16="http://schemas.microsoft.com/office/drawing/2014/main" id="{7A4159D1-7D19-44D8-8B68-77B045C63B02}"/>
            </a:ext>
          </a:extLst>
        </xdr:cNvPr>
        <xdr:cNvSpPr/>
      </xdr:nvSpPr>
      <xdr:spPr>
        <a:xfrm>
          <a:off x="7810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39</xdr:row>
      <xdr:rowOff>137922</xdr:rowOff>
    </xdr:from>
    <xdr:to>
      <xdr:col>45</xdr:col>
      <xdr:colOff>177800</xdr:colOff>
      <xdr:row>39</xdr:row>
      <xdr:rowOff>137922</xdr:rowOff>
    </xdr:to>
    <xdr:cxnSp macro="">
      <xdr:nvCxnSpPr>
        <xdr:cNvPr id="136" name="直線コネクタ 135">
          <a:extLst>
            <a:ext uri="{FF2B5EF4-FFF2-40B4-BE49-F238E27FC236}">
              <a16:creationId xmlns:a16="http://schemas.microsoft.com/office/drawing/2014/main" id="{4CC9799E-45FB-4B40-B700-CF5FFB55BCCB}"/>
            </a:ext>
          </a:extLst>
        </xdr:cNvPr>
        <xdr:cNvCxnSpPr/>
      </xdr:nvCxnSpPr>
      <xdr:spPr>
        <a:xfrm>
          <a:off x="7861300" y="6824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39</xdr:row>
      <xdr:rowOff>87122</xdr:rowOff>
    </xdr:from>
    <xdr:to>
      <xdr:col>36</xdr:col>
      <xdr:colOff>165100</xdr:colOff>
      <xdr:row>40</xdr:row>
      <xdr:rowOff>17272</xdr:rowOff>
    </xdr:to>
    <xdr:sp macro="" textlink="">
      <xdr:nvSpPr>
        <xdr:cNvPr id="137" name="楕円 136">
          <a:extLst>
            <a:ext uri="{FF2B5EF4-FFF2-40B4-BE49-F238E27FC236}">
              <a16:creationId xmlns:a16="http://schemas.microsoft.com/office/drawing/2014/main" id="{77DE1D3A-67C5-41E7-B75A-3FB92C8F28C3}"/>
            </a:ext>
          </a:extLst>
        </xdr:cNvPr>
        <xdr:cNvSpPr/>
      </xdr:nvSpPr>
      <xdr:spPr>
        <a:xfrm>
          <a:off x="6921500" y="6773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39</xdr:row>
      <xdr:rowOff>137922</xdr:rowOff>
    </xdr:from>
    <xdr:to>
      <xdr:col>41</xdr:col>
      <xdr:colOff>50800</xdr:colOff>
      <xdr:row>39</xdr:row>
      <xdr:rowOff>137922</xdr:rowOff>
    </xdr:to>
    <xdr:cxnSp macro="">
      <xdr:nvCxnSpPr>
        <xdr:cNvPr id="138" name="直線コネクタ 137">
          <a:extLst>
            <a:ext uri="{FF2B5EF4-FFF2-40B4-BE49-F238E27FC236}">
              <a16:creationId xmlns:a16="http://schemas.microsoft.com/office/drawing/2014/main" id="{D2E0C895-D4A6-45EA-9D13-B649DA206635}"/>
            </a:ext>
          </a:extLst>
        </xdr:cNvPr>
        <xdr:cNvCxnSpPr/>
      </xdr:nvCxnSpPr>
      <xdr:spPr>
        <a:xfrm>
          <a:off x="6972300" y="68244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37</xdr:row>
      <xdr:rowOff>95521</xdr:rowOff>
    </xdr:from>
    <xdr:ext cx="469744" cy="259045"/>
    <xdr:sp macro="" textlink="">
      <xdr:nvSpPr>
        <xdr:cNvPr id="139" name="n_1aveValue【図書館】&#10;一人当たり面積">
          <a:extLst>
            <a:ext uri="{FF2B5EF4-FFF2-40B4-BE49-F238E27FC236}">
              <a16:creationId xmlns:a16="http://schemas.microsoft.com/office/drawing/2014/main" id="{EA62A42B-35D5-4830-BF32-D2921B4F7958}"/>
            </a:ext>
          </a:extLst>
        </xdr:cNvPr>
        <xdr:cNvSpPr txBox="1"/>
      </xdr:nvSpPr>
      <xdr:spPr>
        <a:xfrm>
          <a:off x="9391727" y="6439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37</xdr:row>
      <xdr:rowOff>104665</xdr:rowOff>
    </xdr:from>
    <xdr:ext cx="469744" cy="259045"/>
    <xdr:sp macro="" textlink="">
      <xdr:nvSpPr>
        <xdr:cNvPr id="140" name="n_2aveValue【図書館】&#10;一人当たり面積">
          <a:extLst>
            <a:ext uri="{FF2B5EF4-FFF2-40B4-BE49-F238E27FC236}">
              <a16:creationId xmlns:a16="http://schemas.microsoft.com/office/drawing/2014/main" id="{A0F00881-1F3F-46EF-8205-499A5B0AE2CD}"/>
            </a:ext>
          </a:extLst>
        </xdr:cNvPr>
        <xdr:cNvSpPr txBox="1"/>
      </xdr:nvSpPr>
      <xdr:spPr>
        <a:xfrm>
          <a:off x="8515427" y="644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37</xdr:row>
      <xdr:rowOff>104665</xdr:rowOff>
    </xdr:from>
    <xdr:ext cx="469744" cy="259045"/>
    <xdr:sp macro="" textlink="">
      <xdr:nvSpPr>
        <xdr:cNvPr id="141" name="n_3aveValue【図書館】&#10;一人当たり面積">
          <a:extLst>
            <a:ext uri="{FF2B5EF4-FFF2-40B4-BE49-F238E27FC236}">
              <a16:creationId xmlns:a16="http://schemas.microsoft.com/office/drawing/2014/main" id="{B9879A8D-B519-43E3-B439-9C83C9357A8A}"/>
            </a:ext>
          </a:extLst>
        </xdr:cNvPr>
        <xdr:cNvSpPr txBox="1"/>
      </xdr:nvSpPr>
      <xdr:spPr>
        <a:xfrm>
          <a:off x="7626427" y="644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37</xdr:row>
      <xdr:rowOff>104665</xdr:rowOff>
    </xdr:from>
    <xdr:ext cx="469744" cy="259045"/>
    <xdr:sp macro="" textlink="">
      <xdr:nvSpPr>
        <xdr:cNvPr id="142" name="n_4aveValue【図書館】&#10;一人当たり面積">
          <a:extLst>
            <a:ext uri="{FF2B5EF4-FFF2-40B4-BE49-F238E27FC236}">
              <a16:creationId xmlns:a16="http://schemas.microsoft.com/office/drawing/2014/main" id="{BCE4828D-7595-46D7-9236-2316B101C4D0}"/>
            </a:ext>
          </a:extLst>
        </xdr:cNvPr>
        <xdr:cNvSpPr txBox="1"/>
      </xdr:nvSpPr>
      <xdr:spPr>
        <a:xfrm>
          <a:off x="6737427" y="644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40</xdr:row>
      <xdr:rowOff>17543</xdr:rowOff>
    </xdr:from>
    <xdr:ext cx="469744" cy="259045"/>
    <xdr:sp macro="" textlink="">
      <xdr:nvSpPr>
        <xdr:cNvPr id="143" name="n_1mainValue【図書館】&#10;一人当たり面積">
          <a:extLst>
            <a:ext uri="{FF2B5EF4-FFF2-40B4-BE49-F238E27FC236}">
              <a16:creationId xmlns:a16="http://schemas.microsoft.com/office/drawing/2014/main" id="{72972610-9CCF-4692-9129-11475E84460B}"/>
            </a:ext>
          </a:extLst>
        </xdr:cNvPr>
        <xdr:cNvSpPr txBox="1"/>
      </xdr:nvSpPr>
      <xdr:spPr>
        <a:xfrm>
          <a:off x="9391727" y="6875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40</xdr:row>
      <xdr:rowOff>8399</xdr:rowOff>
    </xdr:from>
    <xdr:ext cx="469744" cy="259045"/>
    <xdr:sp macro="" textlink="">
      <xdr:nvSpPr>
        <xdr:cNvPr id="144" name="n_2mainValue【図書館】&#10;一人当たり面積">
          <a:extLst>
            <a:ext uri="{FF2B5EF4-FFF2-40B4-BE49-F238E27FC236}">
              <a16:creationId xmlns:a16="http://schemas.microsoft.com/office/drawing/2014/main" id="{E0703B87-B418-45F0-B5AF-BC1EF32148F3}"/>
            </a:ext>
          </a:extLst>
        </xdr:cNvPr>
        <xdr:cNvSpPr txBox="1"/>
      </xdr:nvSpPr>
      <xdr:spPr>
        <a:xfrm>
          <a:off x="8515427" y="686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40</xdr:row>
      <xdr:rowOff>8399</xdr:rowOff>
    </xdr:from>
    <xdr:ext cx="469744" cy="259045"/>
    <xdr:sp macro="" textlink="">
      <xdr:nvSpPr>
        <xdr:cNvPr id="145" name="n_3mainValue【図書館】&#10;一人当たり面積">
          <a:extLst>
            <a:ext uri="{FF2B5EF4-FFF2-40B4-BE49-F238E27FC236}">
              <a16:creationId xmlns:a16="http://schemas.microsoft.com/office/drawing/2014/main" id="{B02DA833-6884-416F-A814-C9D86D557794}"/>
            </a:ext>
          </a:extLst>
        </xdr:cNvPr>
        <xdr:cNvSpPr txBox="1"/>
      </xdr:nvSpPr>
      <xdr:spPr>
        <a:xfrm>
          <a:off x="7626427" y="686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40</xdr:row>
      <xdr:rowOff>8399</xdr:rowOff>
    </xdr:from>
    <xdr:ext cx="469744" cy="259045"/>
    <xdr:sp macro="" textlink="">
      <xdr:nvSpPr>
        <xdr:cNvPr id="146" name="n_4mainValue【図書館】&#10;一人当たり面積">
          <a:extLst>
            <a:ext uri="{FF2B5EF4-FFF2-40B4-BE49-F238E27FC236}">
              <a16:creationId xmlns:a16="http://schemas.microsoft.com/office/drawing/2014/main" id="{C124B5DC-2E40-4119-8275-5ADF6D108358}"/>
            </a:ext>
          </a:extLst>
        </xdr:cNvPr>
        <xdr:cNvSpPr txBox="1"/>
      </xdr:nvSpPr>
      <xdr:spPr>
        <a:xfrm>
          <a:off x="6737427" y="6866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7" name="正方形/長方形 146">
          <a:extLst>
            <a:ext uri="{FF2B5EF4-FFF2-40B4-BE49-F238E27FC236}">
              <a16:creationId xmlns:a16="http://schemas.microsoft.com/office/drawing/2014/main" id="{C8A595B3-DAE9-4C99-AB70-5A44C25F4AB4}"/>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8" name="正方形/長方形 147">
          <a:extLst>
            <a:ext uri="{FF2B5EF4-FFF2-40B4-BE49-F238E27FC236}">
              <a16:creationId xmlns:a16="http://schemas.microsoft.com/office/drawing/2014/main" id="{BF8FD9C7-2EE9-4DE8-9D78-A1D12632AFCA}"/>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9" name="正方形/長方形 148">
          <a:extLst>
            <a:ext uri="{FF2B5EF4-FFF2-40B4-BE49-F238E27FC236}">
              <a16:creationId xmlns:a16="http://schemas.microsoft.com/office/drawing/2014/main" id="{051E78AA-7CB2-4274-B1C9-E869E575FE1F}"/>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0" name="正方形/長方形 149">
          <a:extLst>
            <a:ext uri="{FF2B5EF4-FFF2-40B4-BE49-F238E27FC236}">
              <a16:creationId xmlns:a16="http://schemas.microsoft.com/office/drawing/2014/main" id="{9C21D789-2CBE-4558-AC3C-4C423C43821F}"/>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1" name="正方形/長方形 150">
          <a:extLst>
            <a:ext uri="{FF2B5EF4-FFF2-40B4-BE49-F238E27FC236}">
              <a16:creationId xmlns:a16="http://schemas.microsoft.com/office/drawing/2014/main" id="{8D7BD455-75E9-4F02-BD32-5CFD6DE3463F}"/>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2" name="正方形/長方形 151">
          <a:extLst>
            <a:ext uri="{FF2B5EF4-FFF2-40B4-BE49-F238E27FC236}">
              <a16:creationId xmlns:a16="http://schemas.microsoft.com/office/drawing/2014/main" id="{201B5551-AE97-4C3F-823A-8CF6C9F17872}"/>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3" name="正方形/長方形 152">
          <a:extLst>
            <a:ext uri="{FF2B5EF4-FFF2-40B4-BE49-F238E27FC236}">
              <a16:creationId xmlns:a16="http://schemas.microsoft.com/office/drawing/2014/main" id="{086C468E-AE13-4AB7-AD9E-CD4DB7633371}"/>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4" name="正方形/長方形 153">
          <a:extLst>
            <a:ext uri="{FF2B5EF4-FFF2-40B4-BE49-F238E27FC236}">
              <a16:creationId xmlns:a16="http://schemas.microsoft.com/office/drawing/2014/main" id="{20625B17-22F7-4B5A-975A-85B50C62EA97}"/>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5" name="テキスト ボックス 154">
          <a:extLst>
            <a:ext uri="{FF2B5EF4-FFF2-40B4-BE49-F238E27FC236}">
              <a16:creationId xmlns:a16="http://schemas.microsoft.com/office/drawing/2014/main" id="{762FC041-23A8-4118-8834-5A2D2A40E26C}"/>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6" name="直線コネクタ 155">
          <a:extLst>
            <a:ext uri="{FF2B5EF4-FFF2-40B4-BE49-F238E27FC236}">
              <a16:creationId xmlns:a16="http://schemas.microsoft.com/office/drawing/2014/main" id="{FE3B3C36-1098-4CB8-9862-106BFEDC4B63}"/>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7" name="テキスト ボックス 156">
          <a:extLst>
            <a:ext uri="{FF2B5EF4-FFF2-40B4-BE49-F238E27FC236}">
              <a16:creationId xmlns:a16="http://schemas.microsoft.com/office/drawing/2014/main" id="{FE4A3F6D-8987-40C9-B5A8-486CDC3F6D6A}"/>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8" name="直線コネクタ 157">
          <a:extLst>
            <a:ext uri="{FF2B5EF4-FFF2-40B4-BE49-F238E27FC236}">
              <a16:creationId xmlns:a16="http://schemas.microsoft.com/office/drawing/2014/main" id="{CAD2DE88-8AFD-48EE-86F2-89ABF38CF0A9}"/>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9" name="テキスト ボックス 158">
          <a:extLst>
            <a:ext uri="{FF2B5EF4-FFF2-40B4-BE49-F238E27FC236}">
              <a16:creationId xmlns:a16="http://schemas.microsoft.com/office/drawing/2014/main" id="{16470483-CC69-4B75-BE57-F28BD8C6722A}"/>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60" name="直線コネクタ 159">
          <a:extLst>
            <a:ext uri="{FF2B5EF4-FFF2-40B4-BE49-F238E27FC236}">
              <a16:creationId xmlns:a16="http://schemas.microsoft.com/office/drawing/2014/main" id="{0ADDF87D-152B-440A-88D1-4AADC1CAC060}"/>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1" name="テキスト ボックス 160">
          <a:extLst>
            <a:ext uri="{FF2B5EF4-FFF2-40B4-BE49-F238E27FC236}">
              <a16:creationId xmlns:a16="http://schemas.microsoft.com/office/drawing/2014/main" id="{11EDAE2D-3249-408D-8908-4FE6C7DB611B}"/>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2" name="直線コネクタ 161">
          <a:extLst>
            <a:ext uri="{FF2B5EF4-FFF2-40B4-BE49-F238E27FC236}">
              <a16:creationId xmlns:a16="http://schemas.microsoft.com/office/drawing/2014/main" id="{65C29767-D109-4254-A1BF-3ADF5ACE539C}"/>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3" name="テキスト ボックス 162">
          <a:extLst>
            <a:ext uri="{FF2B5EF4-FFF2-40B4-BE49-F238E27FC236}">
              <a16:creationId xmlns:a16="http://schemas.microsoft.com/office/drawing/2014/main" id="{85E2ADBA-D4C4-4DD4-BA04-F5405FFDA657}"/>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4" name="直線コネクタ 163">
          <a:extLst>
            <a:ext uri="{FF2B5EF4-FFF2-40B4-BE49-F238E27FC236}">
              <a16:creationId xmlns:a16="http://schemas.microsoft.com/office/drawing/2014/main" id="{B935DEA6-F877-4273-A943-1EB725D87542}"/>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5" name="テキスト ボックス 164">
          <a:extLst>
            <a:ext uri="{FF2B5EF4-FFF2-40B4-BE49-F238E27FC236}">
              <a16:creationId xmlns:a16="http://schemas.microsoft.com/office/drawing/2014/main" id="{95E60655-8298-4C2E-BBBD-CEAD2877FB3F}"/>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6" name="直線コネクタ 165">
          <a:extLst>
            <a:ext uri="{FF2B5EF4-FFF2-40B4-BE49-F238E27FC236}">
              <a16:creationId xmlns:a16="http://schemas.microsoft.com/office/drawing/2014/main" id="{794FC4C8-0AA4-45E1-8604-8CBF6156FE86}"/>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54</xdr:row>
      <xdr:rowOff>124477</xdr:rowOff>
    </xdr:from>
    <xdr:ext cx="403059" cy="259045"/>
    <xdr:sp macro="" textlink="">
      <xdr:nvSpPr>
        <xdr:cNvPr id="167" name="テキスト ボックス 166">
          <a:extLst>
            <a:ext uri="{FF2B5EF4-FFF2-40B4-BE49-F238E27FC236}">
              <a16:creationId xmlns:a16="http://schemas.microsoft.com/office/drawing/2014/main" id="{E1B63A20-E3BA-4344-AB89-388433B2E46C}"/>
            </a:ext>
          </a:extLst>
        </xdr:cNvPr>
        <xdr:cNvSpPr txBox="1"/>
      </xdr:nvSpPr>
      <xdr:spPr>
        <a:xfrm>
          <a:off x="358941" y="938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8" name="直線コネクタ 167">
          <a:extLst>
            <a:ext uri="{FF2B5EF4-FFF2-40B4-BE49-F238E27FC236}">
              <a16:creationId xmlns:a16="http://schemas.microsoft.com/office/drawing/2014/main" id="{6FC455E7-E80F-433A-A499-A3AF6A4A4EAB}"/>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52</xdr:row>
      <xdr:rowOff>86377</xdr:rowOff>
    </xdr:from>
    <xdr:ext cx="338939" cy="259045"/>
    <xdr:sp macro="" textlink="">
      <xdr:nvSpPr>
        <xdr:cNvPr id="169" name="テキスト ボックス 168">
          <a:extLst>
            <a:ext uri="{FF2B5EF4-FFF2-40B4-BE49-F238E27FC236}">
              <a16:creationId xmlns:a16="http://schemas.microsoft.com/office/drawing/2014/main" id="{AB53ACDA-8412-4244-B9BF-320AD60A65DA}"/>
            </a:ext>
          </a:extLst>
        </xdr:cNvPr>
        <xdr:cNvSpPr txBox="1"/>
      </xdr:nvSpPr>
      <xdr:spPr>
        <a:xfrm>
          <a:off x="423061" y="900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170" name="【体育館・プール】&#10;有形固定資産減価償却率グラフ枠">
          <a:extLst>
            <a:ext uri="{FF2B5EF4-FFF2-40B4-BE49-F238E27FC236}">
              <a16:creationId xmlns:a16="http://schemas.microsoft.com/office/drawing/2014/main" id="{BC0E52AC-E215-4979-B2F1-E1AFED833B59}"/>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78105</xdr:rowOff>
    </xdr:from>
    <xdr:to>
      <xdr:col>24</xdr:col>
      <xdr:colOff>62865</xdr:colOff>
      <xdr:row>64</xdr:row>
      <xdr:rowOff>47625</xdr:rowOff>
    </xdr:to>
    <xdr:cxnSp macro="">
      <xdr:nvCxnSpPr>
        <xdr:cNvPr id="171" name="直線コネクタ 170">
          <a:extLst>
            <a:ext uri="{FF2B5EF4-FFF2-40B4-BE49-F238E27FC236}">
              <a16:creationId xmlns:a16="http://schemas.microsoft.com/office/drawing/2014/main" id="{1FEB220F-4B46-46D9-8AEE-7C8ACE053880}"/>
            </a:ext>
          </a:extLst>
        </xdr:cNvPr>
        <xdr:cNvCxnSpPr/>
      </xdr:nvCxnSpPr>
      <xdr:spPr>
        <a:xfrm flipV="1">
          <a:off x="4634865" y="9507855"/>
          <a:ext cx="0" cy="1512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51452</xdr:rowOff>
    </xdr:from>
    <xdr:ext cx="405111" cy="259045"/>
    <xdr:sp macro="" textlink="">
      <xdr:nvSpPr>
        <xdr:cNvPr id="172" name="【体育館・プール】&#10;有形固定資産減価償却率最小値テキスト">
          <a:extLst>
            <a:ext uri="{FF2B5EF4-FFF2-40B4-BE49-F238E27FC236}">
              <a16:creationId xmlns:a16="http://schemas.microsoft.com/office/drawing/2014/main" id="{4DD51310-BBD0-4DE7-B33A-018EF4516FD7}"/>
            </a:ext>
          </a:extLst>
        </xdr:cNvPr>
        <xdr:cNvSpPr txBox="1"/>
      </xdr:nvSpPr>
      <xdr:spPr>
        <a:xfrm>
          <a:off x="4673600" y="1102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47625</xdr:rowOff>
    </xdr:from>
    <xdr:to>
      <xdr:col>24</xdr:col>
      <xdr:colOff>152400</xdr:colOff>
      <xdr:row>64</xdr:row>
      <xdr:rowOff>47625</xdr:rowOff>
    </xdr:to>
    <xdr:cxnSp macro="">
      <xdr:nvCxnSpPr>
        <xdr:cNvPr id="173" name="直線コネクタ 172">
          <a:extLst>
            <a:ext uri="{FF2B5EF4-FFF2-40B4-BE49-F238E27FC236}">
              <a16:creationId xmlns:a16="http://schemas.microsoft.com/office/drawing/2014/main" id="{F95E2EAD-7C16-4E71-860C-C468B41BC639}"/>
            </a:ext>
          </a:extLst>
        </xdr:cNvPr>
        <xdr:cNvCxnSpPr/>
      </xdr:nvCxnSpPr>
      <xdr:spPr>
        <a:xfrm>
          <a:off x="4546600" y="1102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24782</xdr:rowOff>
    </xdr:from>
    <xdr:ext cx="405111" cy="259045"/>
    <xdr:sp macro="" textlink="">
      <xdr:nvSpPr>
        <xdr:cNvPr id="174" name="【体育館・プール】&#10;有形固定資産減価償却率最大値テキスト">
          <a:extLst>
            <a:ext uri="{FF2B5EF4-FFF2-40B4-BE49-F238E27FC236}">
              <a16:creationId xmlns:a16="http://schemas.microsoft.com/office/drawing/2014/main" id="{E420C0ED-F1B9-4125-80CD-2391519C5D80}"/>
            </a:ext>
          </a:extLst>
        </xdr:cNvPr>
        <xdr:cNvSpPr txBox="1"/>
      </xdr:nvSpPr>
      <xdr:spPr>
        <a:xfrm>
          <a:off x="4673600" y="9283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78105</xdr:rowOff>
    </xdr:from>
    <xdr:to>
      <xdr:col>24</xdr:col>
      <xdr:colOff>152400</xdr:colOff>
      <xdr:row>55</xdr:row>
      <xdr:rowOff>78105</xdr:rowOff>
    </xdr:to>
    <xdr:cxnSp macro="">
      <xdr:nvCxnSpPr>
        <xdr:cNvPr id="175" name="直線コネクタ 174">
          <a:extLst>
            <a:ext uri="{FF2B5EF4-FFF2-40B4-BE49-F238E27FC236}">
              <a16:creationId xmlns:a16="http://schemas.microsoft.com/office/drawing/2014/main" id="{B75AADCA-BEF8-4425-AC73-3ADF7B276140}"/>
            </a:ext>
          </a:extLst>
        </xdr:cNvPr>
        <xdr:cNvCxnSpPr/>
      </xdr:nvCxnSpPr>
      <xdr:spPr>
        <a:xfrm>
          <a:off x="4546600" y="95078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92092</xdr:rowOff>
    </xdr:from>
    <xdr:ext cx="405111" cy="259045"/>
    <xdr:sp macro="" textlink="">
      <xdr:nvSpPr>
        <xdr:cNvPr id="176" name="【体育館・プール】&#10;有形固定資産減価償却率平均値テキスト">
          <a:extLst>
            <a:ext uri="{FF2B5EF4-FFF2-40B4-BE49-F238E27FC236}">
              <a16:creationId xmlns:a16="http://schemas.microsoft.com/office/drawing/2014/main" id="{9F9F693D-0D5F-4FC6-86E1-B1569A315490}"/>
            </a:ext>
          </a:extLst>
        </xdr:cNvPr>
        <xdr:cNvSpPr txBox="1"/>
      </xdr:nvSpPr>
      <xdr:spPr>
        <a:xfrm>
          <a:off x="4673600" y="1020764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69215</xdr:rowOff>
    </xdr:from>
    <xdr:to>
      <xdr:col>24</xdr:col>
      <xdr:colOff>114300</xdr:colOff>
      <xdr:row>60</xdr:row>
      <xdr:rowOff>170815</xdr:rowOff>
    </xdr:to>
    <xdr:sp macro="" textlink="">
      <xdr:nvSpPr>
        <xdr:cNvPr id="177" name="フローチャート: 判断 176">
          <a:extLst>
            <a:ext uri="{FF2B5EF4-FFF2-40B4-BE49-F238E27FC236}">
              <a16:creationId xmlns:a16="http://schemas.microsoft.com/office/drawing/2014/main" id="{98D37D29-43F1-4201-8FB2-423761BAFD9A}"/>
            </a:ext>
          </a:extLst>
        </xdr:cNvPr>
        <xdr:cNvSpPr/>
      </xdr:nvSpPr>
      <xdr:spPr>
        <a:xfrm>
          <a:off x="4584700" y="10356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27305</xdr:rowOff>
    </xdr:from>
    <xdr:to>
      <xdr:col>20</xdr:col>
      <xdr:colOff>38100</xdr:colOff>
      <xdr:row>60</xdr:row>
      <xdr:rowOff>128905</xdr:rowOff>
    </xdr:to>
    <xdr:sp macro="" textlink="">
      <xdr:nvSpPr>
        <xdr:cNvPr id="178" name="フローチャート: 判断 177">
          <a:extLst>
            <a:ext uri="{FF2B5EF4-FFF2-40B4-BE49-F238E27FC236}">
              <a16:creationId xmlns:a16="http://schemas.microsoft.com/office/drawing/2014/main" id="{7416CC0C-2C9D-4581-834A-34A7E91507ED}"/>
            </a:ext>
          </a:extLst>
        </xdr:cNvPr>
        <xdr:cNvSpPr/>
      </xdr:nvSpPr>
      <xdr:spPr>
        <a:xfrm>
          <a:off x="3746500" y="103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10160</xdr:rowOff>
    </xdr:from>
    <xdr:to>
      <xdr:col>15</xdr:col>
      <xdr:colOff>101600</xdr:colOff>
      <xdr:row>60</xdr:row>
      <xdr:rowOff>111760</xdr:rowOff>
    </xdr:to>
    <xdr:sp macro="" textlink="">
      <xdr:nvSpPr>
        <xdr:cNvPr id="179" name="フローチャート: 判断 178">
          <a:extLst>
            <a:ext uri="{FF2B5EF4-FFF2-40B4-BE49-F238E27FC236}">
              <a16:creationId xmlns:a16="http://schemas.microsoft.com/office/drawing/2014/main" id="{233ED9A9-0761-4E77-BAD9-3812E0F66027}"/>
            </a:ext>
          </a:extLst>
        </xdr:cNvPr>
        <xdr:cNvSpPr/>
      </xdr:nvSpPr>
      <xdr:spPr>
        <a:xfrm>
          <a:off x="2857500" y="1029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164465</xdr:rowOff>
    </xdr:from>
    <xdr:to>
      <xdr:col>10</xdr:col>
      <xdr:colOff>165100</xdr:colOff>
      <xdr:row>60</xdr:row>
      <xdr:rowOff>94615</xdr:rowOff>
    </xdr:to>
    <xdr:sp macro="" textlink="">
      <xdr:nvSpPr>
        <xdr:cNvPr id="180" name="フローチャート: 判断 179">
          <a:extLst>
            <a:ext uri="{FF2B5EF4-FFF2-40B4-BE49-F238E27FC236}">
              <a16:creationId xmlns:a16="http://schemas.microsoft.com/office/drawing/2014/main" id="{7BC78667-8C8B-4BBC-8021-F24453B4F1FA}"/>
            </a:ext>
          </a:extLst>
        </xdr:cNvPr>
        <xdr:cNvSpPr/>
      </xdr:nvSpPr>
      <xdr:spPr>
        <a:xfrm>
          <a:off x="1968500" y="10280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154940</xdr:rowOff>
    </xdr:from>
    <xdr:to>
      <xdr:col>6</xdr:col>
      <xdr:colOff>38100</xdr:colOff>
      <xdr:row>60</xdr:row>
      <xdr:rowOff>85090</xdr:rowOff>
    </xdr:to>
    <xdr:sp macro="" textlink="">
      <xdr:nvSpPr>
        <xdr:cNvPr id="181" name="フローチャート: 判断 180">
          <a:extLst>
            <a:ext uri="{FF2B5EF4-FFF2-40B4-BE49-F238E27FC236}">
              <a16:creationId xmlns:a16="http://schemas.microsoft.com/office/drawing/2014/main" id="{B2BA4345-D26E-4796-A0C7-D23B6694408B}"/>
            </a:ext>
          </a:extLst>
        </xdr:cNvPr>
        <xdr:cNvSpPr/>
      </xdr:nvSpPr>
      <xdr:spPr>
        <a:xfrm>
          <a:off x="1079500" y="102704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DCA33637-2407-4AD4-BA61-88C2B9ACE8FF}"/>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49413761-6DDA-47AC-B7C6-C7E376D154A1}"/>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A8DA3CA2-6ACC-4CBE-B21D-FACF0DCC02D8}"/>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6BAE07BA-4E71-4F3A-8626-93548C590101}"/>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44E5FF99-DAE4-4DB0-B057-7D9DDF2EA37B}"/>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31115</xdr:rowOff>
    </xdr:from>
    <xdr:to>
      <xdr:col>24</xdr:col>
      <xdr:colOff>114300</xdr:colOff>
      <xdr:row>61</xdr:row>
      <xdr:rowOff>132715</xdr:rowOff>
    </xdr:to>
    <xdr:sp macro="" textlink="">
      <xdr:nvSpPr>
        <xdr:cNvPr id="187" name="楕円 186">
          <a:extLst>
            <a:ext uri="{FF2B5EF4-FFF2-40B4-BE49-F238E27FC236}">
              <a16:creationId xmlns:a16="http://schemas.microsoft.com/office/drawing/2014/main" id="{C4992C40-8F32-4025-8BF6-185C345C73EB}"/>
            </a:ext>
          </a:extLst>
        </xdr:cNvPr>
        <xdr:cNvSpPr/>
      </xdr:nvSpPr>
      <xdr:spPr>
        <a:xfrm>
          <a:off x="4584700" y="104895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9542</xdr:rowOff>
    </xdr:from>
    <xdr:ext cx="405111" cy="259045"/>
    <xdr:sp macro="" textlink="">
      <xdr:nvSpPr>
        <xdr:cNvPr id="188" name="【体育館・プール】&#10;有形固定資産減価償却率該当値テキスト">
          <a:extLst>
            <a:ext uri="{FF2B5EF4-FFF2-40B4-BE49-F238E27FC236}">
              <a16:creationId xmlns:a16="http://schemas.microsoft.com/office/drawing/2014/main" id="{1B274238-FD52-4559-BE45-A7E177F547B5}"/>
            </a:ext>
          </a:extLst>
        </xdr:cNvPr>
        <xdr:cNvSpPr txBox="1"/>
      </xdr:nvSpPr>
      <xdr:spPr>
        <a:xfrm>
          <a:off x="4673600" y="10467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19685</xdr:rowOff>
    </xdr:from>
    <xdr:to>
      <xdr:col>20</xdr:col>
      <xdr:colOff>38100</xdr:colOff>
      <xdr:row>61</xdr:row>
      <xdr:rowOff>121285</xdr:rowOff>
    </xdr:to>
    <xdr:sp macro="" textlink="">
      <xdr:nvSpPr>
        <xdr:cNvPr id="189" name="楕円 188">
          <a:extLst>
            <a:ext uri="{FF2B5EF4-FFF2-40B4-BE49-F238E27FC236}">
              <a16:creationId xmlns:a16="http://schemas.microsoft.com/office/drawing/2014/main" id="{5A0B8D0F-C21E-4681-8EB7-F562CD0AEAB6}"/>
            </a:ext>
          </a:extLst>
        </xdr:cNvPr>
        <xdr:cNvSpPr/>
      </xdr:nvSpPr>
      <xdr:spPr>
        <a:xfrm>
          <a:off x="3746500" y="104781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70485</xdr:rowOff>
    </xdr:from>
    <xdr:to>
      <xdr:col>24</xdr:col>
      <xdr:colOff>63500</xdr:colOff>
      <xdr:row>61</xdr:row>
      <xdr:rowOff>81915</xdr:rowOff>
    </xdr:to>
    <xdr:cxnSp macro="">
      <xdr:nvCxnSpPr>
        <xdr:cNvPr id="190" name="直線コネクタ 189">
          <a:extLst>
            <a:ext uri="{FF2B5EF4-FFF2-40B4-BE49-F238E27FC236}">
              <a16:creationId xmlns:a16="http://schemas.microsoft.com/office/drawing/2014/main" id="{5A93EBF6-6D25-4725-95E9-11C6749F07A3}"/>
            </a:ext>
          </a:extLst>
        </xdr:cNvPr>
        <xdr:cNvCxnSpPr/>
      </xdr:nvCxnSpPr>
      <xdr:spPr>
        <a:xfrm>
          <a:off x="3797300" y="10528935"/>
          <a:ext cx="8382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63</xdr:row>
      <xdr:rowOff>151130</xdr:rowOff>
    </xdr:from>
    <xdr:to>
      <xdr:col>15</xdr:col>
      <xdr:colOff>101600</xdr:colOff>
      <xdr:row>64</xdr:row>
      <xdr:rowOff>81280</xdr:rowOff>
    </xdr:to>
    <xdr:sp macro="" textlink="">
      <xdr:nvSpPr>
        <xdr:cNvPr id="191" name="楕円 190">
          <a:extLst>
            <a:ext uri="{FF2B5EF4-FFF2-40B4-BE49-F238E27FC236}">
              <a16:creationId xmlns:a16="http://schemas.microsoft.com/office/drawing/2014/main" id="{259593D3-092E-487E-B72B-FEAB13099C05}"/>
            </a:ext>
          </a:extLst>
        </xdr:cNvPr>
        <xdr:cNvSpPr/>
      </xdr:nvSpPr>
      <xdr:spPr>
        <a:xfrm>
          <a:off x="2857500" y="1095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70485</xdr:rowOff>
    </xdr:from>
    <xdr:to>
      <xdr:col>19</xdr:col>
      <xdr:colOff>177800</xdr:colOff>
      <xdr:row>64</xdr:row>
      <xdr:rowOff>30480</xdr:rowOff>
    </xdr:to>
    <xdr:cxnSp macro="">
      <xdr:nvCxnSpPr>
        <xdr:cNvPr id="192" name="直線コネクタ 191">
          <a:extLst>
            <a:ext uri="{FF2B5EF4-FFF2-40B4-BE49-F238E27FC236}">
              <a16:creationId xmlns:a16="http://schemas.microsoft.com/office/drawing/2014/main" id="{E8385B05-2593-4564-BD12-F426C244155D}"/>
            </a:ext>
          </a:extLst>
        </xdr:cNvPr>
        <xdr:cNvCxnSpPr/>
      </xdr:nvCxnSpPr>
      <xdr:spPr>
        <a:xfrm flipV="1">
          <a:off x="2908300" y="10528935"/>
          <a:ext cx="889000" cy="474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63</xdr:row>
      <xdr:rowOff>118745</xdr:rowOff>
    </xdr:from>
    <xdr:to>
      <xdr:col>10</xdr:col>
      <xdr:colOff>165100</xdr:colOff>
      <xdr:row>64</xdr:row>
      <xdr:rowOff>48895</xdr:rowOff>
    </xdr:to>
    <xdr:sp macro="" textlink="">
      <xdr:nvSpPr>
        <xdr:cNvPr id="193" name="楕円 192">
          <a:extLst>
            <a:ext uri="{FF2B5EF4-FFF2-40B4-BE49-F238E27FC236}">
              <a16:creationId xmlns:a16="http://schemas.microsoft.com/office/drawing/2014/main" id="{CDFCFF91-667E-4334-A21D-5F7D9B6073E6}"/>
            </a:ext>
          </a:extLst>
        </xdr:cNvPr>
        <xdr:cNvSpPr/>
      </xdr:nvSpPr>
      <xdr:spPr>
        <a:xfrm>
          <a:off x="1968500" y="109200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63</xdr:row>
      <xdr:rowOff>169545</xdr:rowOff>
    </xdr:from>
    <xdr:to>
      <xdr:col>15</xdr:col>
      <xdr:colOff>50800</xdr:colOff>
      <xdr:row>64</xdr:row>
      <xdr:rowOff>30480</xdr:rowOff>
    </xdr:to>
    <xdr:cxnSp macro="">
      <xdr:nvCxnSpPr>
        <xdr:cNvPr id="194" name="直線コネクタ 193">
          <a:extLst>
            <a:ext uri="{FF2B5EF4-FFF2-40B4-BE49-F238E27FC236}">
              <a16:creationId xmlns:a16="http://schemas.microsoft.com/office/drawing/2014/main" id="{BD507470-125F-44BF-8106-7C8B2656D185}"/>
            </a:ext>
          </a:extLst>
        </xdr:cNvPr>
        <xdr:cNvCxnSpPr/>
      </xdr:nvCxnSpPr>
      <xdr:spPr>
        <a:xfrm>
          <a:off x="2019300" y="10970895"/>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63</xdr:row>
      <xdr:rowOff>86360</xdr:rowOff>
    </xdr:from>
    <xdr:to>
      <xdr:col>6</xdr:col>
      <xdr:colOff>38100</xdr:colOff>
      <xdr:row>64</xdr:row>
      <xdr:rowOff>16510</xdr:rowOff>
    </xdr:to>
    <xdr:sp macro="" textlink="">
      <xdr:nvSpPr>
        <xdr:cNvPr id="195" name="楕円 194">
          <a:extLst>
            <a:ext uri="{FF2B5EF4-FFF2-40B4-BE49-F238E27FC236}">
              <a16:creationId xmlns:a16="http://schemas.microsoft.com/office/drawing/2014/main" id="{43DBBE93-F8BF-4AC2-A06F-BAEE15A737DF}"/>
            </a:ext>
          </a:extLst>
        </xdr:cNvPr>
        <xdr:cNvSpPr/>
      </xdr:nvSpPr>
      <xdr:spPr>
        <a:xfrm>
          <a:off x="1079500" y="10887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63</xdr:row>
      <xdr:rowOff>137160</xdr:rowOff>
    </xdr:from>
    <xdr:to>
      <xdr:col>10</xdr:col>
      <xdr:colOff>114300</xdr:colOff>
      <xdr:row>63</xdr:row>
      <xdr:rowOff>169545</xdr:rowOff>
    </xdr:to>
    <xdr:cxnSp macro="">
      <xdr:nvCxnSpPr>
        <xdr:cNvPr id="196" name="直線コネクタ 195">
          <a:extLst>
            <a:ext uri="{FF2B5EF4-FFF2-40B4-BE49-F238E27FC236}">
              <a16:creationId xmlns:a16="http://schemas.microsoft.com/office/drawing/2014/main" id="{2C46CBF7-DB03-41B7-930A-BC11ADC35F1B}"/>
            </a:ext>
          </a:extLst>
        </xdr:cNvPr>
        <xdr:cNvCxnSpPr/>
      </xdr:nvCxnSpPr>
      <xdr:spPr>
        <a:xfrm>
          <a:off x="1130300" y="10938510"/>
          <a:ext cx="88900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145432</xdr:rowOff>
    </xdr:from>
    <xdr:ext cx="405111" cy="259045"/>
    <xdr:sp macro="" textlink="">
      <xdr:nvSpPr>
        <xdr:cNvPr id="197" name="n_1aveValue【体育館・プール】&#10;有形固定資産減価償却率">
          <a:extLst>
            <a:ext uri="{FF2B5EF4-FFF2-40B4-BE49-F238E27FC236}">
              <a16:creationId xmlns:a16="http://schemas.microsoft.com/office/drawing/2014/main" id="{97E391B1-A058-4C0E-A92D-46F958A9B2BB}"/>
            </a:ext>
          </a:extLst>
        </xdr:cNvPr>
        <xdr:cNvSpPr txBox="1"/>
      </xdr:nvSpPr>
      <xdr:spPr>
        <a:xfrm>
          <a:off x="3582044" y="10089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128287</xdr:rowOff>
    </xdr:from>
    <xdr:ext cx="405111" cy="259045"/>
    <xdr:sp macro="" textlink="">
      <xdr:nvSpPr>
        <xdr:cNvPr id="198" name="n_2aveValue【体育館・プール】&#10;有形固定資産減価償却率">
          <a:extLst>
            <a:ext uri="{FF2B5EF4-FFF2-40B4-BE49-F238E27FC236}">
              <a16:creationId xmlns:a16="http://schemas.microsoft.com/office/drawing/2014/main" id="{DA113B44-5089-4512-AD7F-1063E8159007}"/>
            </a:ext>
          </a:extLst>
        </xdr:cNvPr>
        <xdr:cNvSpPr txBox="1"/>
      </xdr:nvSpPr>
      <xdr:spPr>
        <a:xfrm>
          <a:off x="2705744" y="10072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58</xdr:row>
      <xdr:rowOff>111142</xdr:rowOff>
    </xdr:from>
    <xdr:ext cx="405111" cy="259045"/>
    <xdr:sp macro="" textlink="">
      <xdr:nvSpPr>
        <xdr:cNvPr id="199" name="n_3aveValue【体育館・プール】&#10;有形固定資産減価償却率">
          <a:extLst>
            <a:ext uri="{FF2B5EF4-FFF2-40B4-BE49-F238E27FC236}">
              <a16:creationId xmlns:a16="http://schemas.microsoft.com/office/drawing/2014/main" id="{0C503DF7-3955-4031-BFFD-21A7431D9D59}"/>
            </a:ext>
          </a:extLst>
        </xdr:cNvPr>
        <xdr:cNvSpPr txBox="1"/>
      </xdr:nvSpPr>
      <xdr:spPr>
        <a:xfrm>
          <a:off x="1816744" y="100552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58</xdr:row>
      <xdr:rowOff>101617</xdr:rowOff>
    </xdr:from>
    <xdr:ext cx="405111" cy="259045"/>
    <xdr:sp macro="" textlink="">
      <xdr:nvSpPr>
        <xdr:cNvPr id="200" name="n_4aveValue【体育館・プール】&#10;有形固定資産減価償却率">
          <a:extLst>
            <a:ext uri="{FF2B5EF4-FFF2-40B4-BE49-F238E27FC236}">
              <a16:creationId xmlns:a16="http://schemas.microsoft.com/office/drawing/2014/main" id="{4A869C92-2C19-437D-851E-C3686074AC11}"/>
            </a:ext>
          </a:extLst>
        </xdr:cNvPr>
        <xdr:cNvSpPr txBox="1"/>
      </xdr:nvSpPr>
      <xdr:spPr>
        <a:xfrm>
          <a:off x="927744" y="10045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112412</xdr:rowOff>
    </xdr:from>
    <xdr:ext cx="405111" cy="259045"/>
    <xdr:sp macro="" textlink="">
      <xdr:nvSpPr>
        <xdr:cNvPr id="201" name="n_1mainValue【体育館・プール】&#10;有形固定資産減価償却率">
          <a:extLst>
            <a:ext uri="{FF2B5EF4-FFF2-40B4-BE49-F238E27FC236}">
              <a16:creationId xmlns:a16="http://schemas.microsoft.com/office/drawing/2014/main" id="{28C4991B-5667-4184-9ECF-02D274F32E6E}"/>
            </a:ext>
          </a:extLst>
        </xdr:cNvPr>
        <xdr:cNvSpPr txBox="1"/>
      </xdr:nvSpPr>
      <xdr:spPr>
        <a:xfrm>
          <a:off x="3582044" y="105708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64</xdr:row>
      <xdr:rowOff>72407</xdr:rowOff>
    </xdr:from>
    <xdr:ext cx="405111" cy="259045"/>
    <xdr:sp macro="" textlink="">
      <xdr:nvSpPr>
        <xdr:cNvPr id="202" name="n_2mainValue【体育館・プール】&#10;有形固定資産減価償却率">
          <a:extLst>
            <a:ext uri="{FF2B5EF4-FFF2-40B4-BE49-F238E27FC236}">
              <a16:creationId xmlns:a16="http://schemas.microsoft.com/office/drawing/2014/main" id="{8E6FFA59-8734-4DF5-96AF-159EA53B7F8B}"/>
            </a:ext>
          </a:extLst>
        </xdr:cNvPr>
        <xdr:cNvSpPr txBox="1"/>
      </xdr:nvSpPr>
      <xdr:spPr>
        <a:xfrm>
          <a:off x="2705744" y="1104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64</xdr:row>
      <xdr:rowOff>40022</xdr:rowOff>
    </xdr:from>
    <xdr:ext cx="405111" cy="259045"/>
    <xdr:sp macro="" textlink="">
      <xdr:nvSpPr>
        <xdr:cNvPr id="203" name="n_3mainValue【体育館・プール】&#10;有形固定資産減価償却率">
          <a:extLst>
            <a:ext uri="{FF2B5EF4-FFF2-40B4-BE49-F238E27FC236}">
              <a16:creationId xmlns:a16="http://schemas.microsoft.com/office/drawing/2014/main" id="{102593F5-089B-49F6-ABB4-C2295449B6CE}"/>
            </a:ext>
          </a:extLst>
        </xdr:cNvPr>
        <xdr:cNvSpPr txBox="1"/>
      </xdr:nvSpPr>
      <xdr:spPr>
        <a:xfrm>
          <a:off x="1816744" y="110128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64</xdr:row>
      <xdr:rowOff>7637</xdr:rowOff>
    </xdr:from>
    <xdr:ext cx="405111" cy="259045"/>
    <xdr:sp macro="" textlink="">
      <xdr:nvSpPr>
        <xdr:cNvPr id="204" name="n_4mainValue【体育館・プール】&#10;有形固定資産減価償却率">
          <a:extLst>
            <a:ext uri="{FF2B5EF4-FFF2-40B4-BE49-F238E27FC236}">
              <a16:creationId xmlns:a16="http://schemas.microsoft.com/office/drawing/2014/main" id="{45755FA3-1C88-47DC-9A78-9BE02FEBADD8}"/>
            </a:ext>
          </a:extLst>
        </xdr:cNvPr>
        <xdr:cNvSpPr txBox="1"/>
      </xdr:nvSpPr>
      <xdr:spPr>
        <a:xfrm>
          <a:off x="927744" y="109804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5" name="正方形/長方形 204">
          <a:extLst>
            <a:ext uri="{FF2B5EF4-FFF2-40B4-BE49-F238E27FC236}">
              <a16:creationId xmlns:a16="http://schemas.microsoft.com/office/drawing/2014/main" id="{6CAFD7E9-7B90-4466-B746-088B4F3A92EB}"/>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6" name="正方形/長方形 205">
          <a:extLst>
            <a:ext uri="{FF2B5EF4-FFF2-40B4-BE49-F238E27FC236}">
              <a16:creationId xmlns:a16="http://schemas.microsoft.com/office/drawing/2014/main" id="{6C60C1C3-7CEE-4809-B08E-8EEFBF0406E8}"/>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7" name="正方形/長方形 206">
          <a:extLst>
            <a:ext uri="{FF2B5EF4-FFF2-40B4-BE49-F238E27FC236}">
              <a16:creationId xmlns:a16="http://schemas.microsoft.com/office/drawing/2014/main" id="{00A23C65-E59F-45C5-9BB3-DFD60039389F}"/>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8" name="正方形/長方形 207">
          <a:extLst>
            <a:ext uri="{FF2B5EF4-FFF2-40B4-BE49-F238E27FC236}">
              <a16:creationId xmlns:a16="http://schemas.microsoft.com/office/drawing/2014/main" id="{81796F67-9B16-4D35-A594-CE3EFDE1B9F0}"/>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9" name="正方形/長方形 208">
          <a:extLst>
            <a:ext uri="{FF2B5EF4-FFF2-40B4-BE49-F238E27FC236}">
              <a16:creationId xmlns:a16="http://schemas.microsoft.com/office/drawing/2014/main" id="{F7C4592B-0CC0-4EEE-AE81-27F6E0569681}"/>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0" name="正方形/長方形 209">
          <a:extLst>
            <a:ext uri="{FF2B5EF4-FFF2-40B4-BE49-F238E27FC236}">
              <a16:creationId xmlns:a16="http://schemas.microsoft.com/office/drawing/2014/main" id="{425B8461-6932-4EBF-9BB1-8379BC9D0950}"/>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1" name="正方形/長方形 210">
          <a:extLst>
            <a:ext uri="{FF2B5EF4-FFF2-40B4-BE49-F238E27FC236}">
              <a16:creationId xmlns:a16="http://schemas.microsoft.com/office/drawing/2014/main" id="{F246A58D-9D84-4E1B-9B5A-211C4FF63FB0}"/>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2" name="正方形/長方形 211">
          <a:extLst>
            <a:ext uri="{FF2B5EF4-FFF2-40B4-BE49-F238E27FC236}">
              <a16:creationId xmlns:a16="http://schemas.microsoft.com/office/drawing/2014/main" id="{54BB6D5D-6346-4529-9BA5-DE0561D819C1}"/>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3" name="テキスト ボックス 212">
          <a:extLst>
            <a:ext uri="{FF2B5EF4-FFF2-40B4-BE49-F238E27FC236}">
              <a16:creationId xmlns:a16="http://schemas.microsoft.com/office/drawing/2014/main" id="{CB7654EB-FAB4-4D13-8C36-2FA971523561}"/>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4" name="直線コネクタ 213">
          <a:extLst>
            <a:ext uri="{FF2B5EF4-FFF2-40B4-BE49-F238E27FC236}">
              <a16:creationId xmlns:a16="http://schemas.microsoft.com/office/drawing/2014/main" id="{E787EE41-E836-4FEC-9BD7-5497B7A1EB2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5" name="直線コネクタ 214">
          <a:extLst>
            <a:ext uri="{FF2B5EF4-FFF2-40B4-BE49-F238E27FC236}">
              <a16:creationId xmlns:a16="http://schemas.microsoft.com/office/drawing/2014/main" id="{84D48B4A-17BD-49DD-A2E0-6FD79251FC1B}"/>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216" name="テキスト ボックス 215">
          <a:extLst>
            <a:ext uri="{FF2B5EF4-FFF2-40B4-BE49-F238E27FC236}">
              <a16:creationId xmlns:a16="http://schemas.microsoft.com/office/drawing/2014/main" id="{77797752-5A98-450A-9728-419342E17AA2}"/>
            </a:ext>
          </a:extLst>
        </xdr:cNvPr>
        <xdr:cNvSpPr txBox="1"/>
      </xdr:nvSpPr>
      <xdr:spPr>
        <a:xfrm>
          <a:off x="6136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7" name="直線コネクタ 216">
          <a:extLst>
            <a:ext uri="{FF2B5EF4-FFF2-40B4-BE49-F238E27FC236}">
              <a16:creationId xmlns:a16="http://schemas.microsoft.com/office/drawing/2014/main" id="{00068D6C-6C93-46F7-A13C-7E056C9F410D}"/>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218" name="テキスト ボックス 217">
          <a:extLst>
            <a:ext uri="{FF2B5EF4-FFF2-40B4-BE49-F238E27FC236}">
              <a16:creationId xmlns:a16="http://schemas.microsoft.com/office/drawing/2014/main" id="{8E2C8873-10F1-4799-BEE7-4D6CE4B635CC}"/>
            </a:ext>
          </a:extLst>
        </xdr:cNvPr>
        <xdr:cNvSpPr txBox="1"/>
      </xdr:nvSpPr>
      <xdr:spPr>
        <a:xfrm>
          <a:off x="6136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9" name="直線コネクタ 218">
          <a:extLst>
            <a:ext uri="{FF2B5EF4-FFF2-40B4-BE49-F238E27FC236}">
              <a16:creationId xmlns:a16="http://schemas.microsoft.com/office/drawing/2014/main" id="{085C44B8-BD3C-416E-BAB8-A10C813F0E0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220" name="テキスト ボックス 219">
          <a:extLst>
            <a:ext uri="{FF2B5EF4-FFF2-40B4-BE49-F238E27FC236}">
              <a16:creationId xmlns:a16="http://schemas.microsoft.com/office/drawing/2014/main" id="{C0BE73FE-B593-4774-8778-64B42BEE4A43}"/>
            </a:ext>
          </a:extLst>
        </xdr:cNvPr>
        <xdr:cNvSpPr txBox="1"/>
      </xdr:nvSpPr>
      <xdr:spPr>
        <a:xfrm>
          <a:off x="6136821" y="1014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1" name="直線コネクタ 220">
          <a:extLst>
            <a:ext uri="{FF2B5EF4-FFF2-40B4-BE49-F238E27FC236}">
              <a16:creationId xmlns:a16="http://schemas.microsoft.com/office/drawing/2014/main" id="{D3CA117A-706A-4EFB-988D-D488C89495FA}"/>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222" name="テキスト ボックス 221">
          <a:extLst>
            <a:ext uri="{FF2B5EF4-FFF2-40B4-BE49-F238E27FC236}">
              <a16:creationId xmlns:a16="http://schemas.microsoft.com/office/drawing/2014/main" id="{CA4EC330-D9DF-4F11-BFF6-2D3E4357C186}"/>
            </a:ext>
          </a:extLst>
        </xdr:cNvPr>
        <xdr:cNvSpPr txBox="1"/>
      </xdr:nvSpPr>
      <xdr:spPr>
        <a:xfrm>
          <a:off x="6136821" y="976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3" name="直線コネクタ 222">
          <a:extLst>
            <a:ext uri="{FF2B5EF4-FFF2-40B4-BE49-F238E27FC236}">
              <a16:creationId xmlns:a16="http://schemas.microsoft.com/office/drawing/2014/main" id="{02E29FEB-BF10-491E-9A40-86E8183D5ABF}"/>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224" name="テキスト ボックス 223">
          <a:extLst>
            <a:ext uri="{FF2B5EF4-FFF2-40B4-BE49-F238E27FC236}">
              <a16:creationId xmlns:a16="http://schemas.microsoft.com/office/drawing/2014/main" id="{018C9422-C2F2-4B2B-A83B-40AC62D27199}"/>
            </a:ext>
          </a:extLst>
        </xdr:cNvPr>
        <xdr:cNvSpPr txBox="1"/>
      </xdr:nvSpPr>
      <xdr:spPr>
        <a:xfrm>
          <a:off x="6136821" y="938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5" name="直線コネクタ 224">
          <a:extLst>
            <a:ext uri="{FF2B5EF4-FFF2-40B4-BE49-F238E27FC236}">
              <a16:creationId xmlns:a16="http://schemas.microsoft.com/office/drawing/2014/main" id="{33537640-F913-4599-825D-963D625E35C7}"/>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226" name="テキスト ボックス 225">
          <a:extLst>
            <a:ext uri="{FF2B5EF4-FFF2-40B4-BE49-F238E27FC236}">
              <a16:creationId xmlns:a16="http://schemas.microsoft.com/office/drawing/2014/main" id="{D7FE61FC-EDDD-4950-A681-2BA214252D94}"/>
            </a:ext>
          </a:extLst>
        </xdr:cNvPr>
        <xdr:cNvSpPr txBox="1"/>
      </xdr:nvSpPr>
      <xdr:spPr>
        <a:xfrm>
          <a:off x="6136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7" name="【体育館・プール】&#10;一人当たり面積グラフ枠">
          <a:extLst>
            <a:ext uri="{FF2B5EF4-FFF2-40B4-BE49-F238E27FC236}">
              <a16:creationId xmlns:a16="http://schemas.microsoft.com/office/drawing/2014/main" id="{A8EABDA2-E29A-4FD2-890C-BD883751CB92}"/>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24765</xdr:rowOff>
    </xdr:from>
    <xdr:to>
      <xdr:col>54</xdr:col>
      <xdr:colOff>189865</xdr:colOff>
      <xdr:row>64</xdr:row>
      <xdr:rowOff>60960</xdr:rowOff>
    </xdr:to>
    <xdr:cxnSp macro="">
      <xdr:nvCxnSpPr>
        <xdr:cNvPr id="228" name="直線コネクタ 227">
          <a:extLst>
            <a:ext uri="{FF2B5EF4-FFF2-40B4-BE49-F238E27FC236}">
              <a16:creationId xmlns:a16="http://schemas.microsoft.com/office/drawing/2014/main" id="{EBCED471-1BC2-4E74-AFDD-CF16879283F5}"/>
            </a:ext>
          </a:extLst>
        </xdr:cNvPr>
        <xdr:cNvCxnSpPr/>
      </xdr:nvCxnSpPr>
      <xdr:spPr>
        <a:xfrm flipV="1">
          <a:off x="10476865" y="9625965"/>
          <a:ext cx="0" cy="14077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64787</xdr:rowOff>
    </xdr:from>
    <xdr:ext cx="469744" cy="259045"/>
    <xdr:sp macro="" textlink="">
      <xdr:nvSpPr>
        <xdr:cNvPr id="229" name="【体育館・プール】&#10;一人当たり面積最小値テキスト">
          <a:extLst>
            <a:ext uri="{FF2B5EF4-FFF2-40B4-BE49-F238E27FC236}">
              <a16:creationId xmlns:a16="http://schemas.microsoft.com/office/drawing/2014/main" id="{6B118C3C-0214-43E8-8929-E1A1CED64E38}"/>
            </a:ext>
          </a:extLst>
        </xdr:cNvPr>
        <xdr:cNvSpPr txBox="1"/>
      </xdr:nvSpPr>
      <xdr:spPr>
        <a:xfrm>
          <a:off x="10515600" y="1103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60960</xdr:rowOff>
    </xdr:from>
    <xdr:to>
      <xdr:col>55</xdr:col>
      <xdr:colOff>88900</xdr:colOff>
      <xdr:row>64</xdr:row>
      <xdr:rowOff>60960</xdr:rowOff>
    </xdr:to>
    <xdr:cxnSp macro="">
      <xdr:nvCxnSpPr>
        <xdr:cNvPr id="230" name="直線コネクタ 229">
          <a:extLst>
            <a:ext uri="{FF2B5EF4-FFF2-40B4-BE49-F238E27FC236}">
              <a16:creationId xmlns:a16="http://schemas.microsoft.com/office/drawing/2014/main" id="{0ED207BA-9E27-4613-B920-ECF1A2BA895E}"/>
            </a:ext>
          </a:extLst>
        </xdr:cNvPr>
        <xdr:cNvCxnSpPr/>
      </xdr:nvCxnSpPr>
      <xdr:spPr>
        <a:xfrm>
          <a:off x="10388600" y="110337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142892</xdr:rowOff>
    </xdr:from>
    <xdr:ext cx="469744" cy="259045"/>
    <xdr:sp macro="" textlink="">
      <xdr:nvSpPr>
        <xdr:cNvPr id="231" name="【体育館・プール】&#10;一人当たり面積最大値テキスト">
          <a:extLst>
            <a:ext uri="{FF2B5EF4-FFF2-40B4-BE49-F238E27FC236}">
              <a16:creationId xmlns:a16="http://schemas.microsoft.com/office/drawing/2014/main" id="{F239AEB0-9475-48D4-9022-AB7AAD4AAE4B}"/>
            </a:ext>
          </a:extLst>
        </xdr:cNvPr>
        <xdr:cNvSpPr txBox="1"/>
      </xdr:nvSpPr>
      <xdr:spPr>
        <a:xfrm>
          <a:off x="10515600" y="9401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24765</xdr:rowOff>
    </xdr:from>
    <xdr:to>
      <xdr:col>55</xdr:col>
      <xdr:colOff>88900</xdr:colOff>
      <xdr:row>56</xdr:row>
      <xdr:rowOff>24765</xdr:rowOff>
    </xdr:to>
    <xdr:cxnSp macro="">
      <xdr:nvCxnSpPr>
        <xdr:cNvPr id="232" name="直線コネクタ 231">
          <a:extLst>
            <a:ext uri="{FF2B5EF4-FFF2-40B4-BE49-F238E27FC236}">
              <a16:creationId xmlns:a16="http://schemas.microsoft.com/office/drawing/2014/main" id="{DD649604-BDF2-4F47-8000-D4DCF529F741}"/>
            </a:ext>
          </a:extLst>
        </xdr:cNvPr>
        <xdr:cNvCxnSpPr/>
      </xdr:nvCxnSpPr>
      <xdr:spPr>
        <a:xfrm>
          <a:off x="10388600" y="9625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6367</xdr:rowOff>
    </xdr:from>
    <xdr:ext cx="469744" cy="259045"/>
    <xdr:sp macro="" textlink="">
      <xdr:nvSpPr>
        <xdr:cNvPr id="233" name="【体育館・プール】&#10;一人当たり面積平均値テキスト">
          <a:extLst>
            <a:ext uri="{FF2B5EF4-FFF2-40B4-BE49-F238E27FC236}">
              <a16:creationId xmlns:a16="http://schemas.microsoft.com/office/drawing/2014/main" id="{92E92D80-FDB6-43E1-A123-C2EDC9E58442}"/>
            </a:ext>
          </a:extLst>
        </xdr:cNvPr>
        <xdr:cNvSpPr txBox="1"/>
      </xdr:nvSpPr>
      <xdr:spPr>
        <a:xfrm>
          <a:off x="10515600" y="1046481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61</xdr:row>
      <xdr:rowOff>154940</xdr:rowOff>
    </xdr:from>
    <xdr:to>
      <xdr:col>55</xdr:col>
      <xdr:colOff>50800</xdr:colOff>
      <xdr:row>62</xdr:row>
      <xdr:rowOff>85090</xdr:rowOff>
    </xdr:to>
    <xdr:sp macro="" textlink="">
      <xdr:nvSpPr>
        <xdr:cNvPr id="234" name="フローチャート: 判断 233">
          <a:extLst>
            <a:ext uri="{FF2B5EF4-FFF2-40B4-BE49-F238E27FC236}">
              <a16:creationId xmlns:a16="http://schemas.microsoft.com/office/drawing/2014/main" id="{C6EA9A77-B7E0-4530-A07A-D45FBA7AB6C5}"/>
            </a:ext>
          </a:extLst>
        </xdr:cNvPr>
        <xdr:cNvSpPr/>
      </xdr:nvSpPr>
      <xdr:spPr>
        <a:xfrm>
          <a:off x="104267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61</xdr:row>
      <xdr:rowOff>154940</xdr:rowOff>
    </xdr:from>
    <xdr:to>
      <xdr:col>50</xdr:col>
      <xdr:colOff>165100</xdr:colOff>
      <xdr:row>62</xdr:row>
      <xdr:rowOff>85090</xdr:rowOff>
    </xdr:to>
    <xdr:sp macro="" textlink="">
      <xdr:nvSpPr>
        <xdr:cNvPr id="235" name="フローチャート: 判断 234">
          <a:extLst>
            <a:ext uri="{FF2B5EF4-FFF2-40B4-BE49-F238E27FC236}">
              <a16:creationId xmlns:a16="http://schemas.microsoft.com/office/drawing/2014/main" id="{6A981DF7-4ED5-48D0-8AA5-B0AF8CD65A6C}"/>
            </a:ext>
          </a:extLst>
        </xdr:cNvPr>
        <xdr:cNvSpPr/>
      </xdr:nvSpPr>
      <xdr:spPr>
        <a:xfrm>
          <a:off x="9588500" y="106133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61</xdr:row>
      <xdr:rowOff>151130</xdr:rowOff>
    </xdr:from>
    <xdr:to>
      <xdr:col>46</xdr:col>
      <xdr:colOff>38100</xdr:colOff>
      <xdr:row>62</xdr:row>
      <xdr:rowOff>81280</xdr:rowOff>
    </xdr:to>
    <xdr:sp macro="" textlink="">
      <xdr:nvSpPr>
        <xdr:cNvPr id="236" name="フローチャート: 判断 235">
          <a:extLst>
            <a:ext uri="{FF2B5EF4-FFF2-40B4-BE49-F238E27FC236}">
              <a16:creationId xmlns:a16="http://schemas.microsoft.com/office/drawing/2014/main" id="{72F90F2B-31DD-4C41-966E-52BBC396EFA1}"/>
            </a:ext>
          </a:extLst>
        </xdr:cNvPr>
        <xdr:cNvSpPr/>
      </xdr:nvSpPr>
      <xdr:spPr>
        <a:xfrm>
          <a:off x="8699500" y="10609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23495</xdr:rowOff>
    </xdr:from>
    <xdr:to>
      <xdr:col>41</xdr:col>
      <xdr:colOff>101600</xdr:colOff>
      <xdr:row>62</xdr:row>
      <xdr:rowOff>125095</xdr:rowOff>
    </xdr:to>
    <xdr:sp macro="" textlink="">
      <xdr:nvSpPr>
        <xdr:cNvPr id="237" name="フローチャート: 判断 236">
          <a:extLst>
            <a:ext uri="{FF2B5EF4-FFF2-40B4-BE49-F238E27FC236}">
              <a16:creationId xmlns:a16="http://schemas.microsoft.com/office/drawing/2014/main" id="{A762F1BB-6ED4-4B3C-93A1-B3DDA8BA67D2}"/>
            </a:ext>
          </a:extLst>
        </xdr:cNvPr>
        <xdr:cNvSpPr/>
      </xdr:nvSpPr>
      <xdr:spPr>
        <a:xfrm>
          <a:off x="7810500" y="10653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12065</xdr:rowOff>
    </xdr:from>
    <xdr:to>
      <xdr:col>36</xdr:col>
      <xdr:colOff>165100</xdr:colOff>
      <xdr:row>62</xdr:row>
      <xdr:rowOff>113665</xdr:rowOff>
    </xdr:to>
    <xdr:sp macro="" textlink="">
      <xdr:nvSpPr>
        <xdr:cNvPr id="238" name="フローチャート: 判断 237">
          <a:extLst>
            <a:ext uri="{FF2B5EF4-FFF2-40B4-BE49-F238E27FC236}">
              <a16:creationId xmlns:a16="http://schemas.microsoft.com/office/drawing/2014/main" id="{922CAF12-806C-49AC-803E-CE5A398CA164}"/>
            </a:ext>
          </a:extLst>
        </xdr:cNvPr>
        <xdr:cNvSpPr/>
      </xdr:nvSpPr>
      <xdr:spPr>
        <a:xfrm>
          <a:off x="6921500" y="106419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E73DC970-01E1-40B1-BE4B-C65EB8D1A6C1}"/>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BDDBA6E6-FE0B-4794-BFFB-B0C4554159C2}"/>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BFA4D3D9-78BE-4972-A0EF-BB6C991CADC2}"/>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B05E278E-26ED-4EBE-9929-AF29559FB158}"/>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61B60855-31BE-46CE-9B3C-9EE96B1E2971}"/>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38735</xdr:rowOff>
    </xdr:from>
    <xdr:to>
      <xdr:col>55</xdr:col>
      <xdr:colOff>50800</xdr:colOff>
      <xdr:row>63</xdr:row>
      <xdr:rowOff>140335</xdr:rowOff>
    </xdr:to>
    <xdr:sp macro="" textlink="">
      <xdr:nvSpPr>
        <xdr:cNvPr id="244" name="楕円 243">
          <a:extLst>
            <a:ext uri="{FF2B5EF4-FFF2-40B4-BE49-F238E27FC236}">
              <a16:creationId xmlns:a16="http://schemas.microsoft.com/office/drawing/2014/main" id="{54E0467B-617E-4092-B8DC-332FD4E57C70}"/>
            </a:ext>
          </a:extLst>
        </xdr:cNvPr>
        <xdr:cNvSpPr/>
      </xdr:nvSpPr>
      <xdr:spPr>
        <a:xfrm>
          <a:off x="10426700" y="1084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17162</xdr:rowOff>
    </xdr:from>
    <xdr:ext cx="469744" cy="259045"/>
    <xdr:sp macro="" textlink="">
      <xdr:nvSpPr>
        <xdr:cNvPr id="245" name="【体育館・プール】&#10;一人当たり面積該当値テキスト">
          <a:extLst>
            <a:ext uri="{FF2B5EF4-FFF2-40B4-BE49-F238E27FC236}">
              <a16:creationId xmlns:a16="http://schemas.microsoft.com/office/drawing/2014/main" id="{C0C5E405-52CF-428D-ABA1-782AAE7C7E2D}"/>
            </a:ext>
          </a:extLst>
        </xdr:cNvPr>
        <xdr:cNvSpPr txBox="1"/>
      </xdr:nvSpPr>
      <xdr:spPr>
        <a:xfrm>
          <a:off x="10515600" y="108185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38735</xdr:rowOff>
    </xdr:from>
    <xdr:to>
      <xdr:col>50</xdr:col>
      <xdr:colOff>165100</xdr:colOff>
      <xdr:row>63</xdr:row>
      <xdr:rowOff>140335</xdr:rowOff>
    </xdr:to>
    <xdr:sp macro="" textlink="">
      <xdr:nvSpPr>
        <xdr:cNvPr id="246" name="楕円 245">
          <a:extLst>
            <a:ext uri="{FF2B5EF4-FFF2-40B4-BE49-F238E27FC236}">
              <a16:creationId xmlns:a16="http://schemas.microsoft.com/office/drawing/2014/main" id="{CF1E7303-7FB3-4B0B-BB0F-469B4E75FAE2}"/>
            </a:ext>
          </a:extLst>
        </xdr:cNvPr>
        <xdr:cNvSpPr/>
      </xdr:nvSpPr>
      <xdr:spPr>
        <a:xfrm>
          <a:off x="9588500" y="108400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89535</xdr:rowOff>
    </xdr:from>
    <xdr:to>
      <xdr:col>55</xdr:col>
      <xdr:colOff>0</xdr:colOff>
      <xdr:row>63</xdr:row>
      <xdr:rowOff>89535</xdr:rowOff>
    </xdr:to>
    <xdr:cxnSp macro="">
      <xdr:nvCxnSpPr>
        <xdr:cNvPr id="247" name="直線コネクタ 246">
          <a:extLst>
            <a:ext uri="{FF2B5EF4-FFF2-40B4-BE49-F238E27FC236}">
              <a16:creationId xmlns:a16="http://schemas.microsoft.com/office/drawing/2014/main" id="{88931A35-8791-4EE5-9E7C-C6FCBF33982B}"/>
            </a:ext>
          </a:extLst>
        </xdr:cNvPr>
        <xdr:cNvCxnSpPr/>
      </xdr:nvCxnSpPr>
      <xdr:spPr>
        <a:xfrm>
          <a:off x="9639300" y="10890885"/>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36830</xdr:rowOff>
    </xdr:from>
    <xdr:to>
      <xdr:col>46</xdr:col>
      <xdr:colOff>38100</xdr:colOff>
      <xdr:row>63</xdr:row>
      <xdr:rowOff>138430</xdr:rowOff>
    </xdr:to>
    <xdr:sp macro="" textlink="">
      <xdr:nvSpPr>
        <xdr:cNvPr id="248" name="楕円 247">
          <a:extLst>
            <a:ext uri="{FF2B5EF4-FFF2-40B4-BE49-F238E27FC236}">
              <a16:creationId xmlns:a16="http://schemas.microsoft.com/office/drawing/2014/main" id="{F82295BF-9C38-4FDD-ADAA-A1C3999CD844}"/>
            </a:ext>
          </a:extLst>
        </xdr:cNvPr>
        <xdr:cNvSpPr/>
      </xdr:nvSpPr>
      <xdr:spPr>
        <a:xfrm>
          <a:off x="8699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63</xdr:row>
      <xdr:rowOff>87630</xdr:rowOff>
    </xdr:from>
    <xdr:to>
      <xdr:col>50</xdr:col>
      <xdr:colOff>114300</xdr:colOff>
      <xdr:row>63</xdr:row>
      <xdr:rowOff>89535</xdr:rowOff>
    </xdr:to>
    <xdr:cxnSp macro="">
      <xdr:nvCxnSpPr>
        <xdr:cNvPr id="249" name="直線コネクタ 248">
          <a:extLst>
            <a:ext uri="{FF2B5EF4-FFF2-40B4-BE49-F238E27FC236}">
              <a16:creationId xmlns:a16="http://schemas.microsoft.com/office/drawing/2014/main" id="{42485DC7-AEF9-4C8B-A016-6FE983F439B4}"/>
            </a:ext>
          </a:extLst>
        </xdr:cNvPr>
        <xdr:cNvCxnSpPr/>
      </xdr:nvCxnSpPr>
      <xdr:spPr>
        <a:xfrm>
          <a:off x="8750300" y="10888980"/>
          <a:ext cx="88900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36830</xdr:rowOff>
    </xdr:from>
    <xdr:to>
      <xdr:col>41</xdr:col>
      <xdr:colOff>101600</xdr:colOff>
      <xdr:row>63</xdr:row>
      <xdr:rowOff>138430</xdr:rowOff>
    </xdr:to>
    <xdr:sp macro="" textlink="">
      <xdr:nvSpPr>
        <xdr:cNvPr id="250" name="楕円 249">
          <a:extLst>
            <a:ext uri="{FF2B5EF4-FFF2-40B4-BE49-F238E27FC236}">
              <a16:creationId xmlns:a16="http://schemas.microsoft.com/office/drawing/2014/main" id="{5D41A3CD-DB54-43FF-A602-FCBB5598FCC7}"/>
            </a:ext>
          </a:extLst>
        </xdr:cNvPr>
        <xdr:cNvSpPr/>
      </xdr:nvSpPr>
      <xdr:spPr>
        <a:xfrm>
          <a:off x="7810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63</xdr:row>
      <xdr:rowOff>87630</xdr:rowOff>
    </xdr:from>
    <xdr:to>
      <xdr:col>45</xdr:col>
      <xdr:colOff>177800</xdr:colOff>
      <xdr:row>63</xdr:row>
      <xdr:rowOff>87630</xdr:rowOff>
    </xdr:to>
    <xdr:cxnSp macro="">
      <xdr:nvCxnSpPr>
        <xdr:cNvPr id="251" name="直線コネクタ 250">
          <a:extLst>
            <a:ext uri="{FF2B5EF4-FFF2-40B4-BE49-F238E27FC236}">
              <a16:creationId xmlns:a16="http://schemas.microsoft.com/office/drawing/2014/main" id="{E6CDB17A-006E-4D77-A6D1-47C237B7F9C8}"/>
            </a:ext>
          </a:extLst>
        </xdr:cNvPr>
        <xdr:cNvCxnSpPr/>
      </xdr:nvCxnSpPr>
      <xdr:spPr>
        <a:xfrm>
          <a:off x="7861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36830</xdr:rowOff>
    </xdr:from>
    <xdr:to>
      <xdr:col>36</xdr:col>
      <xdr:colOff>165100</xdr:colOff>
      <xdr:row>63</xdr:row>
      <xdr:rowOff>138430</xdr:rowOff>
    </xdr:to>
    <xdr:sp macro="" textlink="">
      <xdr:nvSpPr>
        <xdr:cNvPr id="252" name="楕円 251">
          <a:extLst>
            <a:ext uri="{FF2B5EF4-FFF2-40B4-BE49-F238E27FC236}">
              <a16:creationId xmlns:a16="http://schemas.microsoft.com/office/drawing/2014/main" id="{573EEDEC-A06E-46EF-BA9D-1764529797F5}"/>
            </a:ext>
          </a:extLst>
        </xdr:cNvPr>
        <xdr:cNvSpPr/>
      </xdr:nvSpPr>
      <xdr:spPr>
        <a:xfrm>
          <a:off x="6921500" y="10838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63</xdr:row>
      <xdr:rowOff>87630</xdr:rowOff>
    </xdr:from>
    <xdr:to>
      <xdr:col>41</xdr:col>
      <xdr:colOff>50800</xdr:colOff>
      <xdr:row>63</xdr:row>
      <xdr:rowOff>87630</xdr:rowOff>
    </xdr:to>
    <xdr:cxnSp macro="">
      <xdr:nvCxnSpPr>
        <xdr:cNvPr id="253" name="直線コネクタ 252">
          <a:extLst>
            <a:ext uri="{FF2B5EF4-FFF2-40B4-BE49-F238E27FC236}">
              <a16:creationId xmlns:a16="http://schemas.microsoft.com/office/drawing/2014/main" id="{23714BE2-758D-411B-B77A-B6E8E794085D}"/>
            </a:ext>
          </a:extLst>
        </xdr:cNvPr>
        <xdr:cNvCxnSpPr/>
      </xdr:nvCxnSpPr>
      <xdr:spPr>
        <a:xfrm>
          <a:off x="6972300" y="1088898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60</xdr:row>
      <xdr:rowOff>101617</xdr:rowOff>
    </xdr:from>
    <xdr:ext cx="469744" cy="259045"/>
    <xdr:sp macro="" textlink="">
      <xdr:nvSpPr>
        <xdr:cNvPr id="254" name="n_1aveValue【体育館・プール】&#10;一人当たり面積">
          <a:extLst>
            <a:ext uri="{FF2B5EF4-FFF2-40B4-BE49-F238E27FC236}">
              <a16:creationId xmlns:a16="http://schemas.microsoft.com/office/drawing/2014/main" id="{A633E32A-1BFE-4FF4-A61D-CA9E62B42F53}"/>
            </a:ext>
          </a:extLst>
        </xdr:cNvPr>
        <xdr:cNvSpPr txBox="1"/>
      </xdr:nvSpPr>
      <xdr:spPr>
        <a:xfrm>
          <a:off x="9391727" y="103886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60</xdr:row>
      <xdr:rowOff>97807</xdr:rowOff>
    </xdr:from>
    <xdr:ext cx="469744" cy="259045"/>
    <xdr:sp macro="" textlink="">
      <xdr:nvSpPr>
        <xdr:cNvPr id="255" name="n_2aveValue【体育館・プール】&#10;一人当たり面積">
          <a:extLst>
            <a:ext uri="{FF2B5EF4-FFF2-40B4-BE49-F238E27FC236}">
              <a16:creationId xmlns:a16="http://schemas.microsoft.com/office/drawing/2014/main" id="{833D4E13-CA79-4A73-8D51-147A93832167}"/>
            </a:ext>
          </a:extLst>
        </xdr:cNvPr>
        <xdr:cNvSpPr txBox="1"/>
      </xdr:nvSpPr>
      <xdr:spPr>
        <a:xfrm>
          <a:off x="8515427" y="10384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60</xdr:row>
      <xdr:rowOff>141622</xdr:rowOff>
    </xdr:from>
    <xdr:ext cx="469744" cy="259045"/>
    <xdr:sp macro="" textlink="">
      <xdr:nvSpPr>
        <xdr:cNvPr id="256" name="n_3aveValue【体育館・プール】&#10;一人当たり面積">
          <a:extLst>
            <a:ext uri="{FF2B5EF4-FFF2-40B4-BE49-F238E27FC236}">
              <a16:creationId xmlns:a16="http://schemas.microsoft.com/office/drawing/2014/main" id="{1C900C7B-FCBF-459E-9D9C-84F9F5CEF964}"/>
            </a:ext>
          </a:extLst>
        </xdr:cNvPr>
        <xdr:cNvSpPr txBox="1"/>
      </xdr:nvSpPr>
      <xdr:spPr>
        <a:xfrm>
          <a:off x="7626427" y="10428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60</xdr:row>
      <xdr:rowOff>130192</xdr:rowOff>
    </xdr:from>
    <xdr:ext cx="469744" cy="259045"/>
    <xdr:sp macro="" textlink="">
      <xdr:nvSpPr>
        <xdr:cNvPr id="257" name="n_4aveValue【体育館・プール】&#10;一人当たり面積">
          <a:extLst>
            <a:ext uri="{FF2B5EF4-FFF2-40B4-BE49-F238E27FC236}">
              <a16:creationId xmlns:a16="http://schemas.microsoft.com/office/drawing/2014/main" id="{7522B051-14E7-44A7-8402-A27E2F20153E}"/>
            </a:ext>
          </a:extLst>
        </xdr:cNvPr>
        <xdr:cNvSpPr txBox="1"/>
      </xdr:nvSpPr>
      <xdr:spPr>
        <a:xfrm>
          <a:off x="6737427" y="104171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63</xdr:row>
      <xdr:rowOff>131462</xdr:rowOff>
    </xdr:from>
    <xdr:ext cx="469744" cy="259045"/>
    <xdr:sp macro="" textlink="">
      <xdr:nvSpPr>
        <xdr:cNvPr id="258" name="n_1mainValue【体育館・プール】&#10;一人当たり面積">
          <a:extLst>
            <a:ext uri="{FF2B5EF4-FFF2-40B4-BE49-F238E27FC236}">
              <a16:creationId xmlns:a16="http://schemas.microsoft.com/office/drawing/2014/main" id="{32FA30CC-5570-4464-9548-4ABB64647127}"/>
            </a:ext>
          </a:extLst>
        </xdr:cNvPr>
        <xdr:cNvSpPr txBox="1"/>
      </xdr:nvSpPr>
      <xdr:spPr>
        <a:xfrm>
          <a:off x="9391727" y="109328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63</xdr:row>
      <xdr:rowOff>129557</xdr:rowOff>
    </xdr:from>
    <xdr:ext cx="469744" cy="259045"/>
    <xdr:sp macro="" textlink="">
      <xdr:nvSpPr>
        <xdr:cNvPr id="259" name="n_2mainValue【体育館・プール】&#10;一人当たり面積">
          <a:extLst>
            <a:ext uri="{FF2B5EF4-FFF2-40B4-BE49-F238E27FC236}">
              <a16:creationId xmlns:a16="http://schemas.microsoft.com/office/drawing/2014/main" id="{187696F4-3472-4D0B-996D-562BDE307051}"/>
            </a:ext>
          </a:extLst>
        </xdr:cNvPr>
        <xdr:cNvSpPr txBox="1"/>
      </xdr:nvSpPr>
      <xdr:spPr>
        <a:xfrm>
          <a:off x="8515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63</xdr:row>
      <xdr:rowOff>129557</xdr:rowOff>
    </xdr:from>
    <xdr:ext cx="469744" cy="259045"/>
    <xdr:sp macro="" textlink="">
      <xdr:nvSpPr>
        <xdr:cNvPr id="260" name="n_3mainValue【体育館・プール】&#10;一人当たり面積">
          <a:extLst>
            <a:ext uri="{FF2B5EF4-FFF2-40B4-BE49-F238E27FC236}">
              <a16:creationId xmlns:a16="http://schemas.microsoft.com/office/drawing/2014/main" id="{DC1CC270-67D1-48FA-9F59-D4737F7CA462}"/>
            </a:ext>
          </a:extLst>
        </xdr:cNvPr>
        <xdr:cNvSpPr txBox="1"/>
      </xdr:nvSpPr>
      <xdr:spPr>
        <a:xfrm>
          <a:off x="7626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63</xdr:row>
      <xdr:rowOff>129557</xdr:rowOff>
    </xdr:from>
    <xdr:ext cx="469744" cy="259045"/>
    <xdr:sp macro="" textlink="">
      <xdr:nvSpPr>
        <xdr:cNvPr id="261" name="n_4mainValue【体育館・プール】&#10;一人当たり面積">
          <a:extLst>
            <a:ext uri="{FF2B5EF4-FFF2-40B4-BE49-F238E27FC236}">
              <a16:creationId xmlns:a16="http://schemas.microsoft.com/office/drawing/2014/main" id="{3A6AB672-017E-4EFB-BA7A-FFD1BCC8B01B}"/>
            </a:ext>
          </a:extLst>
        </xdr:cNvPr>
        <xdr:cNvSpPr txBox="1"/>
      </xdr:nvSpPr>
      <xdr:spPr>
        <a:xfrm>
          <a:off x="6737427" y="10930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2" name="正方形/長方形 261">
          <a:extLst>
            <a:ext uri="{FF2B5EF4-FFF2-40B4-BE49-F238E27FC236}">
              <a16:creationId xmlns:a16="http://schemas.microsoft.com/office/drawing/2014/main" id="{12A62C55-F971-46F8-A3F8-31B560E80A3F}"/>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3" name="正方形/長方形 262">
          <a:extLst>
            <a:ext uri="{FF2B5EF4-FFF2-40B4-BE49-F238E27FC236}">
              <a16:creationId xmlns:a16="http://schemas.microsoft.com/office/drawing/2014/main" id="{D8675333-8691-4B6A-BD37-27026F9EDBA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4" name="正方形/長方形 263">
          <a:extLst>
            <a:ext uri="{FF2B5EF4-FFF2-40B4-BE49-F238E27FC236}">
              <a16:creationId xmlns:a16="http://schemas.microsoft.com/office/drawing/2014/main" id="{36A64E85-7474-4EB2-907A-E1D17CC20544}"/>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5" name="正方形/長方形 264">
          <a:extLst>
            <a:ext uri="{FF2B5EF4-FFF2-40B4-BE49-F238E27FC236}">
              <a16:creationId xmlns:a16="http://schemas.microsoft.com/office/drawing/2014/main" id="{6E219937-A5D8-4045-B45D-6A255FD278BE}"/>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6" name="正方形/長方形 265">
          <a:extLst>
            <a:ext uri="{FF2B5EF4-FFF2-40B4-BE49-F238E27FC236}">
              <a16:creationId xmlns:a16="http://schemas.microsoft.com/office/drawing/2014/main" id="{F63EAE28-7143-44B0-9103-791FD26153EB}"/>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7" name="正方形/長方形 266">
          <a:extLst>
            <a:ext uri="{FF2B5EF4-FFF2-40B4-BE49-F238E27FC236}">
              <a16:creationId xmlns:a16="http://schemas.microsoft.com/office/drawing/2014/main" id="{CEF0AE45-B4C9-4810-98CA-D1610F85D86D}"/>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8" name="正方形/長方形 267">
          <a:extLst>
            <a:ext uri="{FF2B5EF4-FFF2-40B4-BE49-F238E27FC236}">
              <a16:creationId xmlns:a16="http://schemas.microsoft.com/office/drawing/2014/main" id="{CA25AD0C-D25B-4F4F-B568-D3DEECC33863}"/>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9" name="正方形/長方形 268">
          <a:extLst>
            <a:ext uri="{FF2B5EF4-FFF2-40B4-BE49-F238E27FC236}">
              <a16:creationId xmlns:a16="http://schemas.microsoft.com/office/drawing/2014/main" id="{63591BE5-7846-4886-8D2E-EFEC88B7048A}"/>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0" name="テキスト ボックス 269">
          <a:extLst>
            <a:ext uri="{FF2B5EF4-FFF2-40B4-BE49-F238E27FC236}">
              <a16:creationId xmlns:a16="http://schemas.microsoft.com/office/drawing/2014/main" id="{886149D8-DDC6-4773-ABCE-1A038C595A48}"/>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1" name="直線コネクタ 270">
          <a:extLst>
            <a:ext uri="{FF2B5EF4-FFF2-40B4-BE49-F238E27FC236}">
              <a16:creationId xmlns:a16="http://schemas.microsoft.com/office/drawing/2014/main" id="{A323DC8F-32AA-4D93-ADD2-A297E38F0A9F}"/>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2" name="テキスト ボックス 271">
          <a:extLst>
            <a:ext uri="{FF2B5EF4-FFF2-40B4-BE49-F238E27FC236}">
              <a16:creationId xmlns:a16="http://schemas.microsoft.com/office/drawing/2014/main" id="{53E80BC5-6630-469B-9C74-277879F4D5F1}"/>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38100</xdr:rowOff>
    </xdr:from>
    <xdr:to>
      <xdr:col>28</xdr:col>
      <xdr:colOff>114300</xdr:colOff>
      <xdr:row>86</xdr:row>
      <xdr:rowOff>38100</xdr:rowOff>
    </xdr:to>
    <xdr:cxnSp macro="">
      <xdr:nvCxnSpPr>
        <xdr:cNvPr id="273" name="直線コネクタ 272">
          <a:extLst>
            <a:ext uri="{FF2B5EF4-FFF2-40B4-BE49-F238E27FC236}">
              <a16:creationId xmlns:a16="http://schemas.microsoft.com/office/drawing/2014/main" id="{D094A336-CCA1-4752-AF0A-21EB83C835AD}"/>
            </a:ext>
          </a:extLst>
        </xdr:cNvPr>
        <xdr:cNvCxnSpPr/>
      </xdr:nvCxnSpPr>
      <xdr:spPr>
        <a:xfrm>
          <a:off x="762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67327</xdr:rowOff>
    </xdr:from>
    <xdr:ext cx="467179" cy="259045"/>
    <xdr:sp macro="" textlink="">
      <xdr:nvSpPr>
        <xdr:cNvPr id="274" name="テキスト ボックス 273">
          <a:extLst>
            <a:ext uri="{FF2B5EF4-FFF2-40B4-BE49-F238E27FC236}">
              <a16:creationId xmlns:a16="http://schemas.microsoft.com/office/drawing/2014/main" id="{C8A0F360-600D-44A6-B9DC-ADEE7778EE1F}"/>
            </a:ext>
          </a:extLst>
        </xdr:cNvPr>
        <xdr:cNvSpPr txBox="1"/>
      </xdr:nvSpPr>
      <xdr:spPr>
        <a:xfrm>
          <a:off x="294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95250</xdr:rowOff>
    </xdr:from>
    <xdr:to>
      <xdr:col>28</xdr:col>
      <xdr:colOff>114300</xdr:colOff>
      <xdr:row>83</xdr:row>
      <xdr:rowOff>95250</xdr:rowOff>
    </xdr:to>
    <xdr:cxnSp macro="">
      <xdr:nvCxnSpPr>
        <xdr:cNvPr id="275" name="直線コネクタ 274">
          <a:extLst>
            <a:ext uri="{FF2B5EF4-FFF2-40B4-BE49-F238E27FC236}">
              <a16:creationId xmlns:a16="http://schemas.microsoft.com/office/drawing/2014/main" id="{988F5159-7664-4EC6-A63E-0E4A1714239E}"/>
            </a:ext>
          </a:extLst>
        </xdr:cNvPr>
        <xdr:cNvCxnSpPr/>
      </xdr:nvCxnSpPr>
      <xdr:spPr>
        <a:xfrm>
          <a:off x="762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82</xdr:row>
      <xdr:rowOff>124477</xdr:rowOff>
    </xdr:from>
    <xdr:ext cx="403059" cy="259045"/>
    <xdr:sp macro="" textlink="">
      <xdr:nvSpPr>
        <xdr:cNvPr id="276" name="テキスト ボックス 275">
          <a:extLst>
            <a:ext uri="{FF2B5EF4-FFF2-40B4-BE49-F238E27FC236}">
              <a16:creationId xmlns:a16="http://schemas.microsoft.com/office/drawing/2014/main" id="{3B129D1F-5FD4-4BBB-B11F-5B3A60EE95FF}"/>
            </a:ext>
          </a:extLst>
        </xdr:cNvPr>
        <xdr:cNvSpPr txBox="1"/>
      </xdr:nvSpPr>
      <xdr:spPr>
        <a:xfrm>
          <a:off x="358941" y="141833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152400</xdr:rowOff>
    </xdr:from>
    <xdr:to>
      <xdr:col>28</xdr:col>
      <xdr:colOff>114300</xdr:colOff>
      <xdr:row>80</xdr:row>
      <xdr:rowOff>152400</xdr:rowOff>
    </xdr:to>
    <xdr:cxnSp macro="">
      <xdr:nvCxnSpPr>
        <xdr:cNvPr id="277" name="直線コネクタ 276">
          <a:extLst>
            <a:ext uri="{FF2B5EF4-FFF2-40B4-BE49-F238E27FC236}">
              <a16:creationId xmlns:a16="http://schemas.microsoft.com/office/drawing/2014/main" id="{870603C2-3D28-4018-8370-A426982668B2}"/>
            </a:ext>
          </a:extLst>
        </xdr:cNvPr>
        <xdr:cNvCxnSpPr/>
      </xdr:nvCxnSpPr>
      <xdr:spPr>
        <a:xfrm>
          <a:off x="762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80</xdr:row>
      <xdr:rowOff>10177</xdr:rowOff>
    </xdr:from>
    <xdr:ext cx="403059" cy="259045"/>
    <xdr:sp macro="" textlink="">
      <xdr:nvSpPr>
        <xdr:cNvPr id="278" name="テキスト ボックス 277">
          <a:extLst>
            <a:ext uri="{FF2B5EF4-FFF2-40B4-BE49-F238E27FC236}">
              <a16:creationId xmlns:a16="http://schemas.microsoft.com/office/drawing/2014/main" id="{B5FFAAE9-895A-472A-8D1C-8EA7F0F393F9}"/>
            </a:ext>
          </a:extLst>
        </xdr:cNvPr>
        <xdr:cNvSpPr txBox="1"/>
      </xdr:nvSpPr>
      <xdr:spPr>
        <a:xfrm>
          <a:off x="358941" y="137261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78</xdr:row>
      <xdr:rowOff>38100</xdr:rowOff>
    </xdr:from>
    <xdr:to>
      <xdr:col>28</xdr:col>
      <xdr:colOff>114300</xdr:colOff>
      <xdr:row>78</xdr:row>
      <xdr:rowOff>38100</xdr:rowOff>
    </xdr:to>
    <xdr:cxnSp macro="">
      <xdr:nvCxnSpPr>
        <xdr:cNvPr id="279" name="直線コネクタ 278">
          <a:extLst>
            <a:ext uri="{FF2B5EF4-FFF2-40B4-BE49-F238E27FC236}">
              <a16:creationId xmlns:a16="http://schemas.microsoft.com/office/drawing/2014/main" id="{C73DFD2C-DA4B-4CBE-8118-60299405696D}"/>
            </a:ext>
          </a:extLst>
        </xdr:cNvPr>
        <xdr:cNvCxnSpPr/>
      </xdr:nvCxnSpPr>
      <xdr:spPr>
        <a:xfrm>
          <a:off x="762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77</xdr:row>
      <xdr:rowOff>67327</xdr:rowOff>
    </xdr:from>
    <xdr:ext cx="403059" cy="259045"/>
    <xdr:sp macro="" textlink="">
      <xdr:nvSpPr>
        <xdr:cNvPr id="280" name="テキスト ボックス 279">
          <a:extLst>
            <a:ext uri="{FF2B5EF4-FFF2-40B4-BE49-F238E27FC236}">
              <a16:creationId xmlns:a16="http://schemas.microsoft.com/office/drawing/2014/main" id="{2A1D728F-525C-48E1-A0DD-BF216846B28C}"/>
            </a:ext>
          </a:extLst>
        </xdr:cNvPr>
        <xdr:cNvSpPr txBox="1"/>
      </xdr:nvSpPr>
      <xdr:spPr>
        <a:xfrm>
          <a:off x="358941" y="132689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0B2EF19C-10B5-4534-994F-1AEC8A815620}"/>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74</xdr:row>
      <xdr:rowOff>124477</xdr:rowOff>
    </xdr:from>
    <xdr:ext cx="403059" cy="259045"/>
    <xdr:sp macro="" textlink="">
      <xdr:nvSpPr>
        <xdr:cNvPr id="282" name="テキスト ボックス 281">
          <a:extLst>
            <a:ext uri="{FF2B5EF4-FFF2-40B4-BE49-F238E27FC236}">
              <a16:creationId xmlns:a16="http://schemas.microsoft.com/office/drawing/2014/main" id="{DD74C71B-E8F8-4DD4-9A11-79CF664E02DD}"/>
            </a:ext>
          </a:extLst>
        </xdr:cNvPr>
        <xdr:cNvSpPr txBox="1"/>
      </xdr:nvSpPr>
      <xdr:spPr>
        <a:xfrm>
          <a:off x="358941" y="12811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3" name="【福祉施設】&#10;有形固定資産減価償却率グラフ枠">
          <a:extLst>
            <a:ext uri="{FF2B5EF4-FFF2-40B4-BE49-F238E27FC236}">
              <a16:creationId xmlns:a16="http://schemas.microsoft.com/office/drawing/2014/main" id="{D9C0A216-DC1B-4F5F-B373-0E6098022941}"/>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108965</xdr:rowOff>
    </xdr:from>
    <xdr:to>
      <xdr:col>24</xdr:col>
      <xdr:colOff>62865</xdr:colOff>
      <xdr:row>86</xdr:row>
      <xdr:rowOff>33528</xdr:rowOff>
    </xdr:to>
    <xdr:cxnSp macro="">
      <xdr:nvCxnSpPr>
        <xdr:cNvPr id="284" name="直線コネクタ 283">
          <a:extLst>
            <a:ext uri="{FF2B5EF4-FFF2-40B4-BE49-F238E27FC236}">
              <a16:creationId xmlns:a16="http://schemas.microsoft.com/office/drawing/2014/main" id="{AEE5141C-2CBB-4C91-9154-4CDDB114CABF}"/>
            </a:ext>
          </a:extLst>
        </xdr:cNvPr>
        <xdr:cNvCxnSpPr/>
      </xdr:nvCxnSpPr>
      <xdr:spPr>
        <a:xfrm flipV="1">
          <a:off x="4634865" y="13310615"/>
          <a:ext cx="0" cy="14676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37355</xdr:rowOff>
    </xdr:from>
    <xdr:ext cx="405111" cy="259045"/>
    <xdr:sp macro="" textlink="">
      <xdr:nvSpPr>
        <xdr:cNvPr id="285" name="【福祉施設】&#10;有形固定資産減価償却率最小値テキスト">
          <a:extLst>
            <a:ext uri="{FF2B5EF4-FFF2-40B4-BE49-F238E27FC236}">
              <a16:creationId xmlns:a16="http://schemas.microsoft.com/office/drawing/2014/main" id="{5CF4F5E0-6308-4DCE-98C4-73773FE3E888}"/>
            </a:ext>
          </a:extLst>
        </xdr:cNvPr>
        <xdr:cNvSpPr txBox="1"/>
      </xdr:nvSpPr>
      <xdr:spPr>
        <a:xfrm>
          <a:off x="4673600" y="147820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33528</xdr:rowOff>
    </xdr:from>
    <xdr:to>
      <xdr:col>24</xdr:col>
      <xdr:colOff>152400</xdr:colOff>
      <xdr:row>86</xdr:row>
      <xdr:rowOff>33528</xdr:rowOff>
    </xdr:to>
    <xdr:cxnSp macro="">
      <xdr:nvCxnSpPr>
        <xdr:cNvPr id="286" name="直線コネクタ 285">
          <a:extLst>
            <a:ext uri="{FF2B5EF4-FFF2-40B4-BE49-F238E27FC236}">
              <a16:creationId xmlns:a16="http://schemas.microsoft.com/office/drawing/2014/main" id="{102E5FA9-7EB6-4674-A708-4D4698D6998D}"/>
            </a:ext>
          </a:extLst>
        </xdr:cNvPr>
        <xdr:cNvCxnSpPr/>
      </xdr:nvCxnSpPr>
      <xdr:spPr>
        <a:xfrm>
          <a:off x="4546600" y="147782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55642</xdr:rowOff>
    </xdr:from>
    <xdr:ext cx="405111" cy="259045"/>
    <xdr:sp macro="" textlink="">
      <xdr:nvSpPr>
        <xdr:cNvPr id="287" name="【福祉施設】&#10;有形固定資産減価償却率最大値テキスト">
          <a:extLst>
            <a:ext uri="{FF2B5EF4-FFF2-40B4-BE49-F238E27FC236}">
              <a16:creationId xmlns:a16="http://schemas.microsoft.com/office/drawing/2014/main" id="{6F78CE05-8DC0-41CC-AF16-5A4E19000258}"/>
            </a:ext>
          </a:extLst>
        </xdr:cNvPr>
        <xdr:cNvSpPr txBox="1"/>
      </xdr:nvSpPr>
      <xdr:spPr>
        <a:xfrm>
          <a:off x="4673600" y="13085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108965</xdr:rowOff>
    </xdr:from>
    <xdr:to>
      <xdr:col>24</xdr:col>
      <xdr:colOff>152400</xdr:colOff>
      <xdr:row>77</xdr:row>
      <xdr:rowOff>108965</xdr:rowOff>
    </xdr:to>
    <xdr:cxnSp macro="">
      <xdr:nvCxnSpPr>
        <xdr:cNvPr id="288" name="直線コネクタ 287">
          <a:extLst>
            <a:ext uri="{FF2B5EF4-FFF2-40B4-BE49-F238E27FC236}">
              <a16:creationId xmlns:a16="http://schemas.microsoft.com/office/drawing/2014/main" id="{6A4296B5-FA25-4011-8A3D-1EF7717CA30D}"/>
            </a:ext>
          </a:extLst>
        </xdr:cNvPr>
        <xdr:cNvCxnSpPr/>
      </xdr:nvCxnSpPr>
      <xdr:spPr>
        <a:xfrm>
          <a:off x="4546600" y="133106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80</xdr:row>
      <xdr:rowOff>169181</xdr:rowOff>
    </xdr:from>
    <xdr:ext cx="405111" cy="259045"/>
    <xdr:sp macro="" textlink="">
      <xdr:nvSpPr>
        <xdr:cNvPr id="289" name="【福祉施設】&#10;有形固定資産減価償却率平均値テキスト">
          <a:extLst>
            <a:ext uri="{FF2B5EF4-FFF2-40B4-BE49-F238E27FC236}">
              <a16:creationId xmlns:a16="http://schemas.microsoft.com/office/drawing/2014/main" id="{BF024B2F-5573-4833-89A8-B664AF358F22}"/>
            </a:ext>
          </a:extLst>
        </xdr:cNvPr>
        <xdr:cNvSpPr txBox="1"/>
      </xdr:nvSpPr>
      <xdr:spPr>
        <a:xfrm>
          <a:off x="4673600" y="1388518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81</xdr:row>
      <xdr:rowOff>19304</xdr:rowOff>
    </xdr:from>
    <xdr:to>
      <xdr:col>24</xdr:col>
      <xdr:colOff>114300</xdr:colOff>
      <xdr:row>81</xdr:row>
      <xdr:rowOff>120904</xdr:rowOff>
    </xdr:to>
    <xdr:sp macro="" textlink="">
      <xdr:nvSpPr>
        <xdr:cNvPr id="290" name="フローチャート: 判断 289">
          <a:extLst>
            <a:ext uri="{FF2B5EF4-FFF2-40B4-BE49-F238E27FC236}">
              <a16:creationId xmlns:a16="http://schemas.microsoft.com/office/drawing/2014/main" id="{825E7B07-AD4A-4C31-BF30-8FA560C2EF3F}"/>
            </a:ext>
          </a:extLst>
        </xdr:cNvPr>
        <xdr:cNvSpPr/>
      </xdr:nvSpPr>
      <xdr:spPr>
        <a:xfrm>
          <a:off x="4584700" y="13906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81</xdr:row>
      <xdr:rowOff>10161</xdr:rowOff>
    </xdr:from>
    <xdr:to>
      <xdr:col>20</xdr:col>
      <xdr:colOff>38100</xdr:colOff>
      <xdr:row>81</xdr:row>
      <xdr:rowOff>111761</xdr:rowOff>
    </xdr:to>
    <xdr:sp macro="" textlink="">
      <xdr:nvSpPr>
        <xdr:cNvPr id="291" name="フローチャート: 判断 290">
          <a:extLst>
            <a:ext uri="{FF2B5EF4-FFF2-40B4-BE49-F238E27FC236}">
              <a16:creationId xmlns:a16="http://schemas.microsoft.com/office/drawing/2014/main" id="{F446E7EB-936A-4D7F-9B8A-C5521C1865D0}"/>
            </a:ext>
          </a:extLst>
        </xdr:cNvPr>
        <xdr:cNvSpPr/>
      </xdr:nvSpPr>
      <xdr:spPr>
        <a:xfrm>
          <a:off x="3746500" y="13897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80</xdr:row>
      <xdr:rowOff>161037</xdr:rowOff>
    </xdr:from>
    <xdr:to>
      <xdr:col>15</xdr:col>
      <xdr:colOff>101600</xdr:colOff>
      <xdr:row>81</xdr:row>
      <xdr:rowOff>91187</xdr:rowOff>
    </xdr:to>
    <xdr:sp macro="" textlink="">
      <xdr:nvSpPr>
        <xdr:cNvPr id="292" name="フローチャート: 判断 291">
          <a:extLst>
            <a:ext uri="{FF2B5EF4-FFF2-40B4-BE49-F238E27FC236}">
              <a16:creationId xmlns:a16="http://schemas.microsoft.com/office/drawing/2014/main" id="{3DBC4D1B-2A5B-41DD-9BD9-E408CCE80E42}"/>
            </a:ext>
          </a:extLst>
        </xdr:cNvPr>
        <xdr:cNvSpPr/>
      </xdr:nvSpPr>
      <xdr:spPr>
        <a:xfrm>
          <a:off x="2857500" y="13877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80</xdr:row>
      <xdr:rowOff>131318</xdr:rowOff>
    </xdr:from>
    <xdr:to>
      <xdr:col>10</xdr:col>
      <xdr:colOff>165100</xdr:colOff>
      <xdr:row>81</xdr:row>
      <xdr:rowOff>61468</xdr:rowOff>
    </xdr:to>
    <xdr:sp macro="" textlink="">
      <xdr:nvSpPr>
        <xdr:cNvPr id="293" name="フローチャート: 判断 292">
          <a:extLst>
            <a:ext uri="{FF2B5EF4-FFF2-40B4-BE49-F238E27FC236}">
              <a16:creationId xmlns:a16="http://schemas.microsoft.com/office/drawing/2014/main" id="{7770564C-9A06-4BB0-A5E9-F49E207B90E7}"/>
            </a:ext>
          </a:extLst>
        </xdr:cNvPr>
        <xdr:cNvSpPr/>
      </xdr:nvSpPr>
      <xdr:spPr>
        <a:xfrm>
          <a:off x="1968500" y="13847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80</xdr:row>
      <xdr:rowOff>55880</xdr:rowOff>
    </xdr:from>
    <xdr:to>
      <xdr:col>6</xdr:col>
      <xdr:colOff>38100</xdr:colOff>
      <xdr:row>80</xdr:row>
      <xdr:rowOff>157480</xdr:rowOff>
    </xdr:to>
    <xdr:sp macro="" textlink="">
      <xdr:nvSpPr>
        <xdr:cNvPr id="294" name="フローチャート: 判断 293">
          <a:extLst>
            <a:ext uri="{FF2B5EF4-FFF2-40B4-BE49-F238E27FC236}">
              <a16:creationId xmlns:a16="http://schemas.microsoft.com/office/drawing/2014/main" id="{3E0A3E10-80DC-4093-A921-08A9E6425EBB}"/>
            </a:ext>
          </a:extLst>
        </xdr:cNvPr>
        <xdr:cNvSpPr/>
      </xdr:nvSpPr>
      <xdr:spPr>
        <a:xfrm>
          <a:off x="1079500" y="13771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88448D7F-5FD9-47A8-9656-E57BB37D8F1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2001399E-AC91-48F2-B29B-9EC785972F2F}"/>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91919A72-C756-4367-8F6A-B0568D36F4A6}"/>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DB92970D-38AF-4337-AD7C-E4DAA543F522}"/>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ECB852B5-607B-46A2-BDE2-F2FCFBD28C9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80</xdr:row>
      <xdr:rowOff>69596</xdr:rowOff>
    </xdr:from>
    <xdr:to>
      <xdr:col>24</xdr:col>
      <xdr:colOff>114300</xdr:colOff>
      <xdr:row>80</xdr:row>
      <xdr:rowOff>171196</xdr:rowOff>
    </xdr:to>
    <xdr:sp macro="" textlink="">
      <xdr:nvSpPr>
        <xdr:cNvPr id="300" name="楕円 299">
          <a:extLst>
            <a:ext uri="{FF2B5EF4-FFF2-40B4-BE49-F238E27FC236}">
              <a16:creationId xmlns:a16="http://schemas.microsoft.com/office/drawing/2014/main" id="{BD0E060A-1E13-4267-88CF-BF2CCE9C2A69}"/>
            </a:ext>
          </a:extLst>
        </xdr:cNvPr>
        <xdr:cNvSpPr/>
      </xdr:nvSpPr>
      <xdr:spPr>
        <a:xfrm>
          <a:off x="4584700" y="13785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79</xdr:row>
      <xdr:rowOff>92473</xdr:rowOff>
    </xdr:from>
    <xdr:ext cx="405111" cy="259045"/>
    <xdr:sp macro="" textlink="">
      <xdr:nvSpPr>
        <xdr:cNvPr id="301" name="【福祉施設】&#10;有形固定資産減価償却率該当値テキスト">
          <a:extLst>
            <a:ext uri="{FF2B5EF4-FFF2-40B4-BE49-F238E27FC236}">
              <a16:creationId xmlns:a16="http://schemas.microsoft.com/office/drawing/2014/main" id="{67CE2FED-9035-4CF2-AE02-5558D4C1CA75}"/>
            </a:ext>
          </a:extLst>
        </xdr:cNvPr>
        <xdr:cNvSpPr txBox="1"/>
      </xdr:nvSpPr>
      <xdr:spPr>
        <a:xfrm>
          <a:off x="4673600" y="136370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80</xdr:row>
      <xdr:rowOff>26163</xdr:rowOff>
    </xdr:from>
    <xdr:to>
      <xdr:col>20</xdr:col>
      <xdr:colOff>38100</xdr:colOff>
      <xdr:row>80</xdr:row>
      <xdr:rowOff>127763</xdr:rowOff>
    </xdr:to>
    <xdr:sp macro="" textlink="">
      <xdr:nvSpPr>
        <xdr:cNvPr id="302" name="楕円 301">
          <a:extLst>
            <a:ext uri="{FF2B5EF4-FFF2-40B4-BE49-F238E27FC236}">
              <a16:creationId xmlns:a16="http://schemas.microsoft.com/office/drawing/2014/main" id="{2F4134A9-B234-474B-82BB-57FD2D06686A}"/>
            </a:ext>
          </a:extLst>
        </xdr:cNvPr>
        <xdr:cNvSpPr/>
      </xdr:nvSpPr>
      <xdr:spPr>
        <a:xfrm>
          <a:off x="3746500" y="13742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80</xdr:row>
      <xdr:rowOff>76963</xdr:rowOff>
    </xdr:from>
    <xdr:to>
      <xdr:col>24</xdr:col>
      <xdr:colOff>63500</xdr:colOff>
      <xdr:row>80</xdr:row>
      <xdr:rowOff>120396</xdr:rowOff>
    </xdr:to>
    <xdr:cxnSp macro="">
      <xdr:nvCxnSpPr>
        <xdr:cNvPr id="303" name="直線コネクタ 302">
          <a:extLst>
            <a:ext uri="{FF2B5EF4-FFF2-40B4-BE49-F238E27FC236}">
              <a16:creationId xmlns:a16="http://schemas.microsoft.com/office/drawing/2014/main" id="{016F2140-9BF4-4D9F-B100-E0DA28679D01}"/>
            </a:ext>
          </a:extLst>
        </xdr:cNvPr>
        <xdr:cNvCxnSpPr/>
      </xdr:nvCxnSpPr>
      <xdr:spPr>
        <a:xfrm>
          <a:off x="3797300" y="13792963"/>
          <a:ext cx="838200" cy="43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79</xdr:row>
      <xdr:rowOff>158750</xdr:rowOff>
    </xdr:from>
    <xdr:to>
      <xdr:col>15</xdr:col>
      <xdr:colOff>101600</xdr:colOff>
      <xdr:row>80</xdr:row>
      <xdr:rowOff>88900</xdr:rowOff>
    </xdr:to>
    <xdr:sp macro="" textlink="">
      <xdr:nvSpPr>
        <xdr:cNvPr id="304" name="楕円 303">
          <a:extLst>
            <a:ext uri="{FF2B5EF4-FFF2-40B4-BE49-F238E27FC236}">
              <a16:creationId xmlns:a16="http://schemas.microsoft.com/office/drawing/2014/main" id="{1D8315E4-668A-4094-BACF-190B7AEB107D}"/>
            </a:ext>
          </a:extLst>
        </xdr:cNvPr>
        <xdr:cNvSpPr/>
      </xdr:nvSpPr>
      <xdr:spPr>
        <a:xfrm>
          <a:off x="2857500" y="137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80</xdr:row>
      <xdr:rowOff>38100</xdr:rowOff>
    </xdr:from>
    <xdr:to>
      <xdr:col>19</xdr:col>
      <xdr:colOff>177800</xdr:colOff>
      <xdr:row>80</xdr:row>
      <xdr:rowOff>76963</xdr:rowOff>
    </xdr:to>
    <xdr:cxnSp macro="">
      <xdr:nvCxnSpPr>
        <xdr:cNvPr id="305" name="直線コネクタ 304">
          <a:extLst>
            <a:ext uri="{FF2B5EF4-FFF2-40B4-BE49-F238E27FC236}">
              <a16:creationId xmlns:a16="http://schemas.microsoft.com/office/drawing/2014/main" id="{11B30AC2-6E9E-45C0-9609-01133D5C22BE}"/>
            </a:ext>
          </a:extLst>
        </xdr:cNvPr>
        <xdr:cNvCxnSpPr/>
      </xdr:nvCxnSpPr>
      <xdr:spPr>
        <a:xfrm>
          <a:off x="2908300" y="13754100"/>
          <a:ext cx="889000" cy="38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79</xdr:row>
      <xdr:rowOff>103887</xdr:rowOff>
    </xdr:from>
    <xdr:to>
      <xdr:col>10</xdr:col>
      <xdr:colOff>165100</xdr:colOff>
      <xdr:row>80</xdr:row>
      <xdr:rowOff>34037</xdr:rowOff>
    </xdr:to>
    <xdr:sp macro="" textlink="">
      <xdr:nvSpPr>
        <xdr:cNvPr id="306" name="楕円 305">
          <a:extLst>
            <a:ext uri="{FF2B5EF4-FFF2-40B4-BE49-F238E27FC236}">
              <a16:creationId xmlns:a16="http://schemas.microsoft.com/office/drawing/2014/main" id="{8A6D439C-6C0C-4D87-B412-E0F6F2297089}"/>
            </a:ext>
          </a:extLst>
        </xdr:cNvPr>
        <xdr:cNvSpPr/>
      </xdr:nvSpPr>
      <xdr:spPr>
        <a:xfrm>
          <a:off x="1968500" y="136484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79</xdr:row>
      <xdr:rowOff>154687</xdr:rowOff>
    </xdr:from>
    <xdr:to>
      <xdr:col>15</xdr:col>
      <xdr:colOff>50800</xdr:colOff>
      <xdr:row>80</xdr:row>
      <xdr:rowOff>38100</xdr:rowOff>
    </xdr:to>
    <xdr:cxnSp macro="">
      <xdr:nvCxnSpPr>
        <xdr:cNvPr id="307" name="直線コネクタ 306">
          <a:extLst>
            <a:ext uri="{FF2B5EF4-FFF2-40B4-BE49-F238E27FC236}">
              <a16:creationId xmlns:a16="http://schemas.microsoft.com/office/drawing/2014/main" id="{4F4F4B90-C8B2-4587-AD1E-950054C0DE3C}"/>
            </a:ext>
          </a:extLst>
        </xdr:cNvPr>
        <xdr:cNvCxnSpPr/>
      </xdr:nvCxnSpPr>
      <xdr:spPr>
        <a:xfrm>
          <a:off x="2019300" y="13699237"/>
          <a:ext cx="889000" cy="54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79</xdr:row>
      <xdr:rowOff>62737</xdr:rowOff>
    </xdr:from>
    <xdr:to>
      <xdr:col>6</xdr:col>
      <xdr:colOff>38100</xdr:colOff>
      <xdr:row>79</xdr:row>
      <xdr:rowOff>164337</xdr:rowOff>
    </xdr:to>
    <xdr:sp macro="" textlink="">
      <xdr:nvSpPr>
        <xdr:cNvPr id="308" name="楕円 307">
          <a:extLst>
            <a:ext uri="{FF2B5EF4-FFF2-40B4-BE49-F238E27FC236}">
              <a16:creationId xmlns:a16="http://schemas.microsoft.com/office/drawing/2014/main" id="{FEABA0CF-9F8C-4FFB-AAC6-4ACE0749B7D5}"/>
            </a:ext>
          </a:extLst>
        </xdr:cNvPr>
        <xdr:cNvSpPr/>
      </xdr:nvSpPr>
      <xdr:spPr>
        <a:xfrm>
          <a:off x="1079500" y="13607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79</xdr:row>
      <xdr:rowOff>113537</xdr:rowOff>
    </xdr:from>
    <xdr:to>
      <xdr:col>10</xdr:col>
      <xdr:colOff>114300</xdr:colOff>
      <xdr:row>79</xdr:row>
      <xdr:rowOff>154687</xdr:rowOff>
    </xdr:to>
    <xdr:cxnSp macro="">
      <xdr:nvCxnSpPr>
        <xdr:cNvPr id="309" name="直線コネクタ 308">
          <a:extLst>
            <a:ext uri="{FF2B5EF4-FFF2-40B4-BE49-F238E27FC236}">
              <a16:creationId xmlns:a16="http://schemas.microsoft.com/office/drawing/2014/main" id="{4247BAF1-28C7-4F50-AB97-1421D9297212}"/>
            </a:ext>
          </a:extLst>
        </xdr:cNvPr>
        <xdr:cNvCxnSpPr/>
      </xdr:nvCxnSpPr>
      <xdr:spPr>
        <a:xfrm>
          <a:off x="1130300" y="13658087"/>
          <a:ext cx="889000" cy="41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81</xdr:row>
      <xdr:rowOff>102888</xdr:rowOff>
    </xdr:from>
    <xdr:ext cx="405111" cy="259045"/>
    <xdr:sp macro="" textlink="">
      <xdr:nvSpPr>
        <xdr:cNvPr id="310" name="n_1aveValue【福祉施設】&#10;有形固定資産減価償却率">
          <a:extLst>
            <a:ext uri="{FF2B5EF4-FFF2-40B4-BE49-F238E27FC236}">
              <a16:creationId xmlns:a16="http://schemas.microsoft.com/office/drawing/2014/main" id="{249FDC28-6C0E-4504-8FA1-B894E37BF72B}"/>
            </a:ext>
          </a:extLst>
        </xdr:cNvPr>
        <xdr:cNvSpPr txBox="1"/>
      </xdr:nvSpPr>
      <xdr:spPr>
        <a:xfrm>
          <a:off x="3582044" y="139903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82314</xdr:rowOff>
    </xdr:from>
    <xdr:ext cx="405111" cy="259045"/>
    <xdr:sp macro="" textlink="">
      <xdr:nvSpPr>
        <xdr:cNvPr id="311" name="n_2aveValue【福祉施設】&#10;有形固定資産減価償却率">
          <a:extLst>
            <a:ext uri="{FF2B5EF4-FFF2-40B4-BE49-F238E27FC236}">
              <a16:creationId xmlns:a16="http://schemas.microsoft.com/office/drawing/2014/main" id="{3E749024-89AB-42A2-B852-D92B51F181D7}"/>
            </a:ext>
          </a:extLst>
        </xdr:cNvPr>
        <xdr:cNvSpPr txBox="1"/>
      </xdr:nvSpPr>
      <xdr:spPr>
        <a:xfrm>
          <a:off x="2705744" y="139697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52595</xdr:rowOff>
    </xdr:from>
    <xdr:ext cx="405111" cy="259045"/>
    <xdr:sp macro="" textlink="">
      <xdr:nvSpPr>
        <xdr:cNvPr id="312" name="n_3aveValue【福祉施設】&#10;有形固定資産減価償却率">
          <a:extLst>
            <a:ext uri="{FF2B5EF4-FFF2-40B4-BE49-F238E27FC236}">
              <a16:creationId xmlns:a16="http://schemas.microsoft.com/office/drawing/2014/main" id="{3476D013-E866-4FC7-91D8-E3D1368E8C0F}"/>
            </a:ext>
          </a:extLst>
        </xdr:cNvPr>
        <xdr:cNvSpPr txBox="1"/>
      </xdr:nvSpPr>
      <xdr:spPr>
        <a:xfrm>
          <a:off x="1816744" y="139400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148607</xdr:rowOff>
    </xdr:from>
    <xdr:ext cx="405111" cy="259045"/>
    <xdr:sp macro="" textlink="">
      <xdr:nvSpPr>
        <xdr:cNvPr id="313" name="n_4aveValue【福祉施設】&#10;有形固定資産減価償却率">
          <a:extLst>
            <a:ext uri="{FF2B5EF4-FFF2-40B4-BE49-F238E27FC236}">
              <a16:creationId xmlns:a16="http://schemas.microsoft.com/office/drawing/2014/main" id="{C50351CB-ED23-4E5D-87EE-8B224EA0EE65}"/>
            </a:ext>
          </a:extLst>
        </xdr:cNvPr>
        <xdr:cNvSpPr txBox="1"/>
      </xdr:nvSpPr>
      <xdr:spPr>
        <a:xfrm>
          <a:off x="927744" y="138646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78</xdr:row>
      <xdr:rowOff>144290</xdr:rowOff>
    </xdr:from>
    <xdr:ext cx="405111" cy="259045"/>
    <xdr:sp macro="" textlink="">
      <xdr:nvSpPr>
        <xdr:cNvPr id="314" name="n_1mainValue【福祉施設】&#10;有形固定資産減価償却率">
          <a:extLst>
            <a:ext uri="{FF2B5EF4-FFF2-40B4-BE49-F238E27FC236}">
              <a16:creationId xmlns:a16="http://schemas.microsoft.com/office/drawing/2014/main" id="{CFF41A9E-7C0A-4443-A627-3282FD5CC8D3}"/>
            </a:ext>
          </a:extLst>
        </xdr:cNvPr>
        <xdr:cNvSpPr txBox="1"/>
      </xdr:nvSpPr>
      <xdr:spPr>
        <a:xfrm>
          <a:off x="3582044" y="135173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78</xdr:row>
      <xdr:rowOff>105427</xdr:rowOff>
    </xdr:from>
    <xdr:ext cx="405111" cy="259045"/>
    <xdr:sp macro="" textlink="">
      <xdr:nvSpPr>
        <xdr:cNvPr id="315" name="n_2mainValue【福祉施設】&#10;有形固定資産減価償却率">
          <a:extLst>
            <a:ext uri="{FF2B5EF4-FFF2-40B4-BE49-F238E27FC236}">
              <a16:creationId xmlns:a16="http://schemas.microsoft.com/office/drawing/2014/main" id="{7E0782CB-6576-4B7A-8260-C5F051D7C0E6}"/>
            </a:ext>
          </a:extLst>
        </xdr:cNvPr>
        <xdr:cNvSpPr txBox="1"/>
      </xdr:nvSpPr>
      <xdr:spPr>
        <a:xfrm>
          <a:off x="2705744" y="13478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78</xdr:row>
      <xdr:rowOff>50564</xdr:rowOff>
    </xdr:from>
    <xdr:ext cx="405111" cy="259045"/>
    <xdr:sp macro="" textlink="">
      <xdr:nvSpPr>
        <xdr:cNvPr id="316" name="n_3mainValue【福祉施設】&#10;有形固定資産減価償却率">
          <a:extLst>
            <a:ext uri="{FF2B5EF4-FFF2-40B4-BE49-F238E27FC236}">
              <a16:creationId xmlns:a16="http://schemas.microsoft.com/office/drawing/2014/main" id="{50BE9466-42A4-456B-9619-CCD8B06295B6}"/>
            </a:ext>
          </a:extLst>
        </xdr:cNvPr>
        <xdr:cNvSpPr txBox="1"/>
      </xdr:nvSpPr>
      <xdr:spPr>
        <a:xfrm>
          <a:off x="1816744" y="134236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78</xdr:row>
      <xdr:rowOff>9414</xdr:rowOff>
    </xdr:from>
    <xdr:ext cx="405111" cy="259045"/>
    <xdr:sp macro="" textlink="">
      <xdr:nvSpPr>
        <xdr:cNvPr id="317" name="n_4mainValue【福祉施設】&#10;有形固定資産減価償却率">
          <a:extLst>
            <a:ext uri="{FF2B5EF4-FFF2-40B4-BE49-F238E27FC236}">
              <a16:creationId xmlns:a16="http://schemas.microsoft.com/office/drawing/2014/main" id="{999D0E2F-56E3-489C-B679-C4B3FA6E219A}"/>
            </a:ext>
          </a:extLst>
        </xdr:cNvPr>
        <xdr:cNvSpPr txBox="1"/>
      </xdr:nvSpPr>
      <xdr:spPr>
        <a:xfrm>
          <a:off x="927744" y="13382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8" name="正方形/長方形 317">
          <a:extLst>
            <a:ext uri="{FF2B5EF4-FFF2-40B4-BE49-F238E27FC236}">
              <a16:creationId xmlns:a16="http://schemas.microsoft.com/office/drawing/2014/main" id="{9429419C-3658-44FB-AF83-70B39B8831F9}"/>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9" name="正方形/長方形 318">
          <a:extLst>
            <a:ext uri="{FF2B5EF4-FFF2-40B4-BE49-F238E27FC236}">
              <a16:creationId xmlns:a16="http://schemas.microsoft.com/office/drawing/2014/main" id="{4DA291F4-4B79-411A-99A5-FDC11E53A69C}"/>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0" name="正方形/長方形 319">
          <a:extLst>
            <a:ext uri="{FF2B5EF4-FFF2-40B4-BE49-F238E27FC236}">
              <a16:creationId xmlns:a16="http://schemas.microsoft.com/office/drawing/2014/main" id="{F9492C30-1935-4F1A-890D-8E3F3CB019AB}"/>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1" name="正方形/長方形 320">
          <a:extLst>
            <a:ext uri="{FF2B5EF4-FFF2-40B4-BE49-F238E27FC236}">
              <a16:creationId xmlns:a16="http://schemas.microsoft.com/office/drawing/2014/main" id="{B973083F-E7C4-4E42-82EC-5BEBDA3F4225}"/>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2" name="正方形/長方形 321">
          <a:extLst>
            <a:ext uri="{FF2B5EF4-FFF2-40B4-BE49-F238E27FC236}">
              <a16:creationId xmlns:a16="http://schemas.microsoft.com/office/drawing/2014/main" id="{9FBF15C7-C019-4F89-B2A8-B00120CEF39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3" name="正方形/長方形 322">
          <a:extLst>
            <a:ext uri="{FF2B5EF4-FFF2-40B4-BE49-F238E27FC236}">
              <a16:creationId xmlns:a16="http://schemas.microsoft.com/office/drawing/2014/main" id="{03F9E569-C0E9-4726-8BD3-ADDBCB56C396}"/>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4" name="正方形/長方形 323">
          <a:extLst>
            <a:ext uri="{FF2B5EF4-FFF2-40B4-BE49-F238E27FC236}">
              <a16:creationId xmlns:a16="http://schemas.microsoft.com/office/drawing/2014/main" id="{54FE4F23-C216-4835-866B-AC9784C37503}"/>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5" name="正方形/長方形 324">
          <a:extLst>
            <a:ext uri="{FF2B5EF4-FFF2-40B4-BE49-F238E27FC236}">
              <a16:creationId xmlns:a16="http://schemas.microsoft.com/office/drawing/2014/main" id="{BA573551-FAE6-4CDC-BE40-27A5C68A620D}"/>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6" name="テキスト ボックス 325">
          <a:extLst>
            <a:ext uri="{FF2B5EF4-FFF2-40B4-BE49-F238E27FC236}">
              <a16:creationId xmlns:a16="http://schemas.microsoft.com/office/drawing/2014/main" id="{9FFB3EB4-CB4A-468C-A7C9-3F4602D7A4F9}"/>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7" name="直線コネクタ 326">
          <a:extLst>
            <a:ext uri="{FF2B5EF4-FFF2-40B4-BE49-F238E27FC236}">
              <a16:creationId xmlns:a16="http://schemas.microsoft.com/office/drawing/2014/main" id="{B1D2B0EF-E973-42AB-8249-BC13A071DC70}"/>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28" name="直線コネクタ 327">
          <a:extLst>
            <a:ext uri="{FF2B5EF4-FFF2-40B4-BE49-F238E27FC236}">
              <a16:creationId xmlns:a16="http://schemas.microsoft.com/office/drawing/2014/main" id="{F314DD06-16CA-4CB4-8757-C23DDB376B60}"/>
            </a:ext>
          </a:extLst>
        </xdr:cNvPr>
        <xdr:cNvCxnSpPr/>
      </xdr:nvCxnSpPr>
      <xdr:spPr>
        <a:xfrm>
          <a:off x="6604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29" name="テキスト ボックス 328">
          <a:extLst>
            <a:ext uri="{FF2B5EF4-FFF2-40B4-BE49-F238E27FC236}">
              <a16:creationId xmlns:a16="http://schemas.microsoft.com/office/drawing/2014/main" id="{AD394D20-5D34-47EF-9B4D-C857274DA8FA}"/>
            </a:ext>
          </a:extLst>
        </xdr:cNvPr>
        <xdr:cNvSpPr txBox="1"/>
      </xdr:nvSpPr>
      <xdr:spPr>
        <a:xfrm>
          <a:off x="6136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0" name="直線コネクタ 329">
          <a:extLst>
            <a:ext uri="{FF2B5EF4-FFF2-40B4-BE49-F238E27FC236}">
              <a16:creationId xmlns:a16="http://schemas.microsoft.com/office/drawing/2014/main" id="{8DD84A8F-397A-4C76-BF2D-7D1FF92C3E5C}"/>
            </a:ext>
          </a:extLst>
        </xdr:cNvPr>
        <xdr:cNvCxnSpPr/>
      </xdr:nvCxnSpPr>
      <xdr:spPr>
        <a:xfrm>
          <a:off x="6604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1" name="テキスト ボックス 330">
          <a:extLst>
            <a:ext uri="{FF2B5EF4-FFF2-40B4-BE49-F238E27FC236}">
              <a16:creationId xmlns:a16="http://schemas.microsoft.com/office/drawing/2014/main" id="{B565F156-074C-4BD0-B89C-89E672FDCD92}"/>
            </a:ext>
          </a:extLst>
        </xdr:cNvPr>
        <xdr:cNvSpPr txBox="1"/>
      </xdr:nvSpPr>
      <xdr:spPr>
        <a:xfrm>
          <a:off x="6136821" y="1433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2" name="直線コネクタ 331">
          <a:extLst>
            <a:ext uri="{FF2B5EF4-FFF2-40B4-BE49-F238E27FC236}">
              <a16:creationId xmlns:a16="http://schemas.microsoft.com/office/drawing/2014/main" id="{5129B361-E292-4226-8A9A-06E818054725}"/>
            </a:ext>
          </a:extLst>
        </xdr:cNvPr>
        <xdr:cNvCxnSpPr/>
      </xdr:nvCxnSpPr>
      <xdr:spPr>
        <a:xfrm>
          <a:off x="6604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3" name="テキスト ボックス 332">
          <a:extLst>
            <a:ext uri="{FF2B5EF4-FFF2-40B4-BE49-F238E27FC236}">
              <a16:creationId xmlns:a16="http://schemas.microsoft.com/office/drawing/2014/main" id="{FCFEB499-0A81-436E-9263-7F6A46C2D5E7}"/>
            </a:ext>
          </a:extLst>
        </xdr:cNvPr>
        <xdr:cNvSpPr txBox="1"/>
      </xdr:nvSpPr>
      <xdr:spPr>
        <a:xfrm>
          <a:off x="6136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4" name="直線コネクタ 333">
          <a:extLst>
            <a:ext uri="{FF2B5EF4-FFF2-40B4-BE49-F238E27FC236}">
              <a16:creationId xmlns:a16="http://schemas.microsoft.com/office/drawing/2014/main" id="{3A4CC520-153B-4A98-A987-DFB0C9D2C881}"/>
            </a:ext>
          </a:extLst>
        </xdr:cNvPr>
        <xdr:cNvCxnSpPr/>
      </xdr:nvCxnSpPr>
      <xdr:spPr>
        <a:xfrm>
          <a:off x="6604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5" name="テキスト ボックス 334">
          <a:extLst>
            <a:ext uri="{FF2B5EF4-FFF2-40B4-BE49-F238E27FC236}">
              <a16:creationId xmlns:a16="http://schemas.microsoft.com/office/drawing/2014/main" id="{9FF8DA29-0016-4B3D-B773-D40EB8043B95}"/>
            </a:ext>
          </a:extLst>
        </xdr:cNvPr>
        <xdr:cNvSpPr txBox="1"/>
      </xdr:nvSpPr>
      <xdr:spPr>
        <a:xfrm>
          <a:off x="6136821" y="1357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36" name="直線コネクタ 335">
          <a:extLst>
            <a:ext uri="{FF2B5EF4-FFF2-40B4-BE49-F238E27FC236}">
              <a16:creationId xmlns:a16="http://schemas.microsoft.com/office/drawing/2014/main" id="{CD8A69AA-DD64-408A-9CEC-6BAB3E7F9939}"/>
            </a:ext>
          </a:extLst>
        </xdr:cNvPr>
        <xdr:cNvCxnSpPr/>
      </xdr:nvCxnSpPr>
      <xdr:spPr>
        <a:xfrm>
          <a:off x="6604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37" name="テキスト ボックス 336">
          <a:extLst>
            <a:ext uri="{FF2B5EF4-FFF2-40B4-BE49-F238E27FC236}">
              <a16:creationId xmlns:a16="http://schemas.microsoft.com/office/drawing/2014/main" id="{30E7E292-FF62-428E-A2DD-D5465B8547E2}"/>
            </a:ext>
          </a:extLst>
        </xdr:cNvPr>
        <xdr:cNvSpPr txBox="1"/>
      </xdr:nvSpPr>
      <xdr:spPr>
        <a:xfrm>
          <a:off x="6136821" y="1319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8" name="直線コネクタ 337">
          <a:extLst>
            <a:ext uri="{FF2B5EF4-FFF2-40B4-BE49-F238E27FC236}">
              <a16:creationId xmlns:a16="http://schemas.microsoft.com/office/drawing/2014/main" id="{3C295B7C-E20A-4872-9E86-F6DF2B3B8409}"/>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339" name="テキスト ボックス 338">
          <a:extLst>
            <a:ext uri="{FF2B5EF4-FFF2-40B4-BE49-F238E27FC236}">
              <a16:creationId xmlns:a16="http://schemas.microsoft.com/office/drawing/2014/main" id="{CBB7FA80-A0B2-463E-AE3D-A4C8BC880326}"/>
            </a:ext>
          </a:extLst>
        </xdr:cNvPr>
        <xdr:cNvSpPr txBox="1"/>
      </xdr:nvSpPr>
      <xdr:spPr>
        <a:xfrm>
          <a:off x="6136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0" name="【福祉施設】&#10;一人当たり面積グラフ枠">
          <a:extLst>
            <a:ext uri="{FF2B5EF4-FFF2-40B4-BE49-F238E27FC236}">
              <a16:creationId xmlns:a16="http://schemas.microsoft.com/office/drawing/2014/main" id="{BF8A1827-14BE-461E-9849-D1858768FD3D}"/>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15239</xdr:rowOff>
    </xdr:from>
    <xdr:to>
      <xdr:col>54</xdr:col>
      <xdr:colOff>189865</xdr:colOff>
      <xdr:row>86</xdr:row>
      <xdr:rowOff>102870</xdr:rowOff>
    </xdr:to>
    <xdr:cxnSp macro="">
      <xdr:nvCxnSpPr>
        <xdr:cNvPr id="341" name="直線コネクタ 340">
          <a:extLst>
            <a:ext uri="{FF2B5EF4-FFF2-40B4-BE49-F238E27FC236}">
              <a16:creationId xmlns:a16="http://schemas.microsoft.com/office/drawing/2014/main" id="{40D47BAB-8DEC-40AB-8783-46D33B807AB1}"/>
            </a:ext>
          </a:extLst>
        </xdr:cNvPr>
        <xdr:cNvCxnSpPr/>
      </xdr:nvCxnSpPr>
      <xdr:spPr>
        <a:xfrm flipV="1">
          <a:off x="10476865" y="13559789"/>
          <a:ext cx="0" cy="1287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106697</xdr:rowOff>
    </xdr:from>
    <xdr:ext cx="469744" cy="259045"/>
    <xdr:sp macro="" textlink="">
      <xdr:nvSpPr>
        <xdr:cNvPr id="342" name="【福祉施設】&#10;一人当たり面積最小値テキスト">
          <a:extLst>
            <a:ext uri="{FF2B5EF4-FFF2-40B4-BE49-F238E27FC236}">
              <a16:creationId xmlns:a16="http://schemas.microsoft.com/office/drawing/2014/main" id="{B61CA491-64DA-4B81-BB6F-92B04437765E}"/>
            </a:ext>
          </a:extLst>
        </xdr:cNvPr>
        <xdr:cNvSpPr txBox="1"/>
      </xdr:nvSpPr>
      <xdr:spPr>
        <a:xfrm>
          <a:off x="10515600" y="14851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102870</xdr:rowOff>
    </xdr:from>
    <xdr:to>
      <xdr:col>55</xdr:col>
      <xdr:colOff>88900</xdr:colOff>
      <xdr:row>86</xdr:row>
      <xdr:rowOff>102870</xdr:rowOff>
    </xdr:to>
    <xdr:cxnSp macro="">
      <xdr:nvCxnSpPr>
        <xdr:cNvPr id="343" name="直線コネクタ 342">
          <a:extLst>
            <a:ext uri="{FF2B5EF4-FFF2-40B4-BE49-F238E27FC236}">
              <a16:creationId xmlns:a16="http://schemas.microsoft.com/office/drawing/2014/main" id="{1D93EADF-30BE-4457-B048-21309E43CCD4}"/>
            </a:ext>
          </a:extLst>
        </xdr:cNvPr>
        <xdr:cNvCxnSpPr/>
      </xdr:nvCxnSpPr>
      <xdr:spPr>
        <a:xfrm>
          <a:off x="10388600" y="148475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133366</xdr:rowOff>
    </xdr:from>
    <xdr:ext cx="469744" cy="259045"/>
    <xdr:sp macro="" textlink="">
      <xdr:nvSpPr>
        <xdr:cNvPr id="344" name="【福祉施設】&#10;一人当たり面積最大値テキスト">
          <a:extLst>
            <a:ext uri="{FF2B5EF4-FFF2-40B4-BE49-F238E27FC236}">
              <a16:creationId xmlns:a16="http://schemas.microsoft.com/office/drawing/2014/main" id="{CE10B5EA-A5E4-4876-A10F-1A94124B86EA}"/>
            </a:ext>
          </a:extLst>
        </xdr:cNvPr>
        <xdr:cNvSpPr txBox="1"/>
      </xdr:nvSpPr>
      <xdr:spPr>
        <a:xfrm>
          <a:off x="10515600" y="133350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15239</xdr:rowOff>
    </xdr:from>
    <xdr:to>
      <xdr:col>55</xdr:col>
      <xdr:colOff>88900</xdr:colOff>
      <xdr:row>79</xdr:row>
      <xdr:rowOff>15239</xdr:rowOff>
    </xdr:to>
    <xdr:cxnSp macro="">
      <xdr:nvCxnSpPr>
        <xdr:cNvPr id="345" name="直線コネクタ 344">
          <a:extLst>
            <a:ext uri="{FF2B5EF4-FFF2-40B4-BE49-F238E27FC236}">
              <a16:creationId xmlns:a16="http://schemas.microsoft.com/office/drawing/2014/main" id="{FA82E943-1146-4100-B6F7-9356983AC8E7}"/>
            </a:ext>
          </a:extLst>
        </xdr:cNvPr>
        <xdr:cNvCxnSpPr/>
      </xdr:nvCxnSpPr>
      <xdr:spPr>
        <a:xfrm>
          <a:off x="10388600" y="135597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64788</xdr:rowOff>
    </xdr:from>
    <xdr:ext cx="469744" cy="259045"/>
    <xdr:sp macro="" textlink="">
      <xdr:nvSpPr>
        <xdr:cNvPr id="346" name="【福祉施設】&#10;一人当たり面積平均値テキスト">
          <a:extLst>
            <a:ext uri="{FF2B5EF4-FFF2-40B4-BE49-F238E27FC236}">
              <a16:creationId xmlns:a16="http://schemas.microsoft.com/office/drawing/2014/main" id="{B29F8626-3476-4A3B-ABCA-B9D64E95886C}"/>
            </a:ext>
          </a:extLst>
        </xdr:cNvPr>
        <xdr:cNvSpPr txBox="1"/>
      </xdr:nvSpPr>
      <xdr:spPr>
        <a:xfrm>
          <a:off x="10515600" y="144665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86361</xdr:rowOff>
    </xdr:from>
    <xdr:to>
      <xdr:col>55</xdr:col>
      <xdr:colOff>50800</xdr:colOff>
      <xdr:row>85</xdr:row>
      <xdr:rowOff>16511</xdr:rowOff>
    </xdr:to>
    <xdr:sp macro="" textlink="">
      <xdr:nvSpPr>
        <xdr:cNvPr id="347" name="フローチャート: 判断 346">
          <a:extLst>
            <a:ext uri="{FF2B5EF4-FFF2-40B4-BE49-F238E27FC236}">
              <a16:creationId xmlns:a16="http://schemas.microsoft.com/office/drawing/2014/main" id="{741EF9A4-2945-40C1-B976-CC5CB4DA5AC8}"/>
            </a:ext>
          </a:extLst>
        </xdr:cNvPr>
        <xdr:cNvSpPr/>
      </xdr:nvSpPr>
      <xdr:spPr>
        <a:xfrm>
          <a:off x="10426700" y="14488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93980</xdr:rowOff>
    </xdr:from>
    <xdr:to>
      <xdr:col>50</xdr:col>
      <xdr:colOff>165100</xdr:colOff>
      <xdr:row>85</xdr:row>
      <xdr:rowOff>24130</xdr:rowOff>
    </xdr:to>
    <xdr:sp macro="" textlink="">
      <xdr:nvSpPr>
        <xdr:cNvPr id="348" name="フローチャート: 判断 347">
          <a:extLst>
            <a:ext uri="{FF2B5EF4-FFF2-40B4-BE49-F238E27FC236}">
              <a16:creationId xmlns:a16="http://schemas.microsoft.com/office/drawing/2014/main" id="{209B2300-E74E-4EE8-BFB5-CB334CA40712}"/>
            </a:ext>
          </a:extLst>
        </xdr:cNvPr>
        <xdr:cNvSpPr/>
      </xdr:nvSpPr>
      <xdr:spPr>
        <a:xfrm>
          <a:off x="9588500" y="14495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90170</xdr:rowOff>
    </xdr:from>
    <xdr:to>
      <xdr:col>46</xdr:col>
      <xdr:colOff>38100</xdr:colOff>
      <xdr:row>85</xdr:row>
      <xdr:rowOff>20320</xdr:rowOff>
    </xdr:to>
    <xdr:sp macro="" textlink="">
      <xdr:nvSpPr>
        <xdr:cNvPr id="349" name="フローチャート: 判断 348">
          <a:extLst>
            <a:ext uri="{FF2B5EF4-FFF2-40B4-BE49-F238E27FC236}">
              <a16:creationId xmlns:a16="http://schemas.microsoft.com/office/drawing/2014/main" id="{19095379-6D7C-4F57-9509-C4F57C4086CE}"/>
            </a:ext>
          </a:extLst>
        </xdr:cNvPr>
        <xdr:cNvSpPr/>
      </xdr:nvSpPr>
      <xdr:spPr>
        <a:xfrm>
          <a:off x="8699500" y="1449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109220</xdr:rowOff>
    </xdr:from>
    <xdr:to>
      <xdr:col>41</xdr:col>
      <xdr:colOff>101600</xdr:colOff>
      <xdr:row>85</xdr:row>
      <xdr:rowOff>39370</xdr:rowOff>
    </xdr:to>
    <xdr:sp macro="" textlink="">
      <xdr:nvSpPr>
        <xdr:cNvPr id="350" name="フローチャート: 判断 349">
          <a:extLst>
            <a:ext uri="{FF2B5EF4-FFF2-40B4-BE49-F238E27FC236}">
              <a16:creationId xmlns:a16="http://schemas.microsoft.com/office/drawing/2014/main" id="{DA1ED18F-7E70-48BB-9B80-3FC76EAD648E}"/>
            </a:ext>
          </a:extLst>
        </xdr:cNvPr>
        <xdr:cNvSpPr/>
      </xdr:nvSpPr>
      <xdr:spPr>
        <a:xfrm>
          <a:off x="7810500" y="145110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74930</xdr:rowOff>
    </xdr:from>
    <xdr:to>
      <xdr:col>36</xdr:col>
      <xdr:colOff>165100</xdr:colOff>
      <xdr:row>85</xdr:row>
      <xdr:rowOff>5080</xdr:rowOff>
    </xdr:to>
    <xdr:sp macro="" textlink="">
      <xdr:nvSpPr>
        <xdr:cNvPr id="351" name="フローチャート: 判断 350">
          <a:extLst>
            <a:ext uri="{FF2B5EF4-FFF2-40B4-BE49-F238E27FC236}">
              <a16:creationId xmlns:a16="http://schemas.microsoft.com/office/drawing/2014/main" id="{00227835-A068-40C1-8332-9E429D9A9B63}"/>
            </a:ext>
          </a:extLst>
        </xdr:cNvPr>
        <xdr:cNvSpPr/>
      </xdr:nvSpPr>
      <xdr:spPr>
        <a:xfrm>
          <a:off x="6921500" y="144767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467F4BB9-82AC-42AD-8D8B-61A827BB7A9A}"/>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23FF940B-218D-45EF-B8D9-924A1B79258F}"/>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4" name="テキスト ボックス 353">
          <a:extLst>
            <a:ext uri="{FF2B5EF4-FFF2-40B4-BE49-F238E27FC236}">
              <a16:creationId xmlns:a16="http://schemas.microsoft.com/office/drawing/2014/main" id="{76530903-8ECF-41ED-A27A-82ED50D47128}"/>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5" name="テキスト ボックス 354">
          <a:extLst>
            <a:ext uri="{FF2B5EF4-FFF2-40B4-BE49-F238E27FC236}">
              <a16:creationId xmlns:a16="http://schemas.microsoft.com/office/drawing/2014/main" id="{F65E5B1C-13F9-4904-9FE6-F937572576FF}"/>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2991883B-796A-4B21-8263-8BE15D4D137C}"/>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67311</xdr:rowOff>
    </xdr:from>
    <xdr:to>
      <xdr:col>55</xdr:col>
      <xdr:colOff>50800</xdr:colOff>
      <xdr:row>84</xdr:row>
      <xdr:rowOff>168911</xdr:rowOff>
    </xdr:to>
    <xdr:sp macro="" textlink="">
      <xdr:nvSpPr>
        <xdr:cNvPr id="357" name="楕円 356">
          <a:extLst>
            <a:ext uri="{FF2B5EF4-FFF2-40B4-BE49-F238E27FC236}">
              <a16:creationId xmlns:a16="http://schemas.microsoft.com/office/drawing/2014/main" id="{9214BCE4-DBBC-44B9-A1A4-D6EEA41EDD80}"/>
            </a:ext>
          </a:extLst>
        </xdr:cNvPr>
        <xdr:cNvSpPr/>
      </xdr:nvSpPr>
      <xdr:spPr>
        <a:xfrm>
          <a:off x="104267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83</xdr:row>
      <xdr:rowOff>90188</xdr:rowOff>
    </xdr:from>
    <xdr:ext cx="469744" cy="259045"/>
    <xdr:sp macro="" textlink="">
      <xdr:nvSpPr>
        <xdr:cNvPr id="358" name="【福祉施設】&#10;一人当たり面積該当値テキスト">
          <a:extLst>
            <a:ext uri="{FF2B5EF4-FFF2-40B4-BE49-F238E27FC236}">
              <a16:creationId xmlns:a16="http://schemas.microsoft.com/office/drawing/2014/main" id="{241AC406-34E7-4916-84A6-9965FF7B284C}"/>
            </a:ext>
          </a:extLst>
        </xdr:cNvPr>
        <xdr:cNvSpPr txBox="1"/>
      </xdr:nvSpPr>
      <xdr:spPr>
        <a:xfrm>
          <a:off x="10515600" y="143205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84</xdr:row>
      <xdr:rowOff>67311</xdr:rowOff>
    </xdr:from>
    <xdr:to>
      <xdr:col>50</xdr:col>
      <xdr:colOff>165100</xdr:colOff>
      <xdr:row>84</xdr:row>
      <xdr:rowOff>168911</xdr:rowOff>
    </xdr:to>
    <xdr:sp macro="" textlink="">
      <xdr:nvSpPr>
        <xdr:cNvPr id="359" name="楕円 358">
          <a:extLst>
            <a:ext uri="{FF2B5EF4-FFF2-40B4-BE49-F238E27FC236}">
              <a16:creationId xmlns:a16="http://schemas.microsoft.com/office/drawing/2014/main" id="{F612DE88-08D3-4402-B79F-FD19400E2A50}"/>
            </a:ext>
          </a:extLst>
        </xdr:cNvPr>
        <xdr:cNvSpPr/>
      </xdr:nvSpPr>
      <xdr:spPr>
        <a:xfrm>
          <a:off x="9588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84</xdr:row>
      <xdr:rowOff>118111</xdr:rowOff>
    </xdr:from>
    <xdr:to>
      <xdr:col>55</xdr:col>
      <xdr:colOff>0</xdr:colOff>
      <xdr:row>84</xdr:row>
      <xdr:rowOff>118111</xdr:rowOff>
    </xdr:to>
    <xdr:cxnSp macro="">
      <xdr:nvCxnSpPr>
        <xdr:cNvPr id="360" name="直線コネクタ 359">
          <a:extLst>
            <a:ext uri="{FF2B5EF4-FFF2-40B4-BE49-F238E27FC236}">
              <a16:creationId xmlns:a16="http://schemas.microsoft.com/office/drawing/2014/main" id="{8AB845BB-3A7F-4908-A8E8-C0741853BD23}"/>
            </a:ext>
          </a:extLst>
        </xdr:cNvPr>
        <xdr:cNvCxnSpPr/>
      </xdr:nvCxnSpPr>
      <xdr:spPr>
        <a:xfrm>
          <a:off x="9639300" y="1451991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84</xdr:row>
      <xdr:rowOff>67311</xdr:rowOff>
    </xdr:from>
    <xdr:to>
      <xdr:col>46</xdr:col>
      <xdr:colOff>38100</xdr:colOff>
      <xdr:row>84</xdr:row>
      <xdr:rowOff>168911</xdr:rowOff>
    </xdr:to>
    <xdr:sp macro="" textlink="">
      <xdr:nvSpPr>
        <xdr:cNvPr id="361" name="楕円 360">
          <a:extLst>
            <a:ext uri="{FF2B5EF4-FFF2-40B4-BE49-F238E27FC236}">
              <a16:creationId xmlns:a16="http://schemas.microsoft.com/office/drawing/2014/main" id="{7F608919-2A5C-468A-B477-78C979E9494F}"/>
            </a:ext>
          </a:extLst>
        </xdr:cNvPr>
        <xdr:cNvSpPr/>
      </xdr:nvSpPr>
      <xdr:spPr>
        <a:xfrm>
          <a:off x="8699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84</xdr:row>
      <xdr:rowOff>118111</xdr:rowOff>
    </xdr:from>
    <xdr:to>
      <xdr:col>50</xdr:col>
      <xdr:colOff>114300</xdr:colOff>
      <xdr:row>84</xdr:row>
      <xdr:rowOff>118111</xdr:rowOff>
    </xdr:to>
    <xdr:cxnSp macro="">
      <xdr:nvCxnSpPr>
        <xdr:cNvPr id="362" name="直線コネクタ 361">
          <a:extLst>
            <a:ext uri="{FF2B5EF4-FFF2-40B4-BE49-F238E27FC236}">
              <a16:creationId xmlns:a16="http://schemas.microsoft.com/office/drawing/2014/main" id="{A7BAF046-8A01-4118-954B-6674CA150F6E}"/>
            </a:ext>
          </a:extLst>
        </xdr:cNvPr>
        <xdr:cNvCxnSpPr/>
      </xdr:nvCxnSpPr>
      <xdr:spPr>
        <a:xfrm>
          <a:off x="8750300" y="145199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84</xdr:row>
      <xdr:rowOff>67311</xdr:rowOff>
    </xdr:from>
    <xdr:to>
      <xdr:col>41</xdr:col>
      <xdr:colOff>101600</xdr:colOff>
      <xdr:row>84</xdr:row>
      <xdr:rowOff>168911</xdr:rowOff>
    </xdr:to>
    <xdr:sp macro="" textlink="">
      <xdr:nvSpPr>
        <xdr:cNvPr id="363" name="楕円 362">
          <a:extLst>
            <a:ext uri="{FF2B5EF4-FFF2-40B4-BE49-F238E27FC236}">
              <a16:creationId xmlns:a16="http://schemas.microsoft.com/office/drawing/2014/main" id="{EC6E9D51-47C8-475C-BA81-CABEACBC90F8}"/>
            </a:ext>
          </a:extLst>
        </xdr:cNvPr>
        <xdr:cNvSpPr/>
      </xdr:nvSpPr>
      <xdr:spPr>
        <a:xfrm>
          <a:off x="7810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84</xdr:row>
      <xdr:rowOff>118111</xdr:rowOff>
    </xdr:from>
    <xdr:to>
      <xdr:col>45</xdr:col>
      <xdr:colOff>177800</xdr:colOff>
      <xdr:row>84</xdr:row>
      <xdr:rowOff>118111</xdr:rowOff>
    </xdr:to>
    <xdr:cxnSp macro="">
      <xdr:nvCxnSpPr>
        <xdr:cNvPr id="364" name="直線コネクタ 363">
          <a:extLst>
            <a:ext uri="{FF2B5EF4-FFF2-40B4-BE49-F238E27FC236}">
              <a16:creationId xmlns:a16="http://schemas.microsoft.com/office/drawing/2014/main" id="{2B28A276-CC1F-4302-A5B0-67508B4CF5FC}"/>
            </a:ext>
          </a:extLst>
        </xdr:cNvPr>
        <xdr:cNvCxnSpPr/>
      </xdr:nvCxnSpPr>
      <xdr:spPr>
        <a:xfrm>
          <a:off x="7861300" y="145199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84</xdr:row>
      <xdr:rowOff>67311</xdr:rowOff>
    </xdr:from>
    <xdr:to>
      <xdr:col>36</xdr:col>
      <xdr:colOff>165100</xdr:colOff>
      <xdr:row>84</xdr:row>
      <xdr:rowOff>168911</xdr:rowOff>
    </xdr:to>
    <xdr:sp macro="" textlink="">
      <xdr:nvSpPr>
        <xdr:cNvPr id="365" name="楕円 364">
          <a:extLst>
            <a:ext uri="{FF2B5EF4-FFF2-40B4-BE49-F238E27FC236}">
              <a16:creationId xmlns:a16="http://schemas.microsoft.com/office/drawing/2014/main" id="{26D1ABFC-663D-4411-BB83-01FCAB75F277}"/>
            </a:ext>
          </a:extLst>
        </xdr:cNvPr>
        <xdr:cNvSpPr/>
      </xdr:nvSpPr>
      <xdr:spPr>
        <a:xfrm>
          <a:off x="6921500" y="14469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84</xdr:row>
      <xdr:rowOff>118111</xdr:rowOff>
    </xdr:from>
    <xdr:to>
      <xdr:col>41</xdr:col>
      <xdr:colOff>50800</xdr:colOff>
      <xdr:row>84</xdr:row>
      <xdr:rowOff>118111</xdr:rowOff>
    </xdr:to>
    <xdr:cxnSp macro="">
      <xdr:nvCxnSpPr>
        <xdr:cNvPr id="366" name="直線コネクタ 365">
          <a:extLst>
            <a:ext uri="{FF2B5EF4-FFF2-40B4-BE49-F238E27FC236}">
              <a16:creationId xmlns:a16="http://schemas.microsoft.com/office/drawing/2014/main" id="{B63A766A-E477-4C1E-BFBB-726F8FB9FD2E}"/>
            </a:ext>
          </a:extLst>
        </xdr:cNvPr>
        <xdr:cNvCxnSpPr/>
      </xdr:nvCxnSpPr>
      <xdr:spPr>
        <a:xfrm>
          <a:off x="6972300" y="1451991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15257</xdr:rowOff>
    </xdr:from>
    <xdr:ext cx="469744" cy="259045"/>
    <xdr:sp macro="" textlink="">
      <xdr:nvSpPr>
        <xdr:cNvPr id="367" name="n_1aveValue【福祉施設】&#10;一人当たり面積">
          <a:extLst>
            <a:ext uri="{FF2B5EF4-FFF2-40B4-BE49-F238E27FC236}">
              <a16:creationId xmlns:a16="http://schemas.microsoft.com/office/drawing/2014/main" id="{77EA784D-F1F2-44EA-9EB2-D59DFE1F37B7}"/>
            </a:ext>
          </a:extLst>
        </xdr:cNvPr>
        <xdr:cNvSpPr txBox="1"/>
      </xdr:nvSpPr>
      <xdr:spPr>
        <a:xfrm>
          <a:off x="9391727" y="14588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11447</xdr:rowOff>
    </xdr:from>
    <xdr:ext cx="469744" cy="259045"/>
    <xdr:sp macro="" textlink="">
      <xdr:nvSpPr>
        <xdr:cNvPr id="368" name="n_2aveValue【福祉施設】&#10;一人当たり面積">
          <a:extLst>
            <a:ext uri="{FF2B5EF4-FFF2-40B4-BE49-F238E27FC236}">
              <a16:creationId xmlns:a16="http://schemas.microsoft.com/office/drawing/2014/main" id="{9D65425F-B6D6-428A-960F-37C0334902C3}"/>
            </a:ext>
          </a:extLst>
        </xdr:cNvPr>
        <xdr:cNvSpPr txBox="1"/>
      </xdr:nvSpPr>
      <xdr:spPr>
        <a:xfrm>
          <a:off x="8515427" y="145846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30497</xdr:rowOff>
    </xdr:from>
    <xdr:ext cx="469744" cy="259045"/>
    <xdr:sp macro="" textlink="">
      <xdr:nvSpPr>
        <xdr:cNvPr id="369" name="n_3aveValue【福祉施設】&#10;一人当たり面積">
          <a:extLst>
            <a:ext uri="{FF2B5EF4-FFF2-40B4-BE49-F238E27FC236}">
              <a16:creationId xmlns:a16="http://schemas.microsoft.com/office/drawing/2014/main" id="{60B825D4-2DB8-4A30-9910-EC96283767C3}"/>
            </a:ext>
          </a:extLst>
        </xdr:cNvPr>
        <xdr:cNvSpPr txBox="1"/>
      </xdr:nvSpPr>
      <xdr:spPr>
        <a:xfrm>
          <a:off x="7626427" y="146037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84</xdr:row>
      <xdr:rowOff>167657</xdr:rowOff>
    </xdr:from>
    <xdr:ext cx="469744" cy="259045"/>
    <xdr:sp macro="" textlink="">
      <xdr:nvSpPr>
        <xdr:cNvPr id="370" name="n_4aveValue【福祉施設】&#10;一人当たり面積">
          <a:extLst>
            <a:ext uri="{FF2B5EF4-FFF2-40B4-BE49-F238E27FC236}">
              <a16:creationId xmlns:a16="http://schemas.microsoft.com/office/drawing/2014/main" id="{F56BB890-04AA-47A8-8D83-267CB63A12E8}"/>
            </a:ext>
          </a:extLst>
        </xdr:cNvPr>
        <xdr:cNvSpPr txBox="1"/>
      </xdr:nvSpPr>
      <xdr:spPr>
        <a:xfrm>
          <a:off x="6737427" y="145694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83</xdr:row>
      <xdr:rowOff>13988</xdr:rowOff>
    </xdr:from>
    <xdr:ext cx="469744" cy="259045"/>
    <xdr:sp macro="" textlink="">
      <xdr:nvSpPr>
        <xdr:cNvPr id="371" name="n_1mainValue【福祉施設】&#10;一人当たり面積">
          <a:extLst>
            <a:ext uri="{FF2B5EF4-FFF2-40B4-BE49-F238E27FC236}">
              <a16:creationId xmlns:a16="http://schemas.microsoft.com/office/drawing/2014/main" id="{A2B3E42E-BA7E-4E14-B8B8-A7ABC02A63C6}"/>
            </a:ext>
          </a:extLst>
        </xdr:cNvPr>
        <xdr:cNvSpPr txBox="1"/>
      </xdr:nvSpPr>
      <xdr:spPr>
        <a:xfrm>
          <a:off x="93917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13988</xdr:rowOff>
    </xdr:from>
    <xdr:ext cx="469744" cy="259045"/>
    <xdr:sp macro="" textlink="">
      <xdr:nvSpPr>
        <xdr:cNvPr id="372" name="n_2mainValue【福祉施設】&#10;一人当たり面積">
          <a:extLst>
            <a:ext uri="{FF2B5EF4-FFF2-40B4-BE49-F238E27FC236}">
              <a16:creationId xmlns:a16="http://schemas.microsoft.com/office/drawing/2014/main" id="{F0A370BB-F4B2-4F91-8727-B80B2BE043F6}"/>
            </a:ext>
          </a:extLst>
        </xdr:cNvPr>
        <xdr:cNvSpPr txBox="1"/>
      </xdr:nvSpPr>
      <xdr:spPr>
        <a:xfrm>
          <a:off x="8515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13988</xdr:rowOff>
    </xdr:from>
    <xdr:ext cx="469744" cy="259045"/>
    <xdr:sp macro="" textlink="">
      <xdr:nvSpPr>
        <xdr:cNvPr id="373" name="n_3mainValue【福祉施設】&#10;一人当たり面積">
          <a:extLst>
            <a:ext uri="{FF2B5EF4-FFF2-40B4-BE49-F238E27FC236}">
              <a16:creationId xmlns:a16="http://schemas.microsoft.com/office/drawing/2014/main" id="{E56EE275-3188-49C9-B032-0EFC3588DB87}"/>
            </a:ext>
          </a:extLst>
        </xdr:cNvPr>
        <xdr:cNvSpPr txBox="1"/>
      </xdr:nvSpPr>
      <xdr:spPr>
        <a:xfrm>
          <a:off x="7626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13988</xdr:rowOff>
    </xdr:from>
    <xdr:ext cx="469744" cy="259045"/>
    <xdr:sp macro="" textlink="">
      <xdr:nvSpPr>
        <xdr:cNvPr id="374" name="n_4mainValue【福祉施設】&#10;一人当たり面積">
          <a:extLst>
            <a:ext uri="{FF2B5EF4-FFF2-40B4-BE49-F238E27FC236}">
              <a16:creationId xmlns:a16="http://schemas.microsoft.com/office/drawing/2014/main" id="{5169EB19-4CB8-48E5-9465-C756BF9CB880}"/>
            </a:ext>
          </a:extLst>
        </xdr:cNvPr>
        <xdr:cNvSpPr txBox="1"/>
      </xdr:nvSpPr>
      <xdr:spPr>
        <a:xfrm>
          <a:off x="6737427" y="14244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5" name="正方形/長方形 374">
          <a:extLst>
            <a:ext uri="{FF2B5EF4-FFF2-40B4-BE49-F238E27FC236}">
              <a16:creationId xmlns:a16="http://schemas.microsoft.com/office/drawing/2014/main" id="{9D174F11-CC74-4FA5-A32D-DC5FF761DD62}"/>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6" name="正方形/長方形 375">
          <a:extLst>
            <a:ext uri="{FF2B5EF4-FFF2-40B4-BE49-F238E27FC236}">
              <a16:creationId xmlns:a16="http://schemas.microsoft.com/office/drawing/2014/main" id="{98F60636-CC86-4CF3-A23E-E5A8363A409C}"/>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7" name="正方形/長方形 376">
          <a:extLst>
            <a:ext uri="{FF2B5EF4-FFF2-40B4-BE49-F238E27FC236}">
              <a16:creationId xmlns:a16="http://schemas.microsoft.com/office/drawing/2014/main" id="{EC1EFD63-A017-41E3-9DC7-4563EE9F6C6A}"/>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8" name="正方形/長方形 377">
          <a:extLst>
            <a:ext uri="{FF2B5EF4-FFF2-40B4-BE49-F238E27FC236}">
              <a16:creationId xmlns:a16="http://schemas.microsoft.com/office/drawing/2014/main" id="{6ABB379E-389D-41D3-8D44-620AA376BFBD}"/>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9" name="正方形/長方形 378">
          <a:extLst>
            <a:ext uri="{FF2B5EF4-FFF2-40B4-BE49-F238E27FC236}">
              <a16:creationId xmlns:a16="http://schemas.microsoft.com/office/drawing/2014/main" id="{5BB48DC2-885A-412D-9C29-4A59FCA8960A}"/>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0" name="正方形/長方形 379">
          <a:extLst>
            <a:ext uri="{FF2B5EF4-FFF2-40B4-BE49-F238E27FC236}">
              <a16:creationId xmlns:a16="http://schemas.microsoft.com/office/drawing/2014/main" id="{983A2E0A-0CAA-4B05-B8A3-97033CB7B181}"/>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1" name="正方形/長方形 380">
          <a:extLst>
            <a:ext uri="{FF2B5EF4-FFF2-40B4-BE49-F238E27FC236}">
              <a16:creationId xmlns:a16="http://schemas.microsoft.com/office/drawing/2014/main" id="{C47C0E22-B96B-4EA4-A979-96063EF0648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2" name="正方形/長方形 381">
          <a:extLst>
            <a:ext uri="{FF2B5EF4-FFF2-40B4-BE49-F238E27FC236}">
              <a16:creationId xmlns:a16="http://schemas.microsoft.com/office/drawing/2014/main" id="{9EF26484-7B72-44CC-B314-90BB74223725}"/>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3" name="テキスト ボックス 382">
          <a:extLst>
            <a:ext uri="{FF2B5EF4-FFF2-40B4-BE49-F238E27FC236}">
              <a16:creationId xmlns:a16="http://schemas.microsoft.com/office/drawing/2014/main" id="{BCC58B3B-311B-4C89-B7E5-DAF5706C5D1B}"/>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4" name="直線コネクタ 383">
          <a:extLst>
            <a:ext uri="{FF2B5EF4-FFF2-40B4-BE49-F238E27FC236}">
              <a16:creationId xmlns:a16="http://schemas.microsoft.com/office/drawing/2014/main" id="{7E9964EF-1A72-4743-9FFD-A864C3E50353}"/>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5" name="テキスト ボックス 384">
          <a:extLst>
            <a:ext uri="{FF2B5EF4-FFF2-40B4-BE49-F238E27FC236}">
              <a16:creationId xmlns:a16="http://schemas.microsoft.com/office/drawing/2014/main" id="{DDCB8DD8-B12A-4D05-8505-03C520DA7E5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6" name="直線コネクタ 385">
          <a:extLst>
            <a:ext uri="{FF2B5EF4-FFF2-40B4-BE49-F238E27FC236}">
              <a16:creationId xmlns:a16="http://schemas.microsoft.com/office/drawing/2014/main" id="{40A4196B-F531-4E8D-BE86-035EB3664163}"/>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7" name="テキスト ボックス 386">
          <a:extLst>
            <a:ext uri="{FF2B5EF4-FFF2-40B4-BE49-F238E27FC236}">
              <a16:creationId xmlns:a16="http://schemas.microsoft.com/office/drawing/2014/main" id="{782E5306-CD8E-46F6-A7C4-BCB1A862C7F8}"/>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8" name="直線コネクタ 387">
          <a:extLst>
            <a:ext uri="{FF2B5EF4-FFF2-40B4-BE49-F238E27FC236}">
              <a16:creationId xmlns:a16="http://schemas.microsoft.com/office/drawing/2014/main" id="{36F464F7-A5EF-47EF-AF3C-5E78DFBAEE7F}"/>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9" name="テキスト ボックス 388">
          <a:extLst>
            <a:ext uri="{FF2B5EF4-FFF2-40B4-BE49-F238E27FC236}">
              <a16:creationId xmlns:a16="http://schemas.microsoft.com/office/drawing/2014/main" id="{91B63CC5-C0FB-4C0F-92B5-0C288450FCE9}"/>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90" name="直線コネクタ 389">
          <a:extLst>
            <a:ext uri="{FF2B5EF4-FFF2-40B4-BE49-F238E27FC236}">
              <a16:creationId xmlns:a16="http://schemas.microsoft.com/office/drawing/2014/main" id="{5C747BC1-5B26-4D8F-9954-920F59E6F86C}"/>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91" name="テキスト ボックス 390">
          <a:extLst>
            <a:ext uri="{FF2B5EF4-FFF2-40B4-BE49-F238E27FC236}">
              <a16:creationId xmlns:a16="http://schemas.microsoft.com/office/drawing/2014/main" id="{454F9AC3-D893-4A66-82C0-EED8CE6335A9}"/>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92" name="直線コネクタ 391">
          <a:extLst>
            <a:ext uri="{FF2B5EF4-FFF2-40B4-BE49-F238E27FC236}">
              <a16:creationId xmlns:a16="http://schemas.microsoft.com/office/drawing/2014/main" id="{770AE869-E558-4542-A358-6A71B00E23EB}"/>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3" name="テキスト ボックス 392">
          <a:extLst>
            <a:ext uri="{FF2B5EF4-FFF2-40B4-BE49-F238E27FC236}">
              <a16:creationId xmlns:a16="http://schemas.microsoft.com/office/drawing/2014/main" id="{D90EF190-E9E2-44D2-BB31-B57422276B14}"/>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4" name="直線コネクタ 393">
          <a:extLst>
            <a:ext uri="{FF2B5EF4-FFF2-40B4-BE49-F238E27FC236}">
              <a16:creationId xmlns:a16="http://schemas.microsoft.com/office/drawing/2014/main" id="{43423BD4-23D9-47A9-B68D-2D98913FD51A}"/>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5" name="テキスト ボックス 394">
          <a:extLst>
            <a:ext uri="{FF2B5EF4-FFF2-40B4-BE49-F238E27FC236}">
              <a16:creationId xmlns:a16="http://schemas.microsoft.com/office/drawing/2014/main" id="{193CFED8-5DCE-47F5-9953-2296FA75FA72}"/>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6" name="直線コネクタ 395">
          <a:extLst>
            <a:ext uri="{FF2B5EF4-FFF2-40B4-BE49-F238E27FC236}">
              <a16:creationId xmlns:a16="http://schemas.microsoft.com/office/drawing/2014/main" id="{F110623A-3E27-472D-9EB0-321E9DEDA00B}"/>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7" name="テキスト ボックス 396">
          <a:extLst>
            <a:ext uri="{FF2B5EF4-FFF2-40B4-BE49-F238E27FC236}">
              <a16:creationId xmlns:a16="http://schemas.microsoft.com/office/drawing/2014/main" id="{85DD2D68-B965-41BB-BEBC-EC6A465CEC26}"/>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8" name="【市民会館】&#10;有形固定資産減価償却率グラフ枠">
          <a:extLst>
            <a:ext uri="{FF2B5EF4-FFF2-40B4-BE49-F238E27FC236}">
              <a16:creationId xmlns:a16="http://schemas.microsoft.com/office/drawing/2014/main" id="{883129C5-9B6C-4C8F-BDA0-F83187F9BDBA}"/>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106680</xdr:rowOff>
    </xdr:from>
    <xdr:to>
      <xdr:col>24</xdr:col>
      <xdr:colOff>62865</xdr:colOff>
      <xdr:row>108</xdr:row>
      <xdr:rowOff>144780</xdr:rowOff>
    </xdr:to>
    <xdr:cxnSp macro="">
      <xdr:nvCxnSpPr>
        <xdr:cNvPr id="399" name="直線コネクタ 398">
          <a:extLst>
            <a:ext uri="{FF2B5EF4-FFF2-40B4-BE49-F238E27FC236}">
              <a16:creationId xmlns:a16="http://schemas.microsoft.com/office/drawing/2014/main" id="{B8F3F006-00D2-4007-9192-447393A06854}"/>
            </a:ext>
          </a:extLst>
        </xdr:cNvPr>
        <xdr:cNvCxnSpPr/>
      </xdr:nvCxnSpPr>
      <xdr:spPr>
        <a:xfrm flipV="1">
          <a:off x="4634865" y="17080230"/>
          <a:ext cx="0" cy="15811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148607</xdr:rowOff>
    </xdr:from>
    <xdr:ext cx="405111" cy="259045"/>
    <xdr:sp macro="" textlink="">
      <xdr:nvSpPr>
        <xdr:cNvPr id="400" name="【市民会館】&#10;有形固定資産減価償却率最小値テキスト">
          <a:extLst>
            <a:ext uri="{FF2B5EF4-FFF2-40B4-BE49-F238E27FC236}">
              <a16:creationId xmlns:a16="http://schemas.microsoft.com/office/drawing/2014/main" id="{4D48D77F-5763-4B03-B9BD-8C0CD8A98910}"/>
            </a:ext>
          </a:extLst>
        </xdr:cNvPr>
        <xdr:cNvSpPr txBox="1"/>
      </xdr:nvSpPr>
      <xdr:spPr>
        <a:xfrm>
          <a:off x="4673600" y="18665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144780</xdr:rowOff>
    </xdr:from>
    <xdr:to>
      <xdr:col>24</xdr:col>
      <xdr:colOff>152400</xdr:colOff>
      <xdr:row>108</xdr:row>
      <xdr:rowOff>144780</xdr:rowOff>
    </xdr:to>
    <xdr:cxnSp macro="">
      <xdr:nvCxnSpPr>
        <xdr:cNvPr id="401" name="直線コネクタ 400">
          <a:extLst>
            <a:ext uri="{FF2B5EF4-FFF2-40B4-BE49-F238E27FC236}">
              <a16:creationId xmlns:a16="http://schemas.microsoft.com/office/drawing/2014/main" id="{D8EBA148-D2FD-46FA-9D76-75642F934ACA}"/>
            </a:ext>
          </a:extLst>
        </xdr:cNvPr>
        <xdr:cNvCxnSpPr/>
      </xdr:nvCxnSpPr>
      <xdr:spPr>
        <a:xfrm>
          <a:off x="4546600" y="18661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53357</xdr:rowOff>
    </xdr:from>
    <xdr:ext cx="405111" cy="259045"/>
    <xdr:sp macro="" textlink="">
      <xdr:nvSpPr>
        <xdr:cNvPr id="402" name="【市民会館】&#10;有形固定資産減価償却率最大値テキスト">
          <a:extLst>
            <a:ext uri="{FF2B5EF4-FFF2-40B4-BE49-F238E27FC236}">
              <a16:creationId xmlns:a16="http://schemas.microsoft.com/office/drawing/2014/main" id="{98A49850-F7EC-4D97-8316-FE0D2CF96DE5}"/>
            </a:ext>
          </a:extLst>
        </xdr:cNvPr>
        <xdr:cNvSpPr txBox="1"/>
      </xdr:nvSpPr>
      <xdr:spPr>
        <a:xfrm>
          <a:off x="4673600" y="168554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106680</xdr:rowOff>
    </xdr:from>
    <xdr:to>
      <xdr:col>24</xdr:col>
      <xdr:colOff>152400</xdr:colOff>
      <xdr:row>99</xdr:row>
      <xdr:rowOff>106680</xdr:rowOff>
    </xdr:to>
    <xdr:cxnSp macro="">
      <xdr:nvCxnSpPr>
        <xdr:cNvPr id="403" name="直線コネクタ 402">
          <a:extLst>
            <a:ext uri="{FF2B5EF4-FFF2-40B4-BE49-F238E27FC236}">
              <a16:creationId xmlns:a16="http://schemas.microsoft.com/office/drawing/2014/main" id="{D2E4C13F-1E8E-4455-90BA-6C8C76AE8083}"/>
            </a:ext>
          </a:extLst>
        </xdr:cNvPr>
        <xdr:cNvCxnSpPr/>
      </xdr:nvCxnSpPr>
      <xdr:spPr>
        <a:xfrm>
          <a:off x="4546600" y="170802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106697</xdr:rowOff>
    </xdr:from>
    <xdr:ext cx="405111" cy="259045"/>
    <xdr:sp macro="" textlink="">
      <xdr:nvSpPr>
        <xdr:cNvPr id="404" name="【市民会館】&#10;有形固定資産減価償却率平均値テキスト">
          <a:extLst>
            <a:ext uri="{FF2B5EF4-FFF2-40B4-BE49-F238E27FC236}">
              <a16:creationId xmlns:a16="http://schemas.microsoft.com/office/drawing/2014/main" id="{279263F7-7AB0-45FA-BC74-43BE9A901B3B}"/>
            </a:ext>
          </a:extLst>
        </xdr:cNvPr>
        <xdr:cNvSpPr txBox="1"/>
      </xdr:nvSpPr>
      <xdr:spPr>
        <a:xfrm>
          <a:off x="4673600" y="1776604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103</xdr:row>
      <xdr:rowOff>128270</xdr:rowOff>
    </xdr:from>
    <xdr:to>
      <xdr:col>24</xdr:col>
      <xdr:colOff>114300</xdr:colOff>
      <xdr:row>104</xdr:row>
      <xdr:rowOff>58420</xdr:rowOff>
    </xdr:to>
    <xdr:sp macro="" textlink="">
      <xdr:nvSpPr>
        <xdr:cNvPr id="405" name="フローチャート: 判断 404">
          <a:extLst>
            <a:ext uri="{FF2B5EF4-FFF2-40B4-BE49-F238E27FC236}">
              <a16:creationId xmlns:a16="http://schemas.microsoft.com/office/drawing/2014/main" id="{D38E0AD9-A6AF-4D4F-9374-6493BCD9DA37}"/>
            </a:ext>
          </a:extLst>
        </xdr:cNvPr>
        <xdr:cNvSpPr/>
      </xdr:nvSpPr>
      <xdr:spPr>
        <a:xfrm>
          <a:off x="45847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111125</xdr:rowOff>
    </xdr:from>
    <xdr:to>
      <xdr:col>20</xdr:col>
      <xdr:colOff>38100</xdr:colOff>
      <xdr:row>104</xdr:row>
      <xdr:rowOff>41275</xdr:rowOff>
    </xdr:to>
    <xdr:sp macro="" textlink="">
      <xdr:nvSpPr>
        <xdr:cNvPr id="406" name="フローチャート: 判断 405">
          <a:extLst>
            <a:ext uri="{FF2B5EF4-FFF2-40B4-BE49-F238E27FC236}">
              <a16:creationId xmlns:a16="http://schemas.microsoft.com/office/drawing/2014/main" id="{A5E109E1-4923-4CD9-895A-75B735DE8344}"/>
            </a:ext>
          </a:extLst>
        </xdr:cNvPr>
        <xdr:cNvSpPr/>
      </xdr:nvSpPr>
      <xdr:spPr>
        <a:xfrm>
          <a:off x="3746500" y="1777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88264</xdr:rowOff>
    </xdr:from>
    <xdr:to>
      <xdr:col>15</xdr:col>
      <xdr:colOff>101600</xdr:colOff>
      <xdr:row>104</xdr:row>
      <xdr:rowOff>18414</xdr:rowOff>
    </xdr:to>
    <xdr:sp macro="" textlink="">
      <xdr:nvSpPr>
        <xdr:cNvPr id="407" name="フローチャート: 判断 406">
          <a:extLst>
            <a:ext uri="{FF2B5EF4-FFF2-40B4-BE49-F238E27FC236}">
              <a16:creationId xmlns:a16="http://schemas.microsoft.com/office/drawing/2014/main" id="{92E54D77-051A-4775-9456-7154926B74C4}"/>
            </a:ext>
          </a:extLst>
        </xdr:cNvPr>
        <xdr:cNvSpPr/>
      </xdr:nvSpPr>
      <xdr:spPr>
        <a:xfrm>
          <a:off x="2857500" y="1774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52070</xdr:rowOff>
    </xdr:from>
    <xdr:to>
      <xdr:col>10</xdr:col>
      <xdr:colOff>165100</xdr:colOff>
      <xdr:row>103</xdr:row>
      <xdr:rowOff>153670</xdr:rowOff>
    </xdr:to>
    <xdr:sp macro="" textlink="">
      <xdr:nvSpPr>
        <xdr:cNvPr id="408" name="フローチャート: 判断 407">
          <a:extLst>
            <a:ext uri="{FF2B5EF4-FFF2-40B4-BE49-F238E27FC236}">
              <a16:creationId xmlns:a16="http://schemas.microsoft.com/office/drawing/2014/main" id="{36936281-7463-4F4B-9D85-7BE71EECF95F}"/>
            </a:ext>
          </a:extLst>
        </xdr:cNvPr>
        <xdr:cNvSpPr/>
      </xdr:nvSpPr>
      <xdr:spPr>
        <a:xfrm>
          <a:off x="1968500" y="17711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33020</xdr:rowOff>
    </xdr:from>
    <xdr:to>
      <xdr:col>6</xdr:col>
      <xdr:colOff>38100</xdr:colOff>
      <xdr:row>103</xdr:row>
      <xdr:rowOff>134620</xdr:rowOff>
    </xdr:to>
    <xdr:sp macro="" textlink="">
      <xdr:nvSpPr>
        <xdr:cNvPr id="409" name="フローチャート: 判断 408">
          <a:extLst>
            <a:ext uri="{FF2B5EF4-FFF2-40B4-BE49-F238E27FC236}">
              <a16:creationId xmlns:a16="http://schemas.microsoft.com/office/drawing/2014/main" id="{D3BA4F13-225C-44F3-BC81-3608A8ABFAF4}"/>
            </a:ext>
          </a:extLst>
        </xdr:cNvPr>
        <xdr:cNvSpPr/>
      </xdr:nvSpPr>
      <xdr:spPr>
        <a:xfrm>
          <a:off x="1079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2217D6CC-DA74-4321-84B8-F1D24BC2F987}"/>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A8A1F0A6-3F27-42E0-8DE7-4CFCAD0B82F9}"/>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12" name="テキスト ボックス 411">
          <a:extLst>
            <a:ext uri="{FF2B5EF4-FFF2-40B4-BE49-F238E27FC236}">
              <a16:creationId xmlns:a16="http://schemas.microsoft.com/office/drawing/2014/main" id="{58811038-A98F-457D-8CC6-FC00B31D2A8C}"/>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3" name="テキスト ボックス 412">
          <a:extLst>
            <a:ext uri="{FF2B5EF4-FFF2-40B4-BE49-F238E27FC236}">
              <a16:creationId xmlns:a16="http://schemas.microsoft.com/office/drawing/2014/main" id="{BE1B83AF-4D61-4720-99C7-841A4D6A336B}"/>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4" name="テキスト ボックス 413">
          <a:extLst>
            <a:ext uri="{FF2B5EF4-FFF2-40B4-BE49-F238E27FC236}">
              <a16:creationId xmlns:a16="http://schemas.microsoft.com/office/drawing/2014/main" id="{3C9A4E3E-FBDC-4D29-AC19-4FE0963CDF59}"/>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102</xdr:row>
      <xdr:rowOff>128270</xdr:rowOff>
    </xdr:from>
    <xdr:to>
      <xdr:col>24</xdr:col>
      <xdr:colOff>114300</xdr:colOff>
      <xdr:row>103</xdr:row>
      <xdr:rowOff>58420</xdr:rowOff>
    </xdr:to>
    <xdr:sp macro="" textlink="">
      <xdr:nvSpPr>
        <xdr:cNvPr id="415" name="楕円 414">
          <a:extLst>
            <a:ext uri="{FF2B5EF4-FFF2-40B4-BE49-F238E27FC236}">
              <a16:creationId xmlns:a16="http://schemas.microsoft.com/office/drawing/2014/main" id="{DC6CE814-DACC-405A-BFB9-8BE1CB9E37E3}"/>
            </a:ext>
          </a:extLst>
        </xdr:cNvPr>
        <xdr:cNvSpPr/>
      </xdr:nvSpPr>
      <xdr:spPr>
        <a:xfrm>
          <a:off x="4584700" y="17616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101</xdr:row>
      <xdr:rowOff>151147</xdr:rowOff>
    </xdr:from>
    <xdr:ext cx="405111" cy="259045"/>
    <xdr:sp macro="" textlink="">
      <xdr:nvSpPr>
        <xdr:cNvPr id="416" name="【市民会館】&#10;有形固定資産減価償却率該当値テキスト">
          <a:extLst>
            <a:ext uri="{FF2B5EF4-FFF2-40B4-BE49-F238E27FC236}">
              <a16:creationId xmlns:a16="http://schemas.microsoft.com/office/drawing/2014/main" id="{8B2D548F-4573-4E53-8809-98C70AF37B3A}"/>
            </a:ext>
          </a:extLst>
        </xdr:cNvPr>
        <xdr:cNvSpPr txBox="1"/>
      </xdr:nvSpPr>
      <xdr:spPr>
        <a:xfrm>
          <a:off x="4673600"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102</xdr:row>
      <xdr:rowOff>86361</xdr:rowOff>
    </xdr:from>
    <xdr:to>
      <xdr:col>20</xdr:col>
      <xdr:colOff>38100</xdr:colOff>
      <xdr:row>103</xdr:row>
      <xdr:rowOff>16511</xdr:rowOff>
    </xdr:to>
    <xdr:sp macro="" textlink="">
      <xdr:nvSpPr>
        <xdr:cNvPr id="417" name="楕円 416">
          <a:extLst>
            <a:ext uri="{FF2B5EF4-FFF2-40B4-BE49-F238E27FC236}">
              <a16:creationId xmlns:a16="http://schemas.microsoft.com/office/drawing/2014/main" id="{8EC02175-FB61-40F9-A3D1-22C606E9BC49}"/>
            </a:ext>
          </a:extLst>
        </xdr:cNvPr>
        <xdr:cNvSpPr/>
      </xdr:nvSpPr>
      <xdr:spPr>
        <a:xfrm>
          <a:off x="3746500" y="175742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102</xdr:row>
      <xdr:rowOff>137161</xdr:rowOff>
    </xdr:from>
    <xdr:to>
      <xdr:col>24</xdr:col>
      <xdr:colOff>63500</xdr:colOff>
      <xdr:row>103</xdr:row>
      <xdr:rowOff>7620</xdr:rowOff>
    </xdr:to>
    <xdr:cxnSp macro="">
      <xdr:nvCxnSpPr>
        <xdr:cNvPr id="418" name="直線コネクタ 417">
          <a:extLst>
            <a:ext uri="{FF2B5EF4-FFF2-40B4-BE49-F238E27FC236}">
              <a16:creationId xmlns:a16="http://schemas.microsoft.com/office/drawing/2014/main" id="{F6F0FEDB-82D4-437E-A92E-9AD8B9D640C6}"/>
            </a:ext>
          </a:extLst>
        </xdr:cNvPr>
        <xdr:cNvCxnSpPr/>
      </xdr:nvCxnSpPr>
      <xdr:spPr>
        <a:xfrm>
          <a:off x="3797300" y="17625061"/>
          <a:ext cx="838200" cy="419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102</xdr:row>
      <xdr:rowOff>50164</xdr:rowOff>
    </xdr:from>
    <xdr:to>
      <xdr:col>15</xdr:col>
      <xdr:colOff>101600</xdr:colOff>
      <xdr:row>102</xdr:row>
      <xdr:rowOff>151764</xdr:rowOff>
    </xdr:to>
    <xdr:sp macro="" textlink="">
      <xdr:nvSpPr>
        <xdr:cNvPr id="419" name="楕円 418">
          <a:extLst>
            <a:ext uri="{FF2B5EF4-FFF2-40B4-BE49-F238E27FC236}">
              <a16:creationId xmlns:a16="http://schemas.microsoft.com/office/drawing/2014/main" id="{9B8C8014-3046-400A-A108-AC8EA44807C6}"/>
            </a:ext>
          </a:extLst>
        </xdr:cNvPr>
        <xdr:cNvSpPr/>
      </xdr:nvSpPr>
      <xdr:spPr>
        <a:xfrm>
          <a:off x="2857500" y="175380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102</xdr:row>
      <xdr:rowOff>100964</xdr:rowOff>
    </xdr:from>
    <xdr:to>
      <xdr:col>19</xdr:col>
      <xdr:colOff>177800</xdr:colOff>
      <xdr:row>102</xdr:row>
      <xdr:rowOff>137161</xdr:rowOff>
    </xdr:to>
    <xdr:cxnSp macro="">
      <xdr:nvCxnSpPr>
        <xdr:cNvPr id="420" name="直線コネクタ 419">
          <a:extLst>
            <a:ext uri="{FF2B5EF4-FFF2-40B4-BE49-F238E27FC236}">
              <a16:creationId xmlns:a16="http://schemas.microsoft.com/office/drawing/2014/main" id="{85F789DA-8745-4087-A17F-5B6755A0A431}"/>
            </a:ext>
          </a:extLst>
        </xdr:cNvPr>
        <xdr:cNvCxnSpPr/>
      </xdr:nvCxnSpPr>
      <xdr:spPr>
        <a:xfrm>
          <a:off x="2908300" y="17588864"/>
          <a:ext cx="889000" cy="361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102</xdr:row>
      <xdr:rowOff>12064</xdr:rowOff>
    </xdr:from>
    <xdr:to>
      <xdr:col>10</xdr:col>
      <xdr:colOff>165100</xdr:colOff>
      <xdr:row>102</xdr:row>
      <xdr:rowOff>113664</xdr:rowOff>
    </xdr:to>
    <xdr:sp macro="" textlink="">
      <xdr:nvSpPr>
        <xdr:cNvPr id="421" name="楕円 420">
          <a:extLst>
            <a:ext uri="{FF2B5EF4-FFF2-40B4-BE49-F238E27FC236}">
              <a16:creationId xmlns:a16="http://schemas.microsoft.com/office/drawing/2014/main" id="{95B2F2F0-21CA-4C01-8F5E-DE6421E8533B}"/>
            </a:ext>
          </a:extLst>
        </xdr:cNvPr>
        <xdr:cNvSpPr/>
      </xdr:nvSpPr>
      <xdr:spPr>
        <a:xfrm>
          <a:off x="1968500" y="17499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102</xdr:row>
      <xdr:rowOff>62864</xdr:rowOff>
    </xdr:from>
    <xdr:to>
      <xdr:col>15</xdr:col>
      <xdr:colOff>50800</xdr:colOff>
      <xdr:row>102</xdr:row>
      <xdr:rowOff>100964</xdr:rowOff>
    </xdr:to>
    <xdr:cxnSp macro="">
      <xdr:nvCxnSpPr>
        <xdr:cNvPr id="422" name="直線コネクタ 421">
          <a:extLst>
            <a:ext uri="{FF2B5EF4-FFF2-40B4-BE49-F238E27FC236}">
              <a16:creationId xmlns:a16="http://schemas.microsoft.com/office/drawing/2014/main" id="{699EA0E1-08AC-4282-AB3F-F5EFC8522DE4}"/>
            </a:ext>
          </a:extLst>
        </xdr:cNvPr>
        <xdr:cNvCxnSpPr/>
      </xdr:nvCxnSpPr>
      <xdr:spPr>
        <a:xfrm>
          <a:off x="2019300" y="17550764"/>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101</xdr:row>
      <xdr:rowOff>139700</xdr:rowOff>
    </xdr:from>
    <xdr:to>
      <xdr:col>6</xdr:col>
      <xdr:colOff>38100</xdr:colOff>
      <xdr:row>102</xdr:row>
      <xdr:rowOff>69850</xdr:rowOff>
    </xdr:to>
    <xdr:sp macro="" textlink="">
      <xdr:nvSpPr>
        <xdr:cNvPr id="423" name="楕円 422">
          <a:extLst>
            <a:ext uri="{FF2B5EF4-FFF2-40B4-BE49-F238E27FC236}">
              <a16:creationId xmlns:a16="http://schemas.microsoft.com/office/drawing/2014/main" id="{144E7D51-35D7-4D70-BED8-5970D175E36B}"/>
            </a:ext>
          </a:extLst>
        </xdr:cNvPr>
        <xdr:cNvSpPr/>
      </xdr:nvSpPr>
      <xdr:spPr>
        <a:xfrm>
          <a:off x="1079500" y="1745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102</xdr:row>
      <xdr:rowOff>19050</xdr:rowOff>
    </xdr:from>
    <xdr:to>
      <xdr:col>10</xdr:col>
      <xdr:colOff>114300</xdr:colOff>
      <xdr:row>102</xdr:row>
      <xdr:rowOff>62864</xdr:rowOff>
    </xdr:to>
    <xdr:cxnSp macro="">
      <xdr:nvCxnSpPr>
        <xdr:cNvPr id="424" name="直線コネクタ 423">
          <a:extLst>
            <a:ext uri="{FF2B5EF4-FFF2-40B4-BE49-F238E27FC236}">
              <a16:creationId xmlns:a16="http://schemas.microsoft.com/office/drawing/2014/main" id="{FAC13AAC-EC4A-4B93-8440-C538FE61FB63}"/>
            </a:ext>
          </a:extLst>
        </xdr:cNvPr>
        <xdr:cNvCxnSpPr/>
      </xdr:nvCxnSpPr>
      <xdr:spPr>
        <a:xfrm>
          <a:off x="1130300" y="17506950"/>
          <a:ext cx="889000" cy="438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104</xdr:row>
      <xdr:rowOff>32402</xdr:rowOff>
    </xdr:from>
    <xdr:ext cx="405111" cy="259045"/>
    <xdr:sp macro="" textlink="">
      <xdr:nvSpPr>
        <xdr:cNvPr id="425" name="n_1aveValue【市民会館】&#10;有形固定資産減価償却率">
          <a:extLst>
            <a:ext uri="{FF2B5EF4-FFF2-40B4-BE49-F238E27FC236}">
              <a16:creationId xmlns:a16="http://schemas.microsoft.com/office/drawing/2014/main" id="{78A1C9BF-9967-4BD4-91DD-C9121EC9ECA6}"/>
            </a:ext>
          </a:extLst>
        </xdr:cNvPr>
        <xdr:cNvSpPr txBox="1"/>
      </xdr:nvSpPr>
      <xdr:spPr>
        <a:xfrm>
          <a:off x="3582044" y="178632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104</xdr:row>
      <xdr:rowOff>9541</xdr:rowOff>
    </xdr:from>
    <xdr:ext cx="405111" cy="259045"/>
    <xdr:sp macro="" textlink="">
      <xdr:nvSpPr>
        <xdr:cNvPr id="426" name="n_2aveValue【市民会館】&#10;有形固定資産減価償却率">
          <a:extLst>
            <a:ext uri="{FF2B5EF4-FFF2-40B4-BE49-F238E27FC236}">
              <a16:creationId xmlns:a16="http://schemas.microsoft.com/office/drawing/2014/main" id="{0D8AFC7A-7655-4ED0-8702-1F4B2672204B}"/>
            </a:ext>
          </a:extLst>
        </xdr:cNvPr>
        <xdr:cNvSpPr txBox="1"/>
      </xdr:nvSpPr>
      <xdr:spPr>
        <a:xfrm>
          <a:off x="2705744" y="178403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103</xdr:row>
      <xdr:rowOff>144797</xdr:rowOff>
    </xdr:from>
    <xdr:ext cx="405111" cy="259045"/>
    <xdr:sp macro="" textlink="">
      <xdr:nvSpPr>
        <xdr:cNvPr id="427" name="n_3aveValue【市民会館】&#10;有形固定資産減価償却率">
          <a:extLst>
            <a:ext uri="{FF2B5EF4-FFF2-40B4-BE49-F238E27FC236}">
              <a16:creationId xmlns:a16="http://schemas.microsoft.com/office/drawing/2014/main" id="{0B03864C-9DBD-407B-B88D-FBF806A7143B}"/>
            </a:ext>
          </a:extLst>
        </xdr:cNvPr>
        <xdr:cNvSpPr txBox="1"/>
      </xdr:nvSpPr>
      <xdr:spPr>
        <a:xfrm>
          <a:off x="1816744" y="17804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103</xdr:row>
      <xdr:rowOff>125747</xdr:rowOff>
    </xdr:from>
    <xdr:ext cx="405111" cy="259045"/>
    <xdr:sp macro="" textlink="">
      <xdr:nvSpPr>
        <xdr:cNvPr id="428" name="n_4aveValue【市民会館】&#10;有形固定資産減価償却率">
          <a:extLst>
            <a:ext uri="{FF2B5EF4-FFF2-40B4-BE49-F238E27FC236}">
              <a16:creationId xmlns:a16="http://schemas.microsoft.com/office/drawing/2014/main" id="{948380E2-EE22-4EA2-AEE1-33658A4D8C6C}"/>
            </a:ext>
          </a:extLst>
        </xdr:cNvPr>
        <xdr:cNvSpPr txBox="1"/>
      </xdr:nvSpPr>
      <xdr:spPr>
        <a:xfrm>
          <a:off x="927744" y="17785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101</xdr:row>
      <xdr:rowOff>33038</xdr:rowOff>
    </xdr:from>
    <xdr:ext cx="405111" cy="259045"/>
    <xdr:sp macro="" textlink="">
      <xdr:nvSpPr>
        <xdr:cNvPr id="429" name="n_1mainValue【市民会館】&#10;有形固定資産減価償却率">
          <a:extLst>
            <a:ext uri="{FF2B5EF4-FFF2-40B4-BE49-F238E27FC236}">
              <a16:creationId xmlns:a16="http://schemas.microsoft.com/office/drawing/2014/main" id="{60F8A456-1363-4977-B015-023D0E71023A}"/>
            </a:ext>
          </a:extLst>
        </xdr:cNvPr>
        <xdr:cNvSpPr txBox="1"/>
      </xdr:nvSpPr>
      <xdr:spPr>
        <a:xfrm>
          <a:off x="3582044" y="1734948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100</xdr:row>
      <xdr:rowOff>168291</xdr:rowOff>
    </xdr:from>
    <xdr:ext cx="405111" cy="259045"/>
    <xdr:sp macro="" textlink="">
      <xdr:nvSpPr>
        <xdr:cNvPr id="430" name="n_2mainValue【市民会館】&#10;有形固定資産減価償却率">
          <a:extLst>
            <a:ext uri="{FF2B5EF4-FFF2-40B4-BE49-F238E27FC236}">
              <a16:creationId xmlns:a16="http://schemas.microsoft.com/office/drawing/2014/main" id="{98807921-1891-42B0-8B4B-7446A57721B5}"/>
            </a:ext>
          </a:extLst>
        </xdr:cNvPr>
        <xdr:cNvSpPr txBox="1"/>
      </xdr:nvSpPr>
      <xdr:spPr>
        <a:xfrm>
          <a:off x="2705744" y="173132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100</xdr:row>
      <xdr:rowOff>130191</xdr:rowOff>
    </xdr:from>
    <xdr:ext cx="405111" cy="259045"/>
    <xdr:sp macro="" textlink="">
      <xdr:nvSpPr>
        <xdr:cNvPr id="431" name="n_3mainValue【市民会館】&#10;有形固定資産減価償却率">
          <a:extLst>
            <a:ext uri="{FF2B5EF4-FFF2-40B4-BE49-F238E27FC236}">
              <a16:creationId xmlns:a16="http://schemas.microsoft.com/office/drawing/2014/main" id="{AFB3FD11-222C-494B-B234-B78B9247C5E2}"/>
            </a:ext>
          </a:extLst>
        </xdr:cNvPr>
        <xdr:cNvSpPr txBox="1"/>
      </xdr:nvSpPr>
      <xdr:spPr>
        <a:xfrm>
          <a:off x="1816744" y="1727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100</xdr:row>
      <xdr:rowOff>86377</xdr:rowOff>
    </xdr:from>
    <xdr:ext cx="405111" cy="259045"/>
    <xdr:sp macro="" textlink="">
      <xdr:nvSpPr>
        <xdr:cNvPr id="432" name="n_4mainValue【市民会館】&#10;有形固定資産減価償却率">
          <a:extLst>
            <a:ext uri="{FF2B5EF4-FFF2-40B4-BE49-F238E27FC236}">
              <a16:creationId xmlns:a16="http://schemas.microsoft.com/office/drawing/2014/main" id="{7C660DCF-06CF-42A8-9D2C-4817C11EF627}"/>
            </a:ext>
          </a:extLst>
        </xdr:cNvPr>
        <xdr:cNvSpPr txBox="1"/>
      </xdr:nvSpPr>
      <xdr:spPr>
        <a:xfrm>
          <a:off x="927744" y="172313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3" name="正方形/長方形 432">
          <a:extLst>
            <a:ext uri="{FF2B5EF4-FFF2-40B4-BE49-F238E27FC236}">
              <a16:creationId xmlns:a16="http://schemas.microsoft.com/office/drawing/2014/main" id="{9843CA48-79B0-4F84-A115-CC9F33B32BF7}"/>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4" name="正方形/長方形 433">
          <a:extLst>
            <a:ext uri="{FF2B5EF4-FFF2-40B4-BE49-F238E27FC236}">
              <a16:creationId xmlns:a16="http://schemas.microsoft.com/office/drawing/2014/main" id="{39C8A5C5-1C21-4870-9C73-3B3F7A994B2B}"/>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5" name="正方形/長方形 434">
          <a:extLst>
            <a:ext uri="{FF2B5EF4-FFF2-40B4-BE49-F238E27FC236}">
              <a16:creationId xmlns:a16="http://schemas.microsoft.com/office/drawing/2014/main" id="{63BE33EB-52B8-4663-A065-952DDD5711C9}"/>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6" name="正方形/長方形 435">
          <a:extLst>
            <a:ext uri="{FF2B5EF4-FFF2-40B4-BE49-F238E27FC236}">
              <a16:creationId xmlns:a16="http://schemas.microsoft.com/office/drawing/2014/main" id="{D3EC83BA-396D-4D0F-8702-4FC1E3B11B3B}"/>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7" name="正方形/長方形 436">
          <a:extLst>
            <a:ext uri="{FF2B5EF4-FFF2-40B4-BE49-F238E27FC236}">
              <a16:creationId xmlns:a16="http://schemas.microsoft.com/office/drawing/2014/main" id="{3652E0E0-655A-448A-9781-1DDB84F8BA89}"/>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8" name="正方形/長方形 437">
          <a:extLst>
            <a:ext uri="{FF2B5EF4-FFF2-40B4-BE49-F238E27FC236}">
              <a16:creationId xmlns:a16="http://schemas.microsoft.com/office/drawing/2014/main" id="{A90E4768-6070-48F3-9ACA-082B9EA479DB}"/>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9" name="正方形/長方形 438">
          <a:extLst>
            <a:ext uri="{FF2B5EF4-FFF2-40B4-BE49-F238E27FC236}">
              <a16:creationId xmlns:a16="http://schemas.microsoft.com/office/drawing/2014/main" id="{20271666-0601-41DF-B814-0E2CB99BA988}"/>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0.129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40" name="正方形/長方形 439">
          <a:extLst>
            <a:ext uri="{FF2B5EF4-FFF2-40B4-BE49-F238E27FC236}">
              <a16:creationId xmlns:a16="http://schemas.microsoft.com/office/drawing/2014/main" id="{921C62C2-CB67-4C23-8788-1D1C327EB180}"/>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41" name="テキスト ボックス 440">
          <a:extLst>
            <a:ext uri="{FF2B5EF4-FFF2-40B4-BE49-F238E27FC236}">
              <a16:creationId xmlns:a16="http://schemas.microsoft.com/office/drawing/2014/main" id="{E7A1D4AA-8E57-4963-AC25-88F87873041A}"/>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42" name="直線コネクタ 441">
          <a:extLst>
            <a:ext uri="{FF2B5EF4-FFF2-40B4-BE49-F238E27FC236}">
              <a16:creationId xmlns:a16="http://schemas.microsoft.com/office/drawing/2014/main" id="{2D490274-D383-4027-ABB9-7E4C9CAC0CA6}"/>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3" name="直線コネクタ 442">
          <a:extLst>
            <a:ext uri="{FF2B5EF4-FFF2-40B4-BE49-F238E27FC236}">
              <a16:creationId xmlns:a16="http://schemas.microsoft.com/office/drawing/2014/main" id="{3C0D0F36-393C-4039-87BA-9C581B58F98E}"/>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108</xdr:row>
      <xdr:rowOff>10177</xdr:rowOff>
    </xdr:from>
    <xdr:ext cx="467179" cy="259045"/>
    <xdr:sp macro="" textlink="">
      <xdr:nvSpPr>
        <xdr:cNvPr id="444" name="テキスト ボックス 443">
          <a:extLst>
            <a:ext uri="{FF2B5EF4-FFF2-40B4-BE49-F238E27FC236}">
              <a16:creationId xmlns:a16="http://schemas.microsoft.com/office/drawing/2014/main" id="{B1161439-7170-464A-9AEF-A93569830DD4}"/>
            </a:ext>
          </a:extLst>
        </xdr:cNvPr>
        <xdr:cNvSpPr txBox="1"/>
      </xdr:nvSpPr>
      <xdr:spPr>
        <a:xfrm>
          <a:off x="6136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5" name="直線コネクタ 444">
          <a:extLst>
            <a:ext uri="{FF2B5EF4-FFF2-40B4-BE49-F238E27FC236}">
              <a16:creationId xmlns:a16="http://schemas.microsoft.com/office/drawing/2014/main" id="{966E4653-8FE3-411F-A352-D7D0B42C23AB}"/>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105</xdr:row>
      <xdr:rowOff>143527</xdr:rowOff>
    </xdr:from>
    <xdr:ext cx="467179" cy="259045"/>
    <xdr:sp macro="" textlink="">
      <xdr:nvSpPr>
        <xdr:cNvPr id="446" name="テキスト ボックス 445">
          <a:extLst>
            <a:ext uri="{FF2B5EF4-FFF2-40B4-BE49-F238E27FC236}">
              <a16:creationId xmlns:a16="http://schemas.microsoft.com/office/drawing/2014/main" id="{89CA7499-F1F5-47C1-BE96-99741C902681}"/>
            </a:ext>
          </a:extLst>
        </xdr:cNvPr>
        <xdr:cNvSpPr txBox="1"/>
      </xdr:nvSpPr>
      <xdr:spPr>
        <a:xfrm>
          <a:off x="6136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7" name="直線コネクタ 446">
          <a:extLst>
            <a:ext uri="{FF2B5EF4-FFF2-40B4-BE49-F238E27FC236}">
              <a16:creationId xmlns:a16="http://schemas.microsoft.com/office/drawing/2014/main" id="{35A5EDFE-243C-4C21-BA1D-DF28B5C791A2}"/>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103</xdr:row>
      <xdr:rowOff>105427</xdr:rowOff>
    </xdr:from>
    <xdr:ext cx="467179" cy="259045"/>
    <xdr:sp macro="" textlink="">
      <xdr:nvSpPr>
        <xdr:cNvPr id="448" name="テキスト ボックス 447">
          <a:extLst>
            <a:ext uri="{FF2B5EF4-FFF2-40B4-BE49-F238E27FC236}">
              <a16:creationId xmlns:a16="http://schemas.microsoft.com/office/drawing/2014/main" id="{846B7C9E-6675-48DA-863F-8D185FBBC444}"/>
            </a:ext>
          </a:extLst>
        </xdr:cNvPr>
        <xdr:cNvSpPr txBox="1"/>
      </xdr:nvSpPr>
      <xdr:spPr>
        <a:xfrm>
          <a:off x="6136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9" name="直線コネクタ 448">
          <a:extLst>
            <a:ext uri="{FF2B5EF4-FFF2-40B4-BE49-F238E27FC236}">
              <a16:creationId xmlns:a16="http://schemas.microsoft.com/office/drawing/2014/main" id="{C1158598-FC80-4CDD-B913-01ECCDC0655B}"/>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101</xdr:row>
      <xdr:rowOff>67327</xdr:rowOff>
    </xdr:from>
    <xdr:ext cx="467179" cy="259045"/>
    <xdr:sp macro="" textlink="">
      <xdr:nvSpPr>
        <xdr:cNvPr id="450" name="テキスト ボックス 449">
          <a:extLst>
            <a:ext uri="{FF2B5EF4-FFF2-40B4-BE49-F238E27FC236}">
              <a16:creationId xmlns:a16="http://schemas.microsoft.com/office/drawing/2014/main" id="{C6ECDEAD-2C22-4E6D-897D-765A7157D7BD}"/>
            </a:ext>
          </a:extLst>
        </xdr:cNvPr>
        <xdr:cNvSpPr txBox="1"/>
      </xdr:nvSpPr>
      <xdr:spPr>
        <a:xfrm>
          <a:off x="6136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51" name="直線コネクタ 450">
          <a:extLst>
            <a:ext uri="{FF2B5EF4-FFF2-40B4-BE49-F238E27FC236}">
              <a16:creationId xmlns:a16="http://schemas.microsoft.com/office/drawing/2014/main" id="{007222EE-58D2-4530-B207-92A944F7F7E5}"/>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99</xdr:row>
      <xdr:rowOff>29227</xdr:rowOff>
    </xdr:from>
    <xdr:ext cx="467179" cy="259045"/>
    <xdr:sp macro="" textlink="">
      <xdr:nvSpPr>
        <xdr:cNvPr id="452" name="テキスト ボックス 451">
          <a:extLst>
            <a:ext uri="{FF2B5EF4-FFF2-40B4-BE49-F238E27FC236}">
              <a16:creationId xmlns:a16="http://schemas.microsoft.com/office/drawing/2014/main" id="{BD5ECF91-D6F1-4591-98C9-161AD2C416B2}"/>
            </a:ext>
          </a:extLst>
        </xdr:cNvPr>
        <xdr:cNvSpPr txBox="1"/>
      </xdr:nvSpPr>
      <xdr:spPr>
        <a:xfrm>
          <a:off x="6136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3" name="直線コネクタ 452">
          <a:extLst>
            <a:ext uri="{FF2B5EF4-FFF2-40B4-BE49-F238E27FC236}">
              <a16:creationId xmlns:a16="http://schemas.microsoft.com/office/drawing/2014/main" id="{3DD6FA64-A948-47CF-BDEB-6CE86E971181}"/>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96</xdr:row>
      <xdr:rowOff>162577</xdr:rowOff>
    </xdr:from>
    <xdr:ext cx="467179" cy="259045"/>
    <xdr:sp macro="" textlink="">
      <xdr:nvSpPr>
        <xdr:cNvPr id="454" name="テキスト ボックス 453">
          <a:extLst>
            <a:ext uri="{FF2B5EF4-FFF2-40B4-BE49-F238E27FC236}">
              <a16:creationId xmlns:a16="http://schemas.microsoft.com/office/drawing/2014/main" id="{DA42D757-E807-4978-B7AF-93870CC0EFBE}"/>
            </a:ext>
          </a:extLst>
        </xdr:cNvPr>
        <xdr:cNvSpPr txBox="1"/>
      </xdr:nvSpPr>
      <xdr:spPr>
        <a:xfrm>
          <a:off x="6136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5" name="【市民会館】&#10;一人当たり面積グラフ枠">
          <a:extLst>
            <a:ext uri="{FF2B5EF4-FFF2-40B4-BE49-F238E27FC236}">
              <a16:creationId xmlns:a16="http://schemas.microsoft.com/office/drawing/2014/main" id="{9905804D-44AB-4BC1-8A2A-B428BBA1F650}"/>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100</xdr:row>
      <xdr:rowOff>7620</xdr:rowOff>
    </xdr:from>
    <xdr:to>
      <xdr:col>54</xdr:col>
      <xdr:colOff>189865</xdr:colOff>
      <xdr:row>108</xdr:row>
      <xdr:rowOff>38100</xdr:rowOff>
    </xdr:to>
    <xdr:cxnSp macro="">
      <xdr:nvCxnSpPr>
        <xdr:cNvPr id="456" name="直線コネクタ 455">
          <a:extLst>
            <a:ext uri="{FF2B5EF4-FFF2-40B4-BE49-F238E27FC236}">
              <a16:creationId xmlns:a16="http://schemas.microsoft.com/office/drawing/2014/main" id="{CC01F97A-4544-43C8-BEEE-3EF0C4B69239}"/>
            </a:ext>
          </a:extLst>
        </xdr:cNvPr>
        <xdr:cNvCxnSpPr/>
      </xdr:nvCxnSpPr>
      <xdr:spPr>
        <a:xfrm flipV="1">
          <a:off x="10476865" y="1715262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41927</xdr:rowOff>
    </xdr:from>
    <xdr:ext cx="469744" cy="259045"/>
    <xdr:sp macro="" textlink="">
      <xdr:nvSpPr>
        <xdr:cNvPr id="457" name="【市民会館】&#10;一人当たり面積最小値テキスト">
          <a:extLst>
            <a:ext uri="{FF2B5EF4-FFF2-40B4-BE49-F238E27FC236}">
              <a16:creationId xmlns:a16="http://schemas.microsoft.com/office/drawing/2014/main" id="{AFD9B6E3-276D-4F8C-AD21-44A7FAF9CC72}"/>
            </a:ext>
          </a:extLst>
        </xdr:cNvPr>
        <xdr:cNvSpPr txBox="1"/>
      </xdr:nvSpPr>
      <xdr:spPr>
        <a:xfrm>
          <a:off x="10515600" y="18558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38100</xdr:rowOff>
    </xdr:from>
    <xdr:to>
      <xdr:col>55</xdr:col>
      <xdr:colOff>88900</xdr:colOff>
      <xdr:row>108</xdr:row>
      <xdr:rowOff>38100</xdr:rowOff>
    </xdr:to>
    <xdr:cxnSp macro="">
      <xdr:nvCxnSpPr>
        <xdr:cNvPr id="458" name="直線コネクタ 457">
          <a:extLst>
            <a:ext uri="{FF2B5EF4-FFF2-40B4-BE49-F238E27FC236}">
              <a16:creationId xmlns:a16="http://schemas.microsoft.com/office/drawing/2014/main" id="{40F06B30-F18D-433B-9C9B-96D3E1898AC9}"/>
            </a:ext>
          </a:extLst>
        </xdr:cNvPr>
        <xdr:cNvCxnSpPr/>
      </xdr:nvCxnSpPr>
      <xdr:spPr>
        <a:xfrm>
          <a:off x="10388600" y="18554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125747</xdr:rowOff>
    </xdr:from>
    <xdr:ext cx="469744" cy="259045"/>
    <xdr:sp macro="" textlink="">
      <xdr:nvSpPr>
        <xdr:cNvPr id="459" name="【市民会館】&#10;一人当たり面積最大値テキスト">
          <a:extLst>
            <a:ext uri="{FF2B5EF4-FFF2-40B4-BE49-F238E27FC236}">
              <a16:creationId xmlns:a16="http://schemas.microsoft.com/office/drawing/2014/main" id="{687613BE-6269-4697-9456-151A7254B918}"/>
            </a:ext>
          </a:extLst>
        </xdr:cNvPr>
        <xdr:cNvSpPr txBox="1"/>
      </xdr:nvSpPr>
      <xdr:spPr>
        <a:xfrm>
          <a:off x="10515600" y="169278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100</xdr:row>
      <xdr:rowOff>7620</xdr:rowOff>
    </xdr:from>
    <xdr:to>
      <xdr:col>55</xdr:col>
      <xdr:colOff>88900</xdr:colOff>
      <xdr:row>100</xdr:row>
      <xdr:rowOff>7620</xdr:rowOff>
    </xdr:to>
    <xdr:cxnSp macro="">
      <xdr:nvCxnSpPr>
        <xdr:cNvPr id="460" name="直線コネクタ 459">
          <a:extLst>
            <a:ext uri="{FF2B5EF4-FFF2-40B4-BE49-F238E27FC236}">
              <a16:creationId xmlns:a16="http://schemas.microsoft.com/office/drawing/2014/main" id="{3E0CA247-6CCB-4082-B5FF-FA804EAA3869}"/>
            </a:ext>
          </a:extLst>
        </xdr:cNvPr>
        <xdr:cNvCxnSpPr/>
      </xdr:nvCxnSpPr>
      <xdr:spPr>
        <a:xfrm>
          <a:off x="10388600" y="171526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105</xdr:row>
      <xdr:rowOff>34307</xdr:rowOff>
    </xdr:from>
    <xdr:ext cx="469744" cy="259045"/>
    <xdr:sp macro="" textlink="">
      <xdr:nvSpPr>
        <xdr:cNvPr id="461" name="【市民会館】&#10;一人当たり面積平均値テキスト">
          <a:extLst>
            <a:ext uri="{FF2B5EF4-FFF2-40B4-BE49-F238E27FC236}">
              <a16:creationId xmlns:a16="http://schemas.microsoft.com/office/drawing/2014/main" id="{FD5DAF5C-FC5F-4863-B190-80453592D18C}"/>
            </a:ext>
          </a:extLst>
        </xdr:cNvPr>
        <xdr:cNvSpPr txBox="1"/>
      </xdr:nvSpPr>
      <xdr:spPr>
        <a:xfrm>
          <a:off x="10515600" y="1803655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105</xdr:row>
      <xdr:rowOff>55880</xdr:rowOff>
    </xdr:from>
    <xdr:to>
      <xdr:col>55</xdr:col>
      <xdr:colOff>50800</xdr:colOff>
      <xdr:row>105</xdr:row>
      <xdr:rowOff>157480</xdr:rowOff>
    </xdr:to>
    <xdr:sp macro="" textlink="">
      <xdr:nvSpPr>
        <xdr:cNvPr id="462" name="フローチャート: 判断 461">
          <a:extLst>
            <a:ext uri="{FF2B5EF4-FFF2-40B4-BE49-F238E27FC236}">
              <a16:creationId xmlns:a16="http://schemas.microsoft.com/office/drawing/2014/main" id="{1840A740-4947-4D27-A344-78B52AC0CDED}"/>
            </a:ext>
          </a:extLst>
        </xdr:cNvPr>
        <xdr:cNvSpPr/>
      </xdr:nvSpPr>
      <xdr:spPr>
        <a:xfrm>
          <a:off x="10426700" y="1805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105</xdr:row>
      <xdr:rowOff>52070</xdr:rowOff>
    </xdr:from>
    <xdr:to>
      <xdr:col>50</xdr:col>
      <xdr:colOff>165100</xdr:colOff>
      <xdr:row>105</xdr:row>
      <xdr:rowOff>153670</xdr:rowOff>
    </xdr:to>
    <xdr:sp macro="" textlink="">
      <xdr:nvSpPr>
        <xdr:cNvPr id="463" name="フローチャート: 判断 462">
          <a:extLst>
            <a:ext uri="{FF2B5EF4-FFF2-40B4-BE49-F238E27FC236}">
              <a16:creationId xmlns:a16="http://schemas.microsoft.com/office/drawing/2014/main" id="{DE26FC05-2FAD-4886-97C6-B64D068809AE}"/>
            </a:ext>
          </a:extLst>
        </xdr:cNvPr>
        <xdr:cNvSpPr/>
      </xdr:nvSpPr>
      <xdr:spPr>
        <a:xfrm>
          <a:off x="9588500" y="18054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105</xdr:row>
      <xdr:rowOff>59689</xdr:rowOff>
    </xdr:from>
    <xdr:to>
      <xdr:col>46</xdr:col>
      <xdr:colOff>38100</xdr:colOff>
      <xdr:row>105</xdr:row>
      <xdr:rowOff>161289</xdr:rowOff>
    </xdr:to>
    <xdr:sp macro="" textlink="">
      <xdr:nvSpPr>
        <xdr:cNvPr id="464" name="フローチャート: 判断 463">
          <a:extLst>
            <a:ext uri="{FF2B5EF4-FFF2-40B4-BE49-F238E27FC236}">
              <a16:creationId xmlns:a16="http://schemas.microsoft.com/office/drawing/2014/main" id="{06638AB7-5ED6-4434-A3E2-6110EEE167D4}"/>
            </a:ext>
          </a:extLst>
        </xdr:cNvPr>
        <xdr:cNvSpPr/>
      </xdr:nvSpPr>
      <xdr:spPr>
        <a:xfrm>
          <a:off x="8699500" y="180619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105</xdr:row>
      <xdr:rowOff>86361</xdr:rowOff>
    </xdr:from>
    <xdr:to>
      <xdr:col>41</xdr:col>
      <xdr:colOff>101600</xdr:colOff>
      <xdr:row>106</xdr:row>
      <xdr:rowOff>16511</xdr:rowOff>
    </xdr:to>
    <xdr:sp macro="" textlink="">
      <xdr:nvSpPr>
        <xdr:cNvPr id="465" name="フローチャート: 判断 464">
          <a:extLst>
            <a:ext uri="{FF2B5EF4-FFF2-40B4-BE49-F238E27FC236}">
              <a16:creationId xmlns:a16="http://schemas.microsoft.com/office/drawing/2014/main" id="{2E4D17A3-D923-468D-A328-709F0860FCC4}"/>
            </a:ext>
          </a:extLst>
        </xdr:cNvPr>
        <xdr:cNvSpPr/>
      </xdr:nvSpPr>
      <xdr:spPr>
        <a:xfrm>
          <a:off x="7810500" y="180886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105</xdr:row>
      <xdr:rowOff>82550</xdr:rowOff>
    </xdr:from>
    <xdr:to>
      <xdr:col>36</xdr:col>
      <xdr:colOff>165100</xdr:colOff>
      <xdr:row>106</xdr:row>
      <xdr:rowOff>12700</xdr:rowOff>
    </xdr:to>
    <xdr:sp macro="" textlink="">
      <xdr:nvSpPr>
        <xdr:cNvPr id="466" name="フローチャート: 判断 465">
          <a:extLst>
            <a:ext uri="{FF2B5EF4-FFF2-40B4-BE49-F238E27FC236}">
              <a16:creationId xmlns:a16="http://schemas.microsoft.com/office/drawing/2014/main" id="{05A86F44-CB99-493A-BE67-7AC2F7D8FEAC}"/>
            </a:ext>
          </a:extLst>
        </xdr:cNvPr>
        <xdr:cNvSpPr/>
      </xdr:nvSpPr>
      <xdr:spPr>
        <a:xfrm>
          <a:off x="6921500" y="1808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A6C3CC22-86CA-4E7A-A736-3AAAD15E5132}"/>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1376CBDB-CE3A-4155-9DD0-31D2006ECBCA}"/>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9" name="テキスト ボックス 468">
          <a:extLst>
            <a:ext uri="{FF2B5EF4-FFF2-40B4-BE49-F238E27FC236}">
              <a16:creationId xmlns:a16="http://schemas.microsoft.com/office/drawing/2014/main" id="{E3A3C028-13AC-45C1-A8F1-6C232CCCE304}"/>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70" name="テキスト ボックス 469">
          <a:extLst>
            <a:ext uri="{FF2B5EF4-FFF2-40B4-BE49-F238E27FC236}">
              <a16:creationId xmlns:a16="http://schemas.microsoft.com/office/drawing/2014/main" id="{FECD9320-C8FC-43F1-A904-D05EA5AB8E23}"/>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71" name="テキスト ボックス 470">
          <a:extLst>
            <a:ext uri="{FF2B5EF4-FFF2-40B4-BE49-F238E27FC236}">
              <a16:creationId xmlns:a16="http://schemas.microsoft.com/office/drawing/2014/main" id="{ACEC9C83-C7D8-492B-8421-58ACAFC7547E}"/>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104</xdr:row>
      <xdr:rowOff>151130</xdr:rowOff>
    </xdr:from>
    <xdr:to>
      <xdr:col>55</xdr:col>
      <xdr:colOff>50800</xdr:colOff>
      <xdr:row>105</xdr:row>
      <xdr:rowOff>81280</xdr:rowOff>
    </xdr:to>
    <xdr:sp macro="" textlink="">
      <xdr:nvSpPr>
        <xdr:cNvPr id="472" name="楕円 471">
          <a:extLst>
            <a:ext uri="{FF2B5EF4-FFF2-40B4-BE49-F238E27FC236}">
              <a16:creationId xmlns:a16="http://schemas.microsoft.com/office/drawing/2014/main" id="{4398EA55-2398-4956-8C1D-3323803223C7}"/>
            </a:ext>
          </a:extLst>
        </xdr:cNvPr>
        <xdr:cNvSpPr/>
      </xdr:nvSpPr>
      <xdr:spPr>
        <a:xfrm>
          <a:off x="104267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104</xdr:row>
      <xdr:rowOff>2557</xdr:rowOff>
    </xdr:from>
    <xdr:ext cx="469744" cy="259045"/>
    <xdr:sp macro="" textlink="">
      <xdr:nvSpPr>
        <xdr:cNvPr id="473" name="【市民会館】&#10;一人当たり面積該当値テキスト">
          <a:extLst>
            <a:ext uri="{FF2B5EF4-FFF2-40B4-BE49-F238E27FC236}">
              <a16:creationId xmlns:a16="http://schemas.microsoft.com/office/drawing/2014/main" id="{189F7DA5-5987-4A1B-B33B-616939EF70C8}"/>
            </a:ext>
          </a:extLst>
        </xdr:cNvPr>
        <xdr:cNvSpPr txBox="1"/>
      </xdr:nvSpPr>
      <xdr:spPr>
        <a:xfrm>
          <a:off x="10515600" y="17833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104</xdr:row>
      <xdr:rowOff>154939</xdr:rowOff>
    </xdr:from>
    <xdr:to>
      <xdr:col>50</xdr:col>
      <xdr:colOff>165100</xdr:colOff>
      <xdr:row>105</xdr:row>
      <xdr:rowOff>85089</xdr:rowOff>
    </xdr:to>
    <xdr:sp macro="" textlink="">
      <xdr:nvSpPr>
        <xdr:cNvPr id="474" name="楕円 473">
          <a:extLst>
            <a:ext uri="{FF2B5EF4-FFF2-40B4-BE49-F238E27FC236}">
              <a16:creationId xmlns:a16="http://schemas.microsoft.com/office/drawing/2014/main" id="{3255C902-0F41-446E-BE8F-7BD6E35FFD3C}"/>
            </a:ext>
          </a:extLst>
        </xdr:cNvPr>
        <xdr:cNvSpPr/>
      </xdr:nvSpPr>
      <xdr:spPr>
        <a:xfrm>
          <a:off x="9588500" y="1798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105</xdr:row>
      <xdr:rowOff>30480</xdr:rowOff>
    </xdr:from>
    <xdr:to>
      <xdr:col>55</xdr:col>
      <xdr:colOff>0</xdr:colOff>
      <xdr:row>105</xdr:row>
      <xdr:rowOff>34289</xdr:rowOff>
    </xdr:to>
    <xdr:cxnSp macro="">
      <xdr:nvCxnSpPr>
        <xdr:cNvPr id="475" name="直線コネクタ 474">
          <a:extLst>
            <a:ext uri="{FF2B5EF4-FFF2-40B4-BE49-F238E27FC236}">
              <a16:creationId xmlns:a16="http://schemas.microsoft.com/office/drawing/2014/main" id="{515B4794-6B74-4D3B-8395-B5BE29317B75}"/>
            </a:ext>
          </a:extLst>
        </xdr:cNvPr>
        <xdr:cNvCxnSpPr/>
      </xdr:nvCxnSpPr>
      <xdr:spPr>
        <a:xfrm flipV="1">
          <a:off x="9639300" y="18032730"/>
          <a:ext cx="8382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104</xdr:row>
      <xdr:rowOff>151130</xdr:rowOff>
    </xdr:from>
    <xdr:to>
      <xdr:col>46</xdr:col>
      <xdr:colOff>38100</xdr:colOff>
      <xdr:row>105</xdr:row>
      <xdr:rowOff>81280</xdr:rowOff>
    </xdr:to>
    <xdr:sp macro="" textlink="">
      <xdr:nvSpPr>
        <xdr:cNvPr id="476" name="楕円 475">
          <a:extLst>
            <a:ext uri="{FF2B5EF4-FFF2-40B4-BE49-F238E27FC236}">
              <a16:creationId xmlns:a16="http://schemas.microsoft.com/office/drawing/2014/main" id="{365321F2-2ECA-4FFA-A377-459202F7D10E}"/>
            </a:ext>
          </a:extLst>
        </xdr:cNvPr>
        <xdr:cNvSpPr/>
      </xdr:nvSpPr>
      <xdr:spPr>
        <a:xfrm>
          <a:off x="86995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105</xdr:row>
      <xdr:rowOff>30480</xdr:rowOff>
    </xdr:from>
    <xdr:to>
      <xdr:col>50</xdr:col>
      <xdr:colOff>114300</xdr:colOff>
      <xdr:row>105</xdr:row>
      <xdr:rowOff>34289</xdr:rowOff>
    </xdr:to>
    <xdr:cxnSp macro="">
      <xdr:nvCxnSpPr>
        <xdr:cNvPr id="477" name="直線コネクタ 476">
          <a:extLst>
            <a:ext uri="{FF2B5EF4-FFF2-40B4-BE49-F238E27FC236}">
              <a16:creationId xmlns:a16="http://schemas.microsoft.com/office/drawing/2014/main" id="{DCB88F62-8734-44A3-86AF-7BA95900DB81}"/>
            </a:ext>
          </a:extLst>
        </xdr:cNvPr>
        <xdr:cNvCxnSpPr/>
      </xdr:nvCxnSpPr>
      <xdr:spPr>
        <a:xfrm>
          <a:off x="8750300" y="18032730"/>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104</xdr:row>
      <xdr:rowOff>151130</xdr:rowOff>
    </xdr:from>
    <xdr:to>
      <xdr:col>41</xdr:col>
      <xdr:colOff>101600</xdr:colOff>
      <xdr:row>105</xdr:row>
      <xdr:rowOff>81280</xdr:rowOff>
    </xdr:to>
    <xdr:sp macro="" textlink="">
      <xdr:nvSpPr>
        <xdr:cNvPr id="478" name="楕円 477">
          <a:extLst>
            <a:ext uri="{FF2B5EF4-FFF2-40B4-BE49-F238E27FC236}">
              <a16:creationId xmlns:a16="http://schemas.microsoft.com/office/drawing/2014/main" id="{34689722-5B0A-4929-9E15-9F2482354EF2}"/>
            </a:ext>
          </a:extLst>
        </xdr:cNvPr>
        <xdr:cNvSpPr/>
      </xdr:nvSpPr>
      <xdr:spPr>
        <a:xfrm>
          <a:off x="7810500" y="17981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105</xdr:row>
      <xdr:rowOff>30480</xdr:rowOff>
    </xdr:from>
    <xdr:to>
      <xdr:col>45</xdr:col>
      <xdr:colOff>177800</xdr:colOff>
      <xdr:row>105</xdr:row>
      <xdr:rowOff>30480</xdr:rowOff>
    </xdr:to>
    <xdr:cxnSp macro="">
      <xdr:nvCxnSpPr>
        <xdr:cNvPr id="479" name="直線コネクタ 478">
          <a:extLst>
            <a:ext uri="{FF2B5EF4-FFF2-40B4-BE49-F238E27FC236}">
              <a16:creationId xmlns:a16="http://schemas.microsoft.com/office/drawing/2014/main" id="{187E573A-37BD-4CB2-9D9F-727ED860B62F}"/>
            </a:ext>
          </a:extLst>
        </xdr:cNvPr>
        <xdr:cNvCxnSpPr/>
      </xdr:nvCxnSpPr>
      <xdr:spPr>
        <a:xfrm>
          <a:off x="7861300" y="1803273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104</xdr:row>
      <xdr:rowOff>147320</xdr:rowOff>
    </xdr:from>
    <xdr:to>
      <xdr:col>36</xdr:col>
      <xdr:colOff>165100</xdr:colOff>
      <xdr:row>105</xdr:row>
      <xdr:rowOff>77470</xdr:rowOff>
    </xdr:to>
    <xdr:sp macro="" textlink="">
      <xdr:nvSpPr>
        <xdr:cNvPr id="480" name="楕円 479">
          <a:extLst>
            <a:ext uri="{FF2B5EF4-FFF2-40B4-BE49-F238E27FC236}">
              <a16:creationId xmlns:a16="http://schemas.microsoft.com/office/drawing/2014/main" id="{C413FB2F-03D0-417A-8C6C-9CB66A48DA0C}"/>
            </a:ext>
          </a:extLst>
        </xdr:cNvPr>
        <xdr:cNvSpPr/>
      </xdr:nvSpPr>
      <xdr:spPr>
        <a:xfrm>
          <a:off x="6921500" y="17978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105</xdr:row>
      <xdr:rowOff>26670</xdr:rowOff>
    </xdr:from>
    <xdr:to>
      <xdr:col>41</xdr:col>
      <xdr:colOff>50800</xdr:colOff>
      <xdr:row>105</xdr:row>
      <xdr:rowOff>30480</xdr:rowOff>
    </xdr:to>
    <xdr:cxnSp macro="">
      <xdr:nvCxnSpPr>
        <xdr:cNvPr id="481" name="直線コネクタ 480">
          <a:extLst>
            <a:ext uri="{FF2B5EF4-FFF2-40B4-BE49-F238E27FC236}">
              <a16:creationId xmlns:a16="http://schemas.microsoft.com/office/drawing/2014/main" id="{3E00C263-DB3F-4DEF-9D43-9B05FFE14B23}"/>
            </a:ext>
          </a:extLst>
        </xdr:cNvPr>
        <xdr:cNvCxnSpPr/>
      </xdr:nvCxnSpPr>
      <xdr:spPr>
        <a:xfrm>
          <a:off x="6972300" y="1802892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105</xdr:row>
      <xdr:rowOff>144797</xdr:rowOff>
    </xdr:from>
    <xdr:ext cx="469744" cy="259045"/>
    <xdr:sp macro="" textlink="">
      <xdr:nvSpPr>
        <xdr:cNvPr id="482" name="n_1aveValue【市民会館】&#10;一人当たり面積">
          <a:extLst>
            <a:ext uri="{FF2B5EF4-FFF2-40B4-BE49-F238E27FC236}">
              <a16:creationId xmlns:a16="http://schemas.microsoft.com/office/drawing/2014/main" id="{F3427F53-753D-403C-9F8D-615DDE24A926}"/>
            </a:ext>
          </a:extLst>
        </xdr:cNvPr>
        <xdr:cNvSpPr txBox="1"/>
      </xdr:nvSpPr>
      <xdr:spPr>
        <a:xfrm>
          <a:off x="9391727" y="181470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105</xdr:row>
      <xdr:rowOff>152416</xdr:rowOff>
    </xdr:from>
    <xdr:ext cx="469744" cy="259045"/>
    <xdr:sp macro="" textlink="">
      <xdr:nvSpPr>
        <xdr:cNvPr id="483" name="n_2aveValue【市民会館】&#10;一人当たり面積">
          <a:extLst>
            <a:ext uri="{FF2B5EF4-FFF2-40B4-BE49-F238E27FC236}">
              <a16:creationId xmlns:a16="http://schemas.microsoft.com/office/drawing/2014/main" id="{0B6841FF-3435-411F-AA7C-5990E0093C17}"/>
            </a:ext>
          </a:extLst>
        </xdr:cNvPr>
        <xdr:cNvSpPr txBox="1"/>
      </xdr:nvSpPr>
      <xdr:spPr>
        <a:xfrm>
          <a:off x="8515427" y="181546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106</xdr:row>
      <xdr:rowOff>7638</xdr:rowOff>
    </xdr:from>
    <xdr:ext cx="469744" cy="259045"/>
    <xdr:sp macro="" textlink="">
      <xdr:nvSpPr>
        <xdr:cNvPr id="484" name="n_3aveValue【市民会館】&#10;一人当たり面積">
          <a:extLst>
            <a:ext uri="{FF2B5EF4-FFF2-40B4-BE49-F238E27FC236}">
              <a16:creationId xmlns:a16="http://schemas.microsoft.com/office/drawing/2014/main" id="{8971ECDE-182E-4E58-9AEC-2C736D4025BC}"/>
            </a:ext>
          </a:extLst>
        </xdr:cNvPr>
        <xdr:cNvSpPr txBox="1"/>
      </xdr:nvSpPr>
      <xdr:spPr>
        <a:xfrm>
          <a:off x="7626427" y="181813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106</xdr:row>
      <xdr:rowOff>3827</xdr:rowOff>
    </xdr:from>
    <xdr:ext cx="469744" cy="259045"/>
    <xdr:sp macro="" textlink="">
      <xdr:nvSpPr>
        <xdr:cNvPr id="485" name="n_4aveValue【市民会館】&#10;一人当たり面積">
          <a:extLst>
            <a:ext uri="{FF2B5EF4-FFF2-40B4-BE49-F238E27FC236}">
              <a16:creationId xmlns:a16="http://schemas.microsoft.com/office/drawing/2014/main" id="{5622C1B4-2730-4168-B0E0-D1FC831BDC98}"/>
            </a:ext>
          </a:extLst>
        </xdr:cNvPr>
        <xdr:cNvSpPr txBox="1"/>
      </xdr:nvSpPr>
      <xdr:spPr>
        <a:xfrm>
          <a:off x="6737427" y="181775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103</xdr:row>
      <xdr:rowOff>101616</xdr:rowOff>
    </xdr:from>
    <xdr:ext cx="469744" cy="259045"/>
    <xdr:sp macro="" textlink="">
      <xdr:nvSpPr>
        <xdr:cNvPr id="486" name="n_1mainValue【市民会館】&#10;一人当たり面積">
          <a:extLst>
            <a:ext uri="{FF2B5EF4-FFF2-40B4-BE49-F238E27FC236}">
              <a16:creationId xmlns:a16="http://schemas.microsoft.com/office/drawing/2014/main" id="{4D823C2F-207B-4A15-A851-AB743923E449}"/>
            </a:ext>
          </a:extLst>
        </xdr:cNvPr>
        <xdr:cNvSpPr txBox="1"/>
      </xdr:nvSpPr>
      <xdr:spPr>
        <a:xfrm>
          <a:off x="9391727" y="1776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103</xdr:row>
      <xdr:rowOff>97807</xdr:rowOff>
    </xdr:from>
    <xdr:ext cx="469744" cy="259045"/>
    <xdr:sp macro="" textlink="">
      <xdr:nvSpPr>
        <xdr:cNvPr id="487" name="n_2mainValue【市民会館】&#10;一人当たり面積">
          <a:extLst>
            <a:ext uri="{FF2B5EF4-FFF2-40B4-BE49-F238E27FC236}">
              <a16:creationId xmlns:a16="http://schemas.microsoft.com/office/drawing/2014/main" id="{19F855BE-BE4E-4DDD-8B5B-7D2FFB5B6960}"/>
            </a:ext>
          </a:extLst>
        </xdr:cNvPr>
        <xdr:cNvSpPr txBox="1"/>
      </xdr:nvSpPr>
      <xdr:spPr>
        <a:xfrm>
          <a:off x="8515427"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103</xdr:row>
      <xdr:rowOff>97807</xdr:rowOff>
    </xdr:from>
    <xdr:ext cx="469744" cy="259045"/>
    <xdr:sp macro="" textlink="">
      <xdr:nvSpPr>
        <xdr:cNvPr id="488" name="n_3mainValue【市民会館】&#10;一人当たり面積">
          <a:extLst>
            <a:ext uri="{FF2B5EF4-FFF2-40B4-BE49-F238E27FC236}">
              <a16:creationId xmlns:a16="http://schemas.microsoft.com/office/drawing/2014/main" id="{7626652A-CC3D-4049-89E2-B79B98C5B6EA}"/>
            </a:ext>
          </a:extLst>
        </xdr:cNvPr>
        <xdr:cNvSpPr txBox="1"/>
      </xdr:nvSpPr>
      <xdr:spPr>
        <a:xfrm>
          <a:off x="7626427" y="17757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103</xdr:row>
      <xdr:rowOff>93997</xdr:rowOff>
    </xdr:from>
    <xdr:ext cx="469744" cy="259045"/>
    <xdr:sp macro="" textlink="">
      <xdr:nvSpPr>
        <xdr:cNvPr id="489" name="n_4mainValue【市民会館】&#10;一人当たり面積">
          <a:extLst>
            <a:ext uri="{FF2B5EF4-FFF2-40B4-BE49-F238E27FC236}">
              <a16:creationId xmlns:a16="http://schemas.microsoft.com/office/drawing/2014/main" id="{0E90F2F2-7F05-4867-B80D-0A974270EDF4}"/>
            </a:ext>
          </a:extLst>
        </xdr:cNvPr>
        <xdr:cNvSpPr txBox="1"/>
      </xdr:nvSpPr>
      <xdr:spPr>
        <a:xfrm>
          <a:off x="6737427" y="177533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90" name="正方形/長方形 489">
          <a:extLst>
            <a:ext uri="{FF2B5EF4-FFF2-40B4-BE49-F238E27FC236}">
              <a16:creationId xmlns:a16="http://schemas.microsoft.com/office/drawing/2014/main" id="{6B9C4A34-62FD-4905-9E81-49C4E9FAE5E8}"/>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91" name="正方形/長方形 490">
          <a:extLst>
            <a:ext uri="{FF2B5EF4-FFF2-40B4-BE49-F238E27FC236}">
              <a16:creationId xmlns:a16="http://schemas.microsoft.com/office/drawing/2014/main" id="{39DA8303-A8EF-4D5E-9C5D-07B95C2CEE0A}"/>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92" name="正方形/長方形 491">
          <a:extLst>
            <a:ext uri="{FF2B5EF4-FFF2-40B4-BE49-F238E27FC236}">
              <a16:creationId xmlns:a16="http://schemas.microsoft.com/office/drawing/2014/main" id="{7AF018B9-9B28-4CCD-928F-9CFF3ED5A205}"/>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3" name="正方形/長方形 492">
          <a:extLst>
            <a:ext uri="{FF2B5EF4-FFF2-40B4-BE49-F238E27FC236}">
              <a16:creationId xmlns:a16="http://schemas.microsoft.com/office/drawing/2014/main" id="{9CA64C3E-8262-482F-B69C-9B9175A3A83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4" name="正方形/長方形 493">
          <a:extLst>
            <a:ext uri="{FF2B5EF4-FFF2-40B4-BE49-F238E27FC236}">
              <a16:creationId xmlns:a16="http://schemas.microsoft.com/office/drawing/2014/main" id="{896FC754-FC57-4197-9201-F3DD89C7A9B9}"/>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5" name="正方形/長方形 494">
          <a:extLst>
            <a:ext uri="{FF2B5EF4-FFF2-40B4-BE49-F238E27FC236}">
              <a16:creationId xmlns:a16="http://schemas.microsoft.com/office/drawing/2014/main" id="{027C9D21-528D-4CC5-9CC1-3A2D7BDB2722}"/>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6" name="正方形/長方形 495">
          <a:extLst>
            <a:ext uri="{FF2B5EF4-FFF2-40B4-BE49-F238E27FC236}">
              <a16:creationId xmlns:a16="http://schemas.microsoft.com/office/drawing/2014/main" id="{37A14D6A-5574-4518-B4B9-07B16423DC1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7" name="正方形/長方形 496">
          <a:extLst>
            <a:ext uri="{FF2B5EF4-FFF2-40B4-BE49-F238E27FC236}">
              <a16:creationId xmlns:a16="http://schemas.microsoft.com/office/drawing/2014/main" id="{9DD9057E-DFCB-481E-9321-F533BC061EAE}"/>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8" name="テキスト ボックス 497">
          <a:extLst>
            <a:ext uri="{FF2B5EF4-FFF2-40B4-BE49-F238E27FC236}">
              <a16:creationId xmlns:a16="http://schemas.microsoft.com/office/drawing/2014/main" id="{C7E4610F-F6B8-4FC5-B998-627A2099CFE0}"/>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9" name="直線コネクタ 498">
          <a:extLst>
            <a:ext uri="{FF2B5EF4-FFF2-40B4-BE49-F238E27FC236}">
              <a16:creationId xmlns:a16="http://schemas.microsoft.com/office/drawing/2014/main" id="{1E28E236-75BB-4438-985C-17E258152FC3}"/>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500" name="テキスト ボックス 499">
          <a:extLst>
            <a:ext uri="{FF2B5EF4-FFF2-40B4-BE49-F238E27FC236}">
              <a16:creationId xmlns:a16="http://schemas.microsoft.com/office/drawing/2014/main" id="{ACBB1C9C-83BB-4B8B-8774-5B8658E9BC95}"/>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501" name="直線コネクタ 500">
          <a:extLst>
            <a:ext uri="{FF2B5EF4-FFF2-40B4-BE49-F238E27FC236}">
              <a16:creationId xmlns:a16="http://schemas.microsoft.com/office/drawing/2014/main" id="{BDA4F3F9-41B8-482F-A627-5C58422A28A7}"/>
            </a:ext>
          </a:extLst>
        </xdr:cNvPr>
        <xdr:cNvCxnSpPr/>
      </xdr:nvCxnSpPr>
      <xdr:spPr>
        <a:xfrm>
          <a:off x="12446000" y="729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502" name="テキスト ボックス 501">
          <a:extLst>
            <a:ext uri="{FF2B5EF4-FFF2-40B4-BE49-F238E27FC236}">
              <a16:creationId xmlns:a16="http://schemas.microsoft.com/office/drawing/2014/main" id="{C780D3A8-AD84-4FBC-93A1-98B62760794F}"/>
            </a:ext>
          </a:extLst>
        </xdr:cNvPr>
        <xdr:cNvSpPr txBox="1"/>
      </xdr:nvSpPr>
      <xdr:spPr>
        <a:xfrm>
          <a:off x="11978821" y="715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503" name="直線コネクタ 502">
          <a:extLst>
            <a:ext uri="{FF2B5EF4-FFF2-40B4-BE49-F238E27FC236}">
              <a16:creationId xmlns:a16="http://schemas.microsoft.com/office/drawing/2014/main" id="{2EFA9E0A-9CDC-4135-BC23-126DF1F62FAB}"/>
            </a:ext>
          </a:extLst>
        </xdr:cNvPr>
        <xdr:cNvCxnSpPr/>
      </xdr:nvCxnSpPr>
      <xdr:spPr>
        <a:xfrm>
          <a:off x="12446000" y="696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504" name="テキスト ボックス 503">
          <a:extLst>
            <a:ext uri="{FF2B5EF4-FFF2-40B4-BE49-F238E27FC236}">
              <a16:creationId xmlns:a16="http://schemas.microsoft.com/office/drawing/2014/main" id="{181227CA-FFCA-4A77-BE38-9EC01765918E}"/>
            </a:ext>
          </a:extLst>
        </xdr:cNvPr>
        <xdr:cNvSpPr txBox="1"/>
      </xdr:nvSpPr>
      <xdr:spPr>
        <a:xfrm>
          <a:off x="12042941" y="682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505" name="直線コネクタ 504">
          <a:extLst>
            <a:ext uri="{FF2B5EF4-FFF2-40B4-BE49-F238E27FC236}">
              <a16:creationId xmlns:a16="http://schemas.microsoft.com/office/drawing/2014/main" id="{626AB354-E024-462D-976E-29AA5FE3ACB3}"/>
            </a:ext>
          </a:extLst>
        </xdr:cNvPr>
        <xdr:cNvCxnSpPr/>
      </xdr:nvCxnSpPr>
      <xdr:spPr>
        <a:xfrm>
          <a:off x="12446000" y="664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506" name="テキスト ボックス 505">
          <a:extLst>
            <a:ext uri="{FF2B5EF4-FFF2-40B4-BE49-F238E27FC236}">
              <a16:creationId xmlns:a16="http://schemas.microsoft.com/office/drawing/2014/main" id="{6FBD5A59-53AB-4845-8885-227C4CB80186}"/>
            </a:ext>
          </a:extLst>
        </xdr:cNvPr>
        <xdr:cNvSpPr txBox="1"/>
      </xdr:nvSpPr>
      <xdr:spPr>
        <a:xfrm>
          <a:off x="1204294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507" name="直線コネクタ 506">
          <a:extLst>
            <a:ext uri="{FF2B5EF4-FFF2-40B4-BE49-F238E27FC236}">
              <a16:creationId xmlns:a16="http://schemas.microsoft.com/office/drawing/2014/main" id="{872ACDFB-A8C8-4E02-99F9-5B6C10BC383A}"/>
            </a:ext>
          </a:extLst>
        </xdr:cNvPr>
        <xdr:cNvCxnSpPr/>
      </xdr:nvCxnSpPr>
      <xdr:spPr>
        <a:xfrm>
          <a:off x="12446000" y="631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508" name="テキスト ボックス 507">
          <a:extLst>
            <a:ext uri="{FF2B5EF4-FFF2-40B4-BE49-F238E27FC236}">
              <a16:creationId xmlns:a16="http://schemas.microsoft.com/office/drawing/2014/main" id="{776E0110-2500-4975-B15F-3ADC168F4F3C}"/>
            </a:ext>
          </a:extLst>
        </xdr:cNvPr>
        <xdr:cNvSpPr txBox="1"/>
      </xdr:nvSpPr>
      <xdr:spPr>
        <a:xfrm>
          <a:off x="12042941" y="617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509" name="直線コネクタ 508">
          <a:extLst>
            <a:ext uri="{FF2B5EF4-FFF2-40B4-BE49-F238E27FC236}">
              <a16:creationId xmlns:a16="http://schemas.microsoft.com/office/drawing/2014/main" id="{E6583886-00F1-49CE-A715-8E11A3E8C9B5}"/>
            </a:ext>
          </a:extLst>
        </xdr:cNvPr>
        <xdr:cNvCxnSpPr/>
      </xdr:nvCxnSpPr>
      <xdr:spPr>
        <a:xfrm>
          <a:off x="12446000" y="598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510" name="テキスト ボックス 509">
          <a:extLst>
            <a:ext uri="{FF2B5EF4-FFF2-40B4-BE49-F238E27FC236}">
              <a16:creationId xmlns:a16="http://schemas.microsoft.com/office/drawing/2014/main" id="{6CF46414-EC7E-47B9-B905-A0A3DDEE8B1C}"/>
            </a:ext>
          </a:extLst>
        </xdr:cNvPr>
        <xdr:cNvSpPr txBox="1"/>
      </xdr:nvSpPr>
      <xdr:spPr>
        <a:xfrm>
          <a:off x="12042941" y="584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511" name="直線コネクタ 510">
          <a:extLst>
            <a:ext uri="{FF2B5EF4-FFF2-40B4-BE49-F238E27FC236}">
              <a16:creationId xmlns:a16="http://schemas.microsoft.com/office/drawing/2014/main" id="{89DA75A7-D4C5-4571-85BD-78E44F0606E8}"/>
            </a:ext>
          </a:extLst>
        </xdr:cNvPr>
        <xdr:cNvCxnSpPr/>
      </xdr:nvCxnSpPr>
      <xdr:spPr>
        <a:xfrm>
          <a:off x="12446000" y="566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512" name="テキスト ボックス 511">
          <a:extLst>
            <a:ext uri="{FF2B5EF4-FFF2-40B4-BE49-F238E27FC236}">
              <a16:creationId xmlns:a16="http://schemas.microsoft.com/office/drawing/2014/main" id="{03801A55-4458-4B8C-A733-E5A090448B03}"/>
            </a:ext>
          </a:extLst>
        </xdr:cNvPr>
        <xdr:cNvSpPr txBox="1"/>
      </xdr:nvSpPr>
      <xdr:spPr>
        <a:xfrm>
          <a:off x="12107061" y="551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13" name="直線コネクタ 512">
          <a:extLst>
            <a:ext uri="{FF2B5EF4-FFF2-40B4-BE49-F238E27FC236}">
              <a16:creationId xmlns:a16="http://schemas.microsoft.com/office/drawing/2014/main" id="{19E46591-4DF9-4DC3-B385-1D6218D88C9B}"/>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14" name="【一般廃棄物処理施設】&#10;有形固定資産減価償却率グラフ枠">
          <a:extLst>
            <a:ext uri="{FF2B5EF4-FFF2-40B4-BE49-F238E27FC236}">
              <a16:creationId xmlns:a16="http://schemas.microsoft.com/office/drawing/2014/main" id="{A3208456-D6D7-45E4-8699-7325155C17D9}"/>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34</xdr:row>
      <xdr:rowOff>50074</xdr:rowOff>
    </xdr:from>
    <xdr:to>
      <xdr:col>85</xdr:col>
      <xdr:colOff>126364</xdr:colOff>
      <xdr:row>41</xdr:row>
      <xdr:rowOff>141515</xdr:rowOff>
    </xdr:to>
    <xdr:cxnSp macro="">
      <xdr:nvCxnSpPr>
        <xdr:cNvPr id="515" name="直線コネクタ 514">
          <a:extLst>
            <a:ext uri="{FF2B5EF4-FFF2-40B4-BE49-F238E27FC236}">
              <a16:creationId xmlns:a16="http://schemas.microsoft.com/office/drawing/2014/main" id="{44E36E5C-A247-4DB2-BDBB-80F17D524803}"/>
            </a:ext>
          </a:extLst>
        </xdr:cNvPr>
        <xdr:cNvCxnSpPr/>
      </xdr:nvCxnSpPr>
      <xdr:spPr>
        <a:xfrm flipV="1">
          <a:off x="16318864" y="5879374"/>
          <a:ext cx="0" cy="12915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41</xdr:row>
      <xdr:rowOff>145342</xdr:rowOff>
    </xdr:from>
    <xdr:ext cx="405111" cy="259045"/>
    <xdr:sp macro="" textlink="">
      <xdr:nvSpPr>
        <xdr:cNvPr id="516" name="【一般廃棄物処理施設】&#10;有形固定資産減価償却率最小値テキスト">
          <a:extLst>
            <a:ext uri="{FF2B5EF4-FFF2-40B4-BE49-F238E27FC236}">
              <a16:creationId xmlns:a16="http://schemas.microsoft.com/office/drawing/2014/main" id="{E0767A63-3189-4736-917E-016021935D2E}"/>
            </a:ext>
          </a:extLst>
        </xdr:cNvPr>
        <xdr:cNvSpPr txBox="1"/>
      </xdr:nvSpPr>
      <xdr:spPr>
        <a:xfrm>
          <a:off x="16357600" y="71747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41</xdr:row>
      <xdr:rowOff>141515</xdr:rowOff>
    </xdr:from>
    <xdr:to>
      <xdr:col>86</xdr:col>
      <xdr:colOff>25400</xdr:colOff>
      <xdr:row>41</xdr:row>
      <xdr:rowOff>141515</xdr:rowOff>
    </xdr:to>
    <xdr:cxnSp macro="">
      <xdr:nvCxnSpPr>
        <xdr:cNvPr id="517" name="直線コネクタ 516">
          <a:extLst>
            <a:ext uri="{FF2B5EF4-FFF2-40B4-BE49-F238E27FC236}">
              <a16:creationId xmlns:a16="http://schemas.microsoft.com/office/drawing/2014/main" id="{A80102C8-F257-4E39-9DA9-819C05821A05}"/>
            </a:ext>
          </a:extLst>
        </xdr:cNvPr>
        <xdr:cNvCxnSpPr/>
      </xdr:nvCxnSpPr>
      <xdr:spPr>
        <a:xfrm>
          <a:off x="16230600" y="717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168201</xdr:rowOff>
    </xdr:from>
    <xdr:ext cx="405111" cy="259045"/>
    <xdr:sp macro="" textlink="">
      <xdr:nvSpPr>
        <xdr:cNvPr id="518" name="【一般廃棄物処理施設】&#10;有形固定資産減価償却率最大値テキスト">
          <a:extLst>
            <a:ext uri="{FF2B5EF4-FFF2-40B4-BE49-F238E27FC236}">
              <a16:creationId xmlns:a16="http://schemas.microsoft.com/office/drawing/2014/main" id="{7E99D556-D704-4EFB-AFA8-F4739F79FEC9}"/>
            </a:ext>
          </a:extLst>
        </xdr:cNvPr>
        <xdr:cNvSpPr txBox="1"/>
      </xdr:nvSpPr>
      <xdr:spPr>
        <a:xfrm>
          <a:off x="16357600" y="5654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34</xdr:row>
      <xdr:rowOff>50074</xdr:rowOff>
    </xdr:from>
    <xdr:to>
      <xdr:col>86</xdr:col>
      <xdr:colOff>25400</xdr:colOff>
      <xdr:row>34</xdr:row>
      <xdr:rowOff>50074</xdr:rowOff>
    </xdr:to>
    <xdr:cxnSp macro="">
      <xdr:nvCxnSpPr>
        <xdr:cNvPr id="519" name="直線コネクタ 518">
          <a:extLst>
            <a:ext uri="{FF2B5EF4-FFF2-40B4-BE49-F238E27FC236}">
              <a16:creationId xmlns:a16="http://schemas.microsoft.com/office/drawing/2014/main" id="{A1EA5BC2-2CEE-4DB6-BA76-4BB7CF3CF036}"/>
            </a:ext>
          </a:extLst>
        </xdr:cNvPr>
        <xdr:cNvCxnSpPr/>
      </xdr:nvCxnSpPr>
      <xdr:spPr>
        <a:xfrm>
          <a:off x="16230600" y="587937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125021</xdr:rowOff>
    </xdr:from>
    <xdr:ext cx="405111" cy="259045"/>
    <xdr:sp macro="" textlink="">
      <xdr:nvSpPr>
        <xdr:cNvPr id="520" name="【一般廃棄物処理施設】&#10;有形固定資産減価償却率平均値テキスト">
          <a:extLst>
            <a:ext uri="{FF2B5EF4-FFF2-40B4-BE49-F238E27FC236}">
              <a16:creationId xmlns:a16="http://schemas.microsoft.com/office/drawing/2014/main" id="{286BB759-2D84-40F1-AF63-2455027530C0}"/>
            </a:ext>
          </a:extLst>
        </xdr:cNvPr>
        <xdr:cNvSpPr txBox="1"/>
      </xdr:nvSpPr>
      <xdr:spPr>
        <a:xfrm>
          <a:off x="16357600" y="6468671"/>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102144</xdr:rowOff>
    </xdr:from>
    <xdr:to>
      <xdr:col>85</xdr:col>
      <xdr:colOff>177800</xdr:colOff>
      <xdr:row>39</xdr:row>
      <xdr:rowOff>32294</xdr:rowOff>
    </xdr:to>
    <xdr:sp macro="" textlink="">
      <xdr:nvSpPr>
        <xdr:cNvPr id="521" name="フローチャート: 判断 520">
          <a:extLst>
            <a:ext uri="{FF2B5EF4-FFF2-40B4-BE49-F238E27FC236}">
              <a16:creationId xmlns:a16="http://schemas.microsoft.com/office/drawing/2014/main" id="{6D356B4D-3F71-4EC0-A02C-D4DACC1CB920}"/>
            </a:ext>
          </a:extLst>
        </xdr:cNvPr>
        <xdr:cNvSpPr/>
      </xdr:nvSpPr>
      <xdr:spPr>
        <a:xfrm>
          <a:off x="16268700" y="6617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76019</xdr:rowOff>
    </xdr:from>
    <xdr:to>
      <xdr:col>81</xdr:col>
      <xdr:colOff>101600</xdr:colOff>
      <xdr:row>39</xdr:row>
      <xdr:rowOff>6169</xdr:rowOff>
    </xdr:to>
    <xdr:sp macro="" textlink="">
      <xdr:nvSpPr>
        <xdr:cNvPr id="522" name="フローチャート: 判断 521">
          <a:extLst>
            <a:ext uri="{FF2B5EF4-FFF2-40B4-BE49-F238E27FC236}">
              <a16:creationId xmlns:a16="http://schemas.microsoft.com/office/drawing/2014/main" id="{810B5330-70B5-4567-B04D-980DE0617D89}"/>
            </a:ext>
          </a:extLst>
        </xdr:cNvPr>
        <xdr:cNvSpPr/>
      </xdr:nvSpPr>
      <xdr:spPr>
        <a:xfrm>
          <a:off x="15430500" y="659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38</xdr:row>
      <xdr:rowOff>113574</xdr:rowOff>
    </xdr:from>
    <xdr:to>
      <xdr:col>76</xdr:col>
      <xdr:colOff>165100</xdr:colOff>
      <xdr:row>39</xdr:row>
      <xdr:rowOff>43724</xdr:rowOff>
    </xdr:to>
    <xdr:sp macro="" textlink="">
      <xdr:nvSpPr>
        <xdr:cNvPr id="523" name="フローチャート: 判断 522">
          <a:extLst>
            <a:ext uri="{FF2B5EF4-FFF2-40B4-BE49-F238E27FC236}">
              <a16:creationId xmlns:a16="http://schemas.microsoft.com/office/drawing/2014/main" id="{B5784667-0E39-4853-8F10-25891FA8F5A3}"/>
            </a:ext>
          </a:extLst>
        </xdr:cNvPr>
        <xdr:cNvSpPr/>
      </xdr:nvSpPr>
      <xdr:spPr>
        <a:xfrm>
          <a:off x="14541500" y="66286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116840</xdr:rowOff>
    </xdr:from>
    <xdr:to>
      <xdr:col>72</xdr:col>
      <xdr:colOff>38100</xdr:colOff>
      <xdr:row>39</xdr:row>
      <xdr:rowOff>46990</xdr:rowOff>
    </xdr:to>
    <xdr:sp macro="" textlink="">
      <xdr:nvSpPr>
        <xdr:cNvPr id="524" name="フローチャート: 判断 523">
          <a:extLst>
            <a:ext uri="{FF2B5EF4-FFF2-40B4-BE49-F238E27FC236}">
              <a16:creationId xmlns:a16="http://schemas.microsoft.com/office/drawing/2014/main" id="{02DA6823-23CD-4823-A457-644D9DCE9016}"/>
            </a:ext>
          </a:extLst>
        </xdr:cNvPr>
        <xdr:cNvSpPr/>
      </xdr:nvSpPr>
      <xdr:spPr>
        <a:xfrm>
          <a:off x="13652500" y="6631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39</xdr:row>
      <xdr:rowOff>27033</xdr:rowOff>
    </xdr:from>
    <xdr:to>
      <xdr:col>67</xdr:col>
      <xdr:colOff>101600</xdr:colOff>
      <xdr:row>39</xdr:row>
      <xdr:rowOff>128633</xdr:rowOff>
    </xdr:to>
    <xdr:sp macro="" textlink="">
      <xdr:nvSpPr>
        <xdr:cNvPr id="525" name="フローチャート: 判断 524">
          <a:extLst>
            <a:ext uri="{FF2B5EF4-FFF2-40B4-BE49-F238E27FC236}">
              <a16:creationId xmlns:a16="http://schemas.microsoft.com/office/drawing/2014/main" id="{EE95558A-4106-4DF0-9EBD-1CFBF69B84EC}"/>
            </a:ext>
          </a:extLst>
        </xdr:cNvPr>
        <xdr:cNvSpPr/>
      </xdr:nvSpPr>
      <xdr:spPr>
        <a:xfrm>
          <a:off x="12763500" y="67135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6" name="テキスト ボックス 525">
          <a:extLst>
            <a:ext uri="{FF2B5EF4-FFF2-40B4-BE49-F238E27FC236}">
              <a16:creationId xmlns:a16="http://schemas.microsoft.com/office/drawing/2014/main" id="{DCD5BB7C-D5D9-4BE0-AF95-6B0E3D1A33A0}"/>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7" name="テキスト ボックス 526">
          <a:extLst>
            <a:ext uri="{FF2B5EF4-FFF2-40B4-BE49-F238E27FC236}">
              <a16:creationId xmlns:a16="http://schemas.microsoft.com/office/drawing/2014/main" id="{85C3AF82-DB25-4E2D-B81E-A8BAD3C9D8D8}"/>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8" name="テキスト ボックス 527">
          <a:extLst>
            <a:ext uri="{FF2B5EF4-FFF2-40B4-BE49-F238E27FC236}">
              <a16:creationId xmlns:a16="http://schemas.microsoft.com/office/drawing/2014/main" id="{1E693AA4-D5A3-49C8-B901-BF5C66454034}"/>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9" name="テキスト ボックス 528">
          <a:extLst>
            <a:ext uri="{FF2B5EF4-FFF2-40B4-BE49-F238E27FC236}">
              <a16:creationId xmlns:a16="http://schemas.microsoft.com/office/drawing/2014/main" id="{FEFD5CEA-1DBD-4109-8591-DF924C8D3C85}"/>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30" name="テキスト ボックス 529">
          <a:extLst>
            <a:ext uri="{FF2B5EF4-FFF2-40B4-BE49-F238E27FC236}">
              <a16:creationId xmlns:a16="http://schemas.microsoft.com/office/drawing/2014/main" id="{9814797F-57DC-403B-8C8E-7B226D246650}"/>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102144</xdr:rowOff>
    </xdr:from>
    <xdr:to>
      <xdr:col>85</xdr:col>
      <xdr:colOff>177800</xdr:colOff>
      <xdr:row>39</xdr:row>
      <xdr:rowOff>32294</xdr:rowOff>
    </xdr:to>
    <xdr:sp macro="" textlink="">
      <xdr:nvSpPr>
        <xdr:cNvPr id="531" name="楕円 530">
          <a:extLst>
            <a:ext uri="{FF2B5EF4-FFF2-40B4-BE49-F238E27FC236}">
              <a16:creationId xmlns:a16="http://schemas.microsoft.com/office/drawing/2014/main" id="{934DD07D-EBDA-4B04-8C30-209E0CDD0698}"/>
            </a:ext>
          </a:extLst>
        </xdr:cNvPr>
        <xdr:cNvSpPr/>
      </xdr:nvSpPr>
      <xdr:spPr>
        <a:xfrm>
          <a:off x="16268700" y="6617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38</xdr:row>
      <xdr:rowOff>80571</xdr:rowOff>
    </xdr:from>
    <xdr:ext cx="405111" cy="259045"/>
    <xdr:sp macro="" textlink="">
      <xdr:nvSpPr>
        <xdr:cNvPr id="532" name="【一般廃棄物処理施設】&#10;有形固定資産減価償却率該当値テキスト">
          <a:extLst>
            <a:ext uri="{FF2B5EF4-FFF2-40B4-BE49-F238E27FC236}">
              <a16:creationId xmlns:a16="http://schemas.microsoft.com/office/drawing/2014/main" id="{7A2459EF-393A-4697-ACA0-4835E48E74D2}"/>
            </a:ext>
          </a:extLst>
        </xdr:cNvPr>
        <xdr:cNvSpPr txBox="1"/>
      </xdr:nvSpPr>
      <xdr:spPr>
        <a:xfrm>
          <a:off x="16357600" y="659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54791</xdr:rowOff>
    </xdr:from>
    <xdr:to>
      <xdr:col>81</xdr:col>
      <xdr:colOff>101600</xdr:colOff>
      <xdr:row>38</xdr:row>
      <xdr:rowOff>156391</xdr:rowOff>
    </xdr:to>
    <xdr:sp macro="" textlink="">
      <xdr:nvSpPr>
        <xdr:cNvPr id="533" name="楕円 532">
          <a:extLst>
            <a:ext uri="{FF2B5EF4-FFF2-40B4-BE49-F238E27FC236}">
              <a16:creationId xmlns:a16="http://schemas.microsoft.com/office/drawing/2014/main" id="{37033E72-1CE8-4D18-B3F2-378294DFDA8C}"/>
            </a:ext>
          </a:extLst>
        </xdr:cNvPr>
        <xdr:cNvSpPr/>
      </xdr:nvSpPr>
      <xdr:spPr>
        <a:xfrm>
          <a:off x="15430500" y="65698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38</xdr:row>
      <xdr:rowOff>105591</xdr:rowOff>
    </xdr:from>
    <xdr:to>
      <xdr:col>85</xdr:col>
      <xdr:colOff>127000</xdr:colOff>
      <xdr:row>38</xdr:row>
      <xdr:rowOff>152944</xdr:rowOff>
    </xdr:to>
    <xdr:cxnSp macro="">
      <xdr:nvCxnSpPr>
        <xdr:cNvPr id="534" name="直線コネクタ 533">
          <a:extLst>
            <a:ext uri="{FF2B5EF4-FFF2-40B4-BE49-F238E27FC236}">
              <a16:creationId xmlns:a16="http://schemas.microsoft.com/office/drawing/2014/main" id="{948A76F3-E79C-47C5-ACF4-C9C85F33A950}"/>
            </a:ext>
          </a:extLst>
        </xdr:cNvPr>
        <xdr:cNvCxnSpPr/>
      </xdr:nvCxnSpPr>
      <xdr:spPr>
        <a:xfrm>
          <a:off x="15481300" y="6620691"/>
          <a:ext cx="838200" cy="473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170724</xdr:rowOff>
    </xdr:from>
    <xdr:to>
      <xdr:col>76</xdr:col>
      <xdr:colOff>165100</xdr:colOff>
      <xdr:row>38</xdr:row>
      <xdr:rowOff>100874</xdr:rowOff>
    </xdr:to>
    <xdr:sp macro="" textlink="">
      <xdr:nvSpPr>
        <xdr:cNvPr id="535" name="楕円 534">
          <a:extLst>
            <a:ext uri="{FF2B5EF4-FFF2-40B4-BE49-F238E27FC236}">
              <a16:creationId xmlns:a16="http://schemas.microsoft.com/office/drawing/2014/main" id="{640524F4-FE20-4D7F-B068-5306D0C60D2F}"/>
            </a:ext>
          </a:extLst>
        </xdr:cNvPr>
        <xdr:cNvSpPr/>
      </xdr:nvSpPr>
      <xdr:spPr>
        <a:xfrm>
          <a:off x="14541500" y="6514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50074</xdr:rowOff>
    </xdr:from>
    <xdr:to>
      <xdr:col>81</xdr:col>
      <xdr:colOff>50800</xdr:colOff>
      <xdr:row>38</xdr:row>
      <xdr:rowOff>105591</xdr:rowOff>
    </xdr:to>
    <xdr:cxnSp macro="">
      <xdr:nvCxnSpPr>
        <xdr:cNvPr id="536" name="直線コネクタ 535">
          <a:extLst>
            <a:ext uri="{FF2B5EF4-FFF2-40B4-BE49-F238E27FC236}">
              <a16:creationId xmlns:a16="http://schemas.microsoft.com/office/drawing/2014/main" id="{B6855632-3E38-4AB3-8402-DF4D82A57866}"/>
            </a:ext>
          </a:extLst>
        </xdr:cNvPr>
        <xdr:cNvCxnSpPr/>
      </xdr:nvCxnSpPr>
      <xdr:spPr>
        <a:xfrm>
          <a:off x="14592300" y="6565174"/>
          <a:ext cx="889000" cy="55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129903</xdr:rowOff>
    </xdr:from>
    <xdr:to>
      <xdr:col>72</xdr:col>
      <xdr:colOff>38100</xdr:colOff>
      <xdr:row>38</xdr:row>
      <xdr:rowOff>60053</xdr:rowOff>
    </xdr:to>
    <xdr:sp macro="" textlink="">
      <xdr:nvSpPr>
        <xdr:cNvPr id="537" name="楕円 536">
          <a:extLst>
            <a:ext uri="{FF2B5EF4-FFF2-40B4-BE49-F238E27FC236}">
              <a16:creationId xmlns:a16="http://schemas.microsoft.com/office/drawing/2014/main" id="{18462502-F0FF-443F-BFD9-9EF7476DCAA8}"/>
            </a:ext>
          </a:extLst>
        </xdr:cNvPr>
        <xdr:cNvSpPr/>
      </xdr:nvSpPr>
      <xdr:spPr>
        <a:xfrm>
          <a:off x="13652500" y="647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38</xdr:row>
      <xdr:rowOff>9253</xdr:rowOff>
    </xdr:from>
    <xdr:to>
      <xdr:col>76</xdr:col>
      <xdr:colOff>114300</xdr:colOff>
      <xdr:row>38</xdr:row>
      <xdr:rowOff>50074</xdr:rowOff>
    </xdr:to>
    <xdr:cxnSp macro="">
      <xdr:nvCxnSpPr>
        <xdr:cNvPr id="538" name="直線コネクタ 537">
          <a:extLst>
            <a:ext uri="{FF2B5EF4-FFF2-40B4-BE49-F238E27FC236}">
              <a16:creationId xmlns:a16="http://schemas.microsoft.com/office/drawing/2014/main" id="{D2E10668-F75C-4E43-8C8A-1FF767097D18}"/>
            </a:ext>
          </a:extLst>
        </xdr:cNvPr>
        <xdr:cNvCxnSpPr/>
      </xdr:nvCxnSpPr>
      <xdr:spPr>
        <a:xfrm>
          <a:off x="13703300" y="6524353"/>
          <a:ext cx="889000" cy="4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37</xdr:row>
      <xdr:rowOff>97246</xdr:rowOff>
    </xdr:from>
    <xdr:to>
      <xdr:col>67</xdr:col>
      <xdr:colOff>101600</xdr:colOff>
      <xdr:row>38</xdr:row>
      <xdr:rowOff>27395</xdr:rowOff>
    </xdr:to>
    <xdr:sp macro="" textlink="">
      <xdr:nvSpPr>
        <xdr:cNvPr id="539" name="楕円 538">
          <a:extLst>
            <a:ext uri="{FF2B5EF4-FFF2-40B4-BE49-F238E27FC236}">
              <a16:creationId xmlns:a16="http://schemas.microsoft.com/office/drawing/2014/main" id="{CC51DFB9-D387-4238-94F4-9D2A9981314F}"/>
            </a:ext>
          </a:extLst>
        </xdr:cNvPr>
        <xdr:cNvSpPr/>
      </xdr:nvSpPr>
      <xdr:spPr>
        <a:xfrm>
          <a:off x="12763500" y="6440896"/>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148046</xdr:rowOff>
    </xdr:from>
    <xdr:to>
      <xdr:col>71</xdr:col>
      <xdr:colOff>177800</xdr:colOff>
      <xdr:row>38</xdr:row>
      <xdr:rowOff>9253</xdr:rowOff>
    </xdr:to>
    <xdr:cxnSp macro="">
      <xdr:nvCxnSpPr>
        <xdr:cNvPr id="540" name="直線コネクタ 539">
          <a:extLst>
            <a:ext uri="{FF2B5EF4-FFF2-40B4-BE49-F238E27FC236}">
              <a16:creationId xmlns:a16="http://schemas.microsoft.com/office/drawing/2014/main" id="{BC43DE26-7D49-439B-9845-829270818206}"/>
            </a:ext>
          </a:extLst>
        </xdr:cNvPr>
        <xdr:cNvCxnSpPr/>
      </xdr:nvCxnSpPr>
      <xdr:spPr>
        <a:xfrm>
          <a:off x="12814300" y="6491696"/>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38</xdr:row>
      <xdr:rowOff>168746</xdr:rowOff>
    </xdr:from>
    <xdr:ext cx="405111" cy="259045"/>
    <xdr:sp macro="" textlink="">
      <xdr:nvSpPr>
        <xdr:cNvPr id="541" name="n_1aveValue【一般廃棄物処理施設】&#10;有形固定資産減価償却率">
          <a:extLst>
            <a:ext uri="{FF2B5EF4-FFF2-40B4-BE49-F238E27FC236}">
              <a16:creationId xmlns:a16="http://schemas.microsoft.com/office/drawing/2014/main" id="{2EFFBFEB-089C-462C-8D2C-8E746BA46467}"/>
            </a:ext>
          </a:extLst>
        </xdr:cNvPr>
        <xdr:cNvSpPr txBox="1"/>
      </xdr:nvSpPr>
      <xdr:spPr>
        <a:xfrm>
          <a:off x="15266044" y="668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39</xdr:row>
      <xdr:rowOff>34851</xdr:rowOff>
    </xdr:from>
    <xdr:ext cx="405111" cy="259045"/>
    <xdr:sp macro="" textlink="">
      <xdr:nvSpPr>
        <xdr:cNvPr id="542" name="n_2aveValue【一般廃棄物処理施設】&#10;有形固定資産減価償却率">
          <a:extLst>
            <a:ext uri="{FF2B5EF4-FFF2-40B4-BE49-F238E27FC236}">
              <a16:creationId xmlns:a16="http://schemas.microsoft.com/office/drawing/2014/main" id="{00CEBC34-7E1E-4400-AC0D-D300395C6004}"/>
            </a:ext>
          </a:extLst>
        </xdr:cNvPr>
        <xdr:cNvSpPr txBox="1"/>
      </xdr:nvSpPr>
      <xdr:spPr>
        <a:xfrm>
          <a:off x="14389744" y="67214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38117</xdr:rowOff>
    </xdr:from>
    <xdr:ext cx="405111" cy="259045"/>
    <xdr:sp macro="" textlink="">
      <xdr:nvSpPr>
        <xdr:cNvPr id="543" name="n_3aveValue【一般廃棄物処理施設】&#10;有形固定資産減価償却率">
          <a:extLst>
            <a:ext uri="{FF2B5EF4-FFF2-40B4-BE49-F238E27FC236}">
              <a16:creationId xmlns:a16="http://schemas.microsoft.com/office/drawing/2014/main" id="{F2E0FC58-F5EE-430C-B8DD-63EAD38E54AF}"/>
            </a:ext>
          </a:extLst>
        </xdr:cNvPr>
        <xdr:cNvSpPr txBox="1"/>
      </xdr:nvSpPr>
      <xdr:spPr>
        <a:xfrm>
          <a:off x="13500744" y="67246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119760</xdr:rowOff>
    </xdr:from>
    <xdr:ext cx="405111" cy="259045"/>
    <xdr:sp macro="" textlink="">
      <xdr:nvSpPr>
        <xdr:cNvPr id="544" name="n_4aveValue【一般廃棄物処理施設】&#10;有形固定資産減価償却率">
          <a:extLst>
            <a:ext uri="{FF2B5EF4-FFF2-40B4-BE49-F238E27FC236}">
              <a16:creationId xmlns:a16="http://schemas.microsoft.com/office/drawing/2014/main" id="{F3CF0771-9E20-407E-809F-247AA3CF9B75}"/>
            </a:ext>
          </a:extLst>
        </xdr:cNvPr>
        <xdr:cNvSpPr txBox="1"/>
      </xdr:nvSpPr>
      <xdr:spPr>
        <a:xfrm>
          <a:off x="12611744" y="680631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37</xdr:row>
      <xdr:rowOff>1469</xdr:rowOff>
    </xdr:from>
    <xdr:ext cx="405111" cy="259045"/>
    <xdr:sp macro="" textlink="">
      <xdr:nvSpPr>
        <xdr:cNvPr id="545" name="n_1mainValue【一般廃棄物処理施設】&#10;有形固定資産減価償却率">
          <a:extLst>
            <a:ext uri="{FF2B5EF4-FFF2-40B4-BE49-F238E27FC236}">
              <a16:creationId xmlns:a16="http://schemas.microsoft.com/office/drawing/2014/main" id="{02229BB0-C750-4124-B65D-230865DAD971}"/>
            </a:ext>
          </a:extLst>
        </xdr:cNvPr>
        <xdr:cNvSpPr txBox="1"/>
      </xdr:nvSpPr>
      <xdr:spPr>
        <a:xfrm>
          <a:off x="15266044" y="63451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117401</xdr:rowOff>
    </xdr:from>
    <xdr:ext cx="405111" cy="259045"/>
    <xdr:sp macro="" textlink="">
      <xdr:nvSpPr>
        <xdr:cNvPr id="546" name="n_2mainValue【一般廃棄物処理施設】&#10;有形固定資産減価償却率">
          <a:extLst>
            <a:ext uri="{FF2B5EF4-FFF2-40B4-BE49-F238E27FC236}">
              <a16:creationId xmlns:a16="http://schemas.microsoft.com/office/drawing/2014/main" id="{6CC75C72-592D-40C2-A841-FA2B031A1946}"/>
            </a:ext>
          </a:extLst>
        </xdr:cNvPr>
        <xdr:cNvSpPr txBox="1"/>
      </xdr:nvSpPr>
      <xdr:spPr>
        <a:xfrm>
          <a:off x="14389744" y="62896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76580</xdr:rowOff>
    </xdr:from>
    <xdr:ext cx="405111" cy="259045"/>
    <xdr:sp macro="" textlink="">
      <xdr:nvSpPr>
        <xdr:cNvPr id="547" name="n_3mainValue【一般廃棄物処理施設】&#10;有形固定資産減価償却率">
          <a:extLst>
            <a:ext uri="{FF2B5EF4-FFF2-40B4-BE49-F238E27FC236}">
              <a16:creationId xmlns:a16="http://schemas.microsoft.com/office/drawing/2014/main" id="{4875C1F9-46D4-44E4-83E5-E06BD5020C73}"/>
            </a:ext>
          </a:extLst>
        </xdr:cNvPr>
        <xdr:cNvSpPr txBox="1"/>
      </xdr:nvSpPr>
      <xdr:spPr>
        <a:xfrm>
          <a:off x="13500744" y="62487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43923</xdr:rowOff>
    </xdr:from>
    <xdr:ext cx="405111" cy="259045"/>
    <xdr:sp macro="" textlink="">
      <xdr:nvSpPr>
        <xdr:cNvPr id="548" name="n_4mainValue【一般廃棄物処理施設】&#10;有形固定資産減価償却率">
          <a:extLst>
            <a:ext uri="{FF2B5EF4-FFF2-40B4-BE49-F238E27FC236}">
              <a16:creationId xmlns:a16="http://schemas.microsoft.com/office/drawing/2014/main" id="{1A258478-A63A-491C-BA88-F661FBD3EA93}"/>
            </a:ext>
          </a:extLst>
        </xdr:cNvPr>
        <xdr:cNvSpPr txBox="1"/>
      </xdr:nvSpPr>
      <xdr:spPr>
        <a:xfrm>
          <a:off x="12611744" y="6216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9" name="正方形/長方形 548">
          <a:extLst>
            <a:ext uri="{FF2B5EF4-FFF2-40B4-BE49-F238E27FC236}">
              <a16:creationId xmlns:a16="http://schemas.microsoft.com/office/drawing/2014/main" id="{196A5C6B-EF63-461B-92B4-FB2A4D642942}"/>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50" name="正方形/長方形 549">
          <a:extLst>
            <a:ext uri="{FF2B5EF4-FFF2-40B4-BE49-F238E27FC236}">
              <a16:creationId xmlns:a16="http://schemas.microsoft.com/office/drawing/2014/main" id="{613F7CDA-7814-4024-B9A9-757AF1738969}"/>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51" name="正方形/長方形 550">
          <a:extLst>
            <a:ext uri="{FF2B5EF4-FFF2-40B4-BE49-F238E27FC236}">
              <a16:creationId xmlns:a16="http://schemas.microsoft.com/office/drawing/2014/main" id="{EF7D82A7-4BC4-4675-8C90-29FBB936F33B}"/>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52" name="正方形/長方形 551">
          <a:extLst>
            <a:ext uri="{FF2B5EF4-FFF2-40B4-BE49-F238E27FC236}">
              <a16:creationId xmlns:a16="http://schemas.microsoft.com/office/drawing/2014/main" id="{A3CB3921-A384-41C0-9A2F-1A25E1B8EF63}"/>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53" name="正方形/長方形 552">
          <a:extLst>
            <a:ext uri="{FF2B5EF4-FFF2-40B4-BE49-F238E27FC236}">
              <a16:creationId xmlns:a16="http://schemas.microsoft.com/office/drawing/2014/main" id="{82227D55-9BB5-40B4-8C6A-FC5F5E67F87E}"/>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54" name="正方形/長方形 553">
          <a:extLst>
            <a:ext uri="{FF2B5EF4-FFF2-40B4-BE49-F238E27FC236}">
              <a16:creationId xmlns:a16="http://schemas.microsoft.com/office/drawing/2014/main" id="{7F313471-57D6-42C7-8192-88A2CBE5514A}"/>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5" name="正方形/長方形 554">
          <a:extLst>
            <a:ext uri="{FF2B5EF4-FFF2-40B4-BE49-F238E27FC236}">
              <a16:creationId xmlns:a16="http://schemas.microsoft.com/office/drawing/2014/main" id="{9F91E190-AA3B-4099-AEC1-F2E6E6679EAE}"/>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90,845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6" name="正方形/長方形 555">
          <a:extLst>
            <a:ext uri="{FF2B5EF4-FFF2-40B4-BE49-F238E27FC236}">
              <a16:creationId xmlns:a16="http://schemas.microsoft.com/office/drawing/2014/main" id="{AFAC8E1B-69CB-4154-82A9-51F5D47CBFB1}"/>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7" name="テキスト ボックス 556">
          <a:extLst>
            <a:ext uri="{FF2B5EF4-FFF2-40B4-BE49-F238E27FC236}">
              <a16:creationId xmlns:a16="http://schemas.microsoft.com/office/drawing/2014/main" id="{81EE670A-F107-47C7-AC56-353D89AB5316}"/>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8" name="直線コネクタ 557">
          <a:extLst>
            <a:ext uri="{FF2B5EF4-FFF2-40B4-BE49-F238E27FC236}">
              <a16:creationId xmlns:a16="http://schemas.microsoft.com/office/drawing/2014/main" id="{F6AD56DD-371C-4110-9E33-3FA3F7A5E005}"/>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9" name="直線コネクタ 558">
          <a:extLst>
            <a:ext uri="{FF2B5EF4-FFF2-40B4-BE49-F238E27FC236}">
              <a16:creationId xmlns:a16="http://schemas.microsoft.com/office/drawing/2014/main" id="{A6FA3CBE-226B-41AA-B7F1-E2A93C243B0C}"/>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41</xdr:row>
      <xdr:rowOff>67327</xdr:rowOff>
    </xdr:from>
    <xdr:ext cx="248786" cy="259045"/>
    <xdr:sp macro="" textlink="">
      <xdr:nvSpPr>
        <xdr:cNvPr id="560" name="テキスト ボックス 559">
          <a:extLst>
            <a:ext uri="{FF2B5EF4-FFF2-40B4-BE49-F238E27FC236}">
              <a16:creationId xmlns:a16="http://schemas.microsoft.com/office/drawing/2014/main" id="{723BF428-B57E-448D-A46D-025271880FF5}"/>
            </a:ext>
          </a:extLst>
        </xdr:cNvPr>
        <xdr:cNvSpPr txBox="1"/>
      </xdr:nvSpPr>
      <xdr:spPr>
        <a:xfrm>
          <a:off x="18039214" y="709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61" name="直線コネクタ 560">
          <a:extLst>
            <a:ext uri="{FF2B5EF4-FFF2-40B4-BE49-F238E27FC236}">
              <a16:creationId xmlns:a16="http://schemas.microsoft.com/office/drawing/2014/main" id="{CE22862E-1E93-47DA-8DD2-7A1BEED08EB1}"/>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39</xdr:row>
      <xdr:rowOff>29227</xdr:rowOff>
    </xdr:from>
    <xdr:ext cx="595419" cy="259045"/>
    <xdr:sp macro="" textlink="">
      <xdr:nvSpPr>
        <xdr:cNvPr id="562" name="テキスト ボックス 561">
          <a:extLst>
            <a:ext uri="{FF2B5EF4-FFF2-40B4-BE49-F238E27FC236}">
              <a16:creationId xmlns:a16="http://schemas.microsoft.com/office/drawing/2014/main" id="{0115D504-5443-4AC8-80B3-630BF1EBFF81}"/>
            </a:ext>
          </a:extLst>
        </xdr:cNvPr>
        <xdr:cNvSpPr txBox="1"/>
      </xdr:nvSpPr>
      <xdr:spPr>
        <a:xfrm>
          <a:off x="17692581" y="671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63" name="直線コネクタ 562">
          <a:extLst>
            <a:ext uri="{FF2B5EF4-FFF2-40B4-BE49-F238E27FC236}">
              <a16:creationId xmlns:a16="http://schemas.microsoft.com/office/drawing/2014/main" id="{76DEE63B-7BB9-4F9B-B351-B2F54A8A9A2B}"/>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36</xdr:row>
      <xdr:rowOff>162577</xdr:rowOff>
    </xdr:from>
    <xdr:ext cx="595419" cy="259045"/>
    <xdr:sp macro="" textlink="">
      <xdr:nvSpPr>
        <xdr:cNvPr id="564" name="テキスト ボックス 563">
          <a:extLst>
            <a:ext uri="{FF2B5EF4-FFF2-40B4-BE49-F238E27FC236}">
              <a16:creationId xmlns:a16="http://schemas.microsoft.com/office/drawing/2014/main" id="{47035A06-C5E6-49E4-B7B0-3B3B48DA5FB5}"/>
            </a:ext>
          </a:extLst>
        </xdr:cNvPr>
        <xdr:cNvSpPr txBox="1"/>
      </xdr:nvSpPr>
      <xdr:spPr>
        <a:xfrm>
          <a:off x="17692581" y="633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5" name="直線コネクタ 564">
          <a:extLst>
            <a:ext uri="{FF2B5EF4-FFF2-40B4-BE49-F238E27FC236}">
              <a16:creationId xmlns:a16="http://schemas.microsoft.com/office/drawing/2014/main" id="{5B71583E-4075-4E18-9876-37DCD023D48C}"/>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34</xdr:row>
      <xdr:rowOff>124477</xdr:rowOff>
    </xdr:from>
    <xdr:ext cx="595419" cy="259045"/>
    <xdr:sp macro="" textlink="">
      <xdr:nvSpPr>
        <xdr:cNvPr id="566" name="テキスト ボックス 565">
          <a:extLst>
            <a:ext uri="{FF2B5EF4-FFF2-40B4-BE49-F238E27FC236}">
              <a16:creationId xmlns:a16="http://schemas.microsoft.com/office/drawing/2014/main" id="{E29C5782-584D-4DD4-A1EC-E63D946BA24C}"/>
            </a:ext>
          </a:extLst>
        </xdr:cNvPr>
        <xdr:cNvSpPr txBox="1"/>
      </xdr:nvSpPr>
      <xdr:spPr>
        <a:xfrm>
          <a:off x="17692581" y="595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7" name="直線コネクタ 566">
          <a:extLst>
            <a:ext uri="{FF2B5EF4-FFF2-40B4-BE49-F238E27FC236}">
              <a16:creationId xmlns:a16="http://schemas.microsoft.com/office/drawing/2014/main" id="{9DB99A5B-F93A-4759-AF50-E58C1FCD07BB}"/>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86377</xdr:rowOff>
    </xdr:from>
    <xdr:ext cx="595419" cy="259045"/>
    <xdr:sp macro="" textlink="">
      <xdr:nvSpPr>
        <xdr:cNvPr id="568" name="テキスト ボックス 567">
          <a:extLst>
            <a:ext uri="{FF2B5EF4-FFF2-40B4-BE49-F238E27FC236}">
              <a16:creationId xmlns:a16="http://schemas.microsoft.com/office/drawing/2014/main" id="{B9A10F4C-2270-4B8F-A354-E262CD199B8D}"/>
            </a:ext>
          </a:extLst>
        </xdr:cNvPr>
        <xdr:cNvSpPr txBox="1"/>
      </xdr:nvSpPr>
      <xdr:spPr>
        <a:xfrm>
          <a:off x="17692581" y="557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9" name="直線コネクタ 568">
          <a:extLst>
            <a:ext uri="{FF2B5EF4-FFF2-40B4-BE49-F238E27FC236}">
              <a16:creationId xmlns:a16="http://schemas.microsoft.com/office/drawing/2014/main" id="{C06A61D8-C561-4DAE-9026-C7F3AC51D541}"/>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30</xdr:row>
      <xdr:rowOff>48277</xdr:rowOff>
    </xdr:from>
    <xdr:ext cx="595419" cy="259045"/>
    <xdr:sp macro="" textlink="">
      <xdr:nvSpPr>
        <xdr:cNvPr id="570" name="テキスト ボックス 569">
          <a:extLst>
            <a:ext uri="{FF2B5EF4-FFF2-40B4-BE49-F238E27FC236}">
              <a16:creationId xmlns:a16="http://schemas.microsoft.com/office/drawing/2014/main" id="{2F8A0B34-D97D-4424-9F67-D5EB5F88BDE2}"/>
            </a:ext>
          </a:extLst>
        </xdr:cNvPr>
        <xdr:cNvSpPr txBox="1"/>
      </xdr:nvSpPr>
      <xdr:spPr>
        <a:xfrm>
          <a:off x="17692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71" name="【一般廃棄物処理施設】&#10;一人当たり有形固定資産（償却資産）額グラフ枠">
          <a:extLst>
            <a:ext uri="{FF2B5EF4-FFF2-40B4-BE49-F238E27FC236}">
              <a16:creationId xmlns:a16="http://schemas.microsoft.com/office/drawing/2014/main" id="{006E1A88-3CB6-414A-8931-73DA7F56A626}"/>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103582</xdr:rowOff>
    </xdr:from>
    <xdr:to>
      <xdr:col>116</xdr:col>
      <xdr:colOff>62864</xdr:colOff>
      <xdr:row>42</xdr:row>
      <xdr:rowOff>36397</xdr:rowOff>
    </xdr:to>
    <xdr:cxnSp macro="">
      <xdr:nvCxnSpPr>
        <xdr:cNvPr id="572" name="直線コネクタ 571">
          <a:extLst>
            <a:ext uri="{FF2B5EF4-FFF2-40B4-BE49-F238E27FC236}">
              <a16:creationId xmlns:a16="http://schemas.microsoft.com/office/drawing/2014/main" id="{673C76C7-C3B0-4F6B-B03B-E226401E468C}"/>
            </a:ext>
          </a:extLst>
        </xdr:cNvPr>
        <xdr:cNvCxnSpPr/>
      </xdr:nvCxnSpPr>
      <xdr:spPr>
        <a:xfrm flipV="1">
          <a:off x="22160864" y="5932882"/>
          <a:ext cx="0" cy="1304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42</xdr:row>
      <xdr:rowOff>40224</xdr:rowOff>
    </xdr:from>
    <xdr:ext cx="378565" cy="259045"/>
    <xdr:sp macro="" textlink="">
      <xdr:nvSpPr>
        <xdr:cNvPr id="573" name="【一般廃棄物処理施設】&#10;一人当たり有形固定資産（償却資産）額最小値テキスト">
          <a:extLst>
            <a:ext uri="{FF2B5EF4-FFF2-40B4-BE49-F238E27FC236}">
              <a16:creationId xmlns:a16="http://schemas.microsoft.com/office/drawing/2014/main" id="{8562B29F-1901-43C6-BBB0-E8006522A325}"/>
            </a:ext>
          </a:extLst>
        </xdr:cNvPr>
        <xdr:cNvSpPr txBox="1"/>
      </xdr:nvSpPr>
      <xdr:spPr>
        <a:xfrm>
          <a:off x="22199600" y="724112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42</xdr:row>
      <xdr:rowOff>36397</xdr:rowOff>
    </xdr:from>
    <xdr:to>
      <xdr:col>116</xdr:col>
      <xdr:colOff>152400</xdr:colOff>
      <xdr:row>42</xdr:row>
      <xdr:rowOff>36397</xdr:rowOff>
    </xdr:to>
    <xdr:cxnSp macro="">
      <xdr:nvCxnSpPr>
        <xdr:cNvPr id="574" name="直線コネクタ 573">
          <a:extLst>
            <a:ext uri="{FF2B5EF4-FFF2-40B4-BE49-F238E27FC236}">
              <a16:creationId xmlns:a16="http://schemas.microsoft.com/office/drawing/2014/main" id="{F27E62A7-800B-46E7-9E61-062A081AFAFE}"/>
            </a:ext>
          </a:extLst>
        </xdr:cNvPr>
        <xdr:cNvCxnSpPr/>
      </xdr:nvCxnSpPr>
      <xdr:spPr>
        <a:xfrm>
          <a:off x="22072600" y="72372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50259</xdr:rowOff>
    </xdr:from>
    <xdr:ext cx="599010" cy="259045"/>
    <xdr:sp macro="" textlink="">
      <xdr:nvSpPr>
        <xdr:cNvPr id="575" name="【一般廃棄物処理施設】&#10;一人当たり有形固定資産（償却資産）額最大値テキスト">
          <a:extLst>
            <a:ext uri="{FF2B5EF4-FFF2-40B4-BE49-F238E27FC236}">
              <a16:creationId xmlns:a16="http://schemas.microsoft.com/office/drawing/2014/main" id="{0951AF57-F0A2-4BCA-AF1E-1AD0138F1C40}"/>
            </a:ext>
          </a:extLst>
        </xdr:cNvPr>
        <xdr:cNvSpPr txBox="1"/>
      </xdr:nvSpPr>
      <xdr:spPr>
        <a:xfrm>
          <a:off x="22199600" y="5708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103582</xdr:rowOff>
    </xdr:from>
    <xdr:to>
      <xdr:col>116</xdr:col>
      <xdr:colOff>152400</xdr:colOff>
      <xdr:row>34</xdr:row>
      <xdr:rowOff>103582</xdr:rowOff>
    </xdr:to>
    <xdr:cxnSp macro="">
      <xdr:nvCxnSpPr>
        <xdr:cNvPr id="576" name="直線コネクタ 575">
          <a:extLst>
            <a:ext uri="{FF2B5EF4-FFF2-40B4-BE49-F238E27FC236}">
              <a16:creationId xmlns:a16="http://schemas.microsoft.com/office/drawing/2014/main" id="{A772CA0F-39AA-49B5-9A08-1E63A3C68AEC}"/>
            </a:ext>
          </a:extLst>
        </xdr:cNvPr>
        <xdr:cNvCxnSpPr/>
      </xdr:nvCxnSpPr>
      <xdr:spPr>
        <a:xfrm>
          <a:off x="22072600" y="5932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168471</xdr:rowOff>
    </xdr:from>
    <xdr:ext cx="534377" cy="259045"/>
    <xdr:sp macro="" textlink="">
      <xdr:nvSpPr>
        <xdr:cNvPr id="577" name="【一般廃棄物処理施設】&#10;一人当たり有形固定資産（償却資産）額平均値テキスト">
          <a:extLst>
            <a:ext uri="{FF2B5EF4-FFF2-40B4-BE49-F238E27FC236}">
              <a16:creationId xmlns:a16="http://schemas.microsoft.com/office/drawing/2014/main" id="{8F3214E1-A4DF-4435-AF7D-C5E78E603D93}"/>
            </a:ext>
          </a:extLst>
        </xdr:cNvPr>
        <xdr:cNvSpPr txBox="1"/>
      </xdr:nvSpPr>
      <xdr:spPr>
        <a:xfrm>
          <a:off x="22199600" y="668357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93,453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145594</xdr:rowOff>
    </xdr:from>
    <xdr:to>
      <xdr:col>116</xdr:col>
      <xdr:colOff>114300</xdr:colOff>
      <xdr:row>40</xdr:row>
      <xdr:rowOff>75744</xdr:rowOff>
    </xdr:to>
    <xdr:sp macro="" textlink="">
      <xdr:nvSpPr>
        <xdr:cNvPr id="578" name="フローチャート: 判断 577">
          <a:extLst>
            <a:ext uri="{FF2B5EF4-FFF2-40B4-BE49-F238E27FC236}">
              <a16:creationId xmlns:a16="http://schemas.microsoft.com/office/drawing/2014/main" id="{B1067F74-4256-4295-84C1-36A9E4B4F7AF}"/>
            </a:ext>
          </a:extLst>
        </xdr:cNvPr>
        <xdr:cNvSpPr/>
      </xdr:nvSpPr>
      <xdr:spPr>
        <a:xfrm>
          <a:off x="22110700" y="68321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145495</xdr:rowOff>
    </xdr:from>
    <xdr:to>
      <xdr:col>112</xdr:col>
      <xdr:colOff>38100</xdr:colOff>
      <xdr:row>40</xdr:row>
      <xdr:rowOff>75645</xdr:rowOff>
    </xdr:to>
    <xdr:sp macro="" textlink="">
      <xdr:nvSpPr>
        <xdr:cNvPr id="579" name="フローチャート: 判断 578">
          <a:extLst>
            <a:ext uri="{FF2B5EF4-FFF2-40B4-BE49-F238E27FC236}">
              <a16:creationId xmlns:a16="http://schemas.microsoft.com/office/drawing/2014/main" id="{18C4B710-C1EC-4F1E-93B5-72ED0E61B1D0}"/>
            </a:ext>
          </a:extLst>
        </xdr:cNvPr>
        <xdr:cNvSpPr/>
      </xdr:nvSpPr>
      <xdr:spPr>
        <a:xfrm>
          <a:off x="21272500" y="683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2453</xdr:rowOff>
    </xdr:from>
    <xdr:to>
      <xdr:col>107</xdr:col>
      <xdr:colOff>101600</xdr:colOff>
      <xdr:row>40</xdr:row>
      <xdr:rowOff>104053</xdr:rowOff>
    </xdr:to>
    <xdr:sp macro="" textlink="">
      <xdr:nvSpPr>
        <xdr:cNvPr id="580" name="フローチャート: 判断 579">
          <a:extLst>
            <a:ext uri="{FF2B5EF4-FFF2-40B4-BE49-F238E27FC236}">
              <a16:creationId xmlns:a16="http://schemas.microsoft.com/office/drawing/2014/main" id="{C31F12FE-9DA4-466A-BEE8-F6E85F982F0C}"/>
            </a:ext>
          </a:extLst>
        </xdr:cNvPr>
        <xdr:cNvSpPr/>
      </xdr:nvSpPr>
      <xdr:spPr>
        <a:xfrm>
          <a:off x="20383500" y="6860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152852</xdr:rowOff>
    </xdr:from>
    <xdr:to>
      <xdr:col>102</xdr:col>
      <xdr:colOff>165100</xdr:colOff>
      <xdr:row>40</xdr:row>
      <xdr:rowOff>83002</xdr:rowOff>
    </xdr:to>
    <xdr:sp macro="" textlink="">
      <xdr:nvSpPr>
        <xdr:cNvPr id="581" name="フローチャート: 判断 580">
          <a:extLst>
            <a:ext uri="{FF2B5EF4-FFF2-40B4-BE49-F238E27FC236}">
              <a16:creationId xmlns:a16="http://schemas.microsoft.com/office/drawing/2014/main" id="{3678948D-C10A-4EF7-BBC1-3B70B49D9D27}"/>
            </a:ext>
          </a:extLst>
        </xdr:cNvPr>
        <xdr:cNvSpPr/>
      </xdr:nvSpPr>
      <xdr:spPr>
        <a:xfrm>
          <a:off x="19494500" y="68394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152018</xdr:rowOff>
    </xdr:from>
    <xdr:to>
      <xdr:col>98</xdr:col>
      <xdr:colOff>38100</xdr:colOff>
      <xdr:row>40</xdr:row>
      <xdr:rowOff>82168</xdr:rowOff>
    </xdr:to>
    <xdr:sp macro="" textlink="">
      <xdr:nvSpPr>
        <xdr:cNvPr id="582" name="フローチャート: 判断 581">
          <a:extLst>
            <a:ext uri="{FF2B5EF4-FFF2-40B4-BE49-F238E27FC236}">
              <a16:creationId xmlns:a16="http://schemas.microsoft.com/office/drawing/2014/main" id="{47C2DE4E-D57C-4840-8667-A0C2FA6626C5}"/>
            </a:ext>
          </a:extLst>
        </xdr:cNvPr>
        <xdr:cNvSpPr/>
      </xdr:nvSpPr>
      <xdr:spPr>
        <a:xfrm>
          <a:off x="18605500" y="6838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83" name="テキスト ボックス 582">
          <a:extLst>
            <a:ext uri="{FF2B5EF4-FFF2-40B4-BE49-F238E27FC236}">
              <a16:creationId xmlns:a16="http://schemas.microsoft.com/office/drawing/2014/main" id="{B3F20CBE-A43A-42F6-B8A2-BD048128057C}"/>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84" name="テキスト ボックス 583">
          <a:extLst>
            <a:ext uri="{FF2B5EF4-FFF2-40B4-BE49-F238E27FC236}">
              <a16:creationId xmlns:a16="http://schemas.microsoft.com/office/drawing/2014/main" id="{71EFC6B8-2320-415C-A22A-BCC3E779137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5" name="テキスト ボックス 584">
          <a:extLst>
            <a:ext uri="{FF2B5EF4-FFF2-40B4-BE49-F238E27FC236}">
              <a16:creationId xmlns:a16="http://schemas.microsoft.com/office/drawing/2014/main" id="{B123295E-A29D-4989-91DA-100A2F927665}"/>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6" name="テキスト ボックス 585">
          <a:extLst>
            <a:ext uri="{FF2B5EF4-FFF2-40B4-BE49-F238E27FC236}">
              <a16:creationId xmlns:a16="http://schemas.microsoft.com/office/drawing/2014/main" id="{1DC3624A-2060-4760-BB41-C7A527729A02}"/>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7" name="テキスト ボックス 586">
          <a:extLst>
            <a:ext uri="{FF2B5EF4-FFF2-40B4-BE49-F238E27FC236}">
              <a16:creationId xmlns:a16="http://schemas.microsoft.com/office/drawing/2014/main" id="{A87B44B3-D356-44A1-8ADD-0DBEC1BA3CB3}"/>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41</xdr:row>
      <xdr:rowOff>34537</xdr:rowOff>
    </xdr:from>
    <xdr:to>
      <xdr:col>116</xdr:col>
      <xdr:colOff>114300</xdr:colOff>
      <xdr:row>41</xdr:row>
      <xdr:rowOff>136137</xdr:rowOff>
    </xdr:to>
    <xdr:sp macro="" textlink="">
      <xdr:nvSpPr>
        <xdr:cNvPr id="588" name="楕円 587">
          <a:extLst>
            <a:ext uri="{FF2B5EF4-FFF2-40B4-BE49-F238E27FC236}">
              <a16:creationId xmlns:a16="http://schemas.microsoft.com/office/drawing/2014/main" id="{DF15E05E-32E1-4691-9329-A9119844FEAF}"/>
            </a:ext>
          </a:extLst>
        </xdr:cNvPr>
        <xdr:cNvSpPr/>
      </xdr:nvSpPr>
      <xdr:spPr>
        <a:xfrm>
          <a:off x="22110700" y="70639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120914</xdr:rowOff>
    </xdr:from>
    <xdr:ext cx="534377" cy="259045"/>
    <xdr:sp macro="" textlink="">
      <xdr:nvSpPr>
        <xdr:cNvPr id="589" name="【一般廃棄物処理施設】&#10;一人当たり有形固定資産（償却資産）額該当値テキスト">
          <a:extLst>
            <a:ext uri="{FF2B5EF4-FFF2-40B4-BE49-F238E27FC236}">
              <a16:creationId xmlns:a16="http://schemas.microsoft.com/office/drawing/2014/main" id="{82E64306-A966-4468-A207-0526772345F5}"/>
            </a:ext>
          </a:extLst>
        </xdr:cNvPr>
        <xdr:cNvSpPr txBox="1"/>
      </xdr:nvSpPr>
      <xdr:spPr>
        <a:xfrm>
          <a:off x="22199600" y="6978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41</xdr:row>
      <xdr:rowOff>36971</xdr:rowOff>
    </xdr:from>
    <xdr:to>
      <xdr:col>112</xdr:col>
      <xdr:colOff>38100</xdr:colOff>
      <xdr:row>41</xdr:row>
      <xdr:rowOff>138571</xdr:rowOff>
    </xdr:to>
    <xdr:sp macro="" textlink="">
      <xdr:nvSpPr>
        <xdr:cNvPr id="590" name="楕円 589">
          <a:extLst>
            <a:ext uri="{FF2B5EF4-FFF2-40B4-BE49-F238E27FC236}">
              <a16:creationId xmlns:a16="http://schemas.microsoft.com/office/drawing/2014/main" id="{9A46500F-B963-452A-9DAC-A0856102FBB5}"/>
            </a:ext>
          </a:extLst>
        </xdr:cNvPr>
        <xdr:cNvSpPr/>
      </xdr:nvSpPr>
      <xdr:spPr>
        <a:xfrm>
          <a:off x="21272500" y="70664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41</xdr:row>
      <xdr:rowOff>85337</xdr:rowOff>
    </xdr:from>
    <xdr:to>
      <xdr:col>116</xdr:col>
      <xdr:colOff>63500</xdr:colOff>
      <xdr:row>41</xdr:row>
      <xdr:rowOff>87771</xdr:rowOff>
    </xdr:to>
    <xdr:cxnSp macro="">
      <xdr:nvCxnSpPr>
        <xdr:cNvPr id="591" name="直線コネクタ 590">
          <a:extLst>
            <a:ext uri="{FF2B5EF4-FFF2-40B4-BE49-F238E27FC236}">
              <a16:creationId xmlns:a16="http://schemas.microsoft.com/office/drawing/2014/main" id="{1D48D544-E849-44E6-AB96-2389635EB732}"/>
            </a:ext>
          </a:extLst>
        </xdr:cNvPr>
        <xdr:cNvCxnSpPr/>
      </xdr:nvCxnSpPr>
      <xdr:spPr>
        <a:xfrm flipV="1">
          <a:off x="21323300" y="7114787"/>
          <a:ext cx="838200" cy="2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41</xdr:row>
      <xdr:rowOff>41394</xdr:rowOff>
    </xdr:from>
    <xdr:to>
      <xdr:col>107</xdr:col>
      <xdr:colOff>101600</xdr:colOff>
      <xdr:row>41</xdr:row>
      <xdr:rowOff>142994</xdr:rowOff>
    </xdr:to>
    <xdr:sp macro="" textlink="">
      <xdr:nvSpPr>
        <xdr:cNvPr id="592" name="楕円 591">
          <a:extLst>
            <a:ext uri="{FF2B5EF4-FFF2-40B4-BE49-F238E27FC236}">
              <a16:creationId xmlns:a16="http://schemas.microsoft.com/office/drawing/2014/main" id="{8965676A-B874-473E-AE35-A78E99F897D7}"/>
            </a:ext>
          </a:extLst>
        </xdr:cNvPr>
        <xdr:cNvSpPr/>
      </xdr:nvSpPr>
      <xdr:spPr>
        <a:xfrm>
          <a:off x="20383500" y="70708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87771</xdr:rowOff>
    </xdr:from>
    <xdr:to>
      <xdr:col>111</xdr:col>
      <xdr:colOff>177800</xdr:colOff>
      <xdr:row>41</xdr:row>
      <xdr:rowOff>92194</xdr:rowOff>
    </xdr:to>
    <xdr:cxnSp macro="">
      <xdr:nvCxnSpPr>
        <xdr:cNvPr id="593" name="直線コネクタ 592">
          <a:extLst>
            <a:ext uri="{FF2B5EF4-FFF2-40B4-BE49-F238E27FC236}">
              <a16:creationId xmlns:a16="http://schemas.microsoft.com/office/drawing/2014/main" id="{2B7EF22C-841C-4E00-ABC5-7E7321AF5F44}"/>
            </a:ext>
          </a:extLst>
        </xdr:cNvPr>
        <xdr:cNvCxnSpPr/>
      </xdr:nvCxnSpPr>
      <xdr:spPr>
        <a:xfrm flipV="1">
          <a:off x="20434300" y="7117221"/>
          <a:ext cx="889000" cy="4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41</xdr:row>
      <xdr:rowOff>40788</xdr:rowOff>
    </xdr:from>
    <xdr:to>
      <xdr:col>102</xdr:col>
      <xdr:colOff>165100</xdr:colOff>
      <xdr:row>41</xdr:row>
      <xdr:rowOff>142388</xdr:rowOff>
    </xdr:to>
    <xdr:sp macro="" textlink="">
      <xdr:nvSpPr>
        <xdr:cNvPr id="594" name="楕円 593">
          <a:extLst>
            <a:ext uri="{FF2B5EF4-FFF2-40B4-BE49-F238E27FC236}">
              <a16:creationId xmlns:a16="http://schemas.microsoft.com/office/drawing/2014/main" id="{D47F8B97-9419-43E1-84F7-25E3F31B7D08}"/>
            </a:ext>
          </a:extLst>
        </xdr:cNvPr>
        <xdr:cNvSpPr/>
      </xdr:nvSpPr>
      <xdr:spPr>
        <a:xfrm>
          <a:off x="19494500" y="7070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91588</xdr:rowOff>
    </xdr:from>
    <xdr:to>
      <xdr:col>107</xdr:col>
      <xdr:colOff>50800</xdr:colOff>
      <xdr:row>41</xdr:row>
      <xdr:rowOff>92194</xdr:rowOff>
    </xdr:to>
    <xdr:cxnSp macro="">
      <xdr:nvCxnSpPr>
        <xdr:cNvPr id="595" name="直線コネクタ 594">
          <a:extLst>
            <a:ext uri="{FF2B5EF4-FFF2-40B4-BE49-F238E27FC236}">
              <a16:creationId xmlns:a16="http://schemas.microsoft.com/office/drawing/2014/main" id="{5DBFDC0F-97FD-4E71-8B81-41CD4A35E5D1}"/>
            </a:ext>
          </a:extLst>
        </xdr:cNvPr>
        <xdr:cNvCxnSpPr/>
      </xdr:nvCxnSpPr>
      <xdr:spPr>
        <a:xfrm>
          <a:off x="19545300" y="7121038"/>
          <a:ext cx="889000" cy="6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41</xdr:row>
      <xdr:rowOff>40095</xdr:rowOff>
    </xdr:from>
    <xdr:to>
      <xdr:col>98</xdr:col>
      <xdr:colOff>38100</xdr:colOff>
      <xdr:row>41</xdr:row>
      <xdr:rowOff>141695</xdr:rowOff>
    </xdr:to>
    <xdr:sp macro="" textlink="">
      <xdr:nvSpPr>
        <xdr:cNvPr id="596" name="楕円 595">
          <a:extLst>
            <a:ext uri="{FF2B5EF4-FFF2-40B4-BE49-F238E27FC236}">
              <a16:creationId xmlns:a16="http://schemas.microsoft.com/office/drawing/2014/main" id="{7388FBE4-35EE-4E28-AAB2-D20859AA19E5}"/>
            </a:ext>
          </a:extLst>
        </xdr:cNvPr>
        <xdr:cNvSpPr/>
      </xdr:nvSpPr>
      <xdr:spPr>
        <a:xfrm>
          <a:off x="18605500" y="70695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90895</xdr:rowOff>
    </xdr:from>
    <xdr:to>
      <xdr:col>102</xdr:col>
      <xdr:colOff>114300</xdr:colOff>
      <xdr:row>41</xdr:row>
      <xdr:rowOff>91588</xdr:rowOff>
    </xdr:to>
    <xdr:cxnSp macro="">
      <xdr:nvCxnSpPr>
        <xdr:cNvPr id="597" name="直線コネクタ 596">
          <a:extLst>
            <a:ext uri="{FF2B5EF4-FFF2-40B4-BE49-F238E27FC236}">
              <a16:creationId xmlns:a16="http://schemas.microsoft.com/office/drawing/2014/main" id="{4E25D5F0-3961-476D-A683-25A6E75D078B}"/>
            </a:ext>
          </a:extLst>
        </xdr:cNvPr>
        <xdr:cNvCxnSpPr/>
      </xdr:nvCxnSpPr>
      <xdr:spPr>
        <a:xfrm>
          <a:off x="18656300" y="7120345"/>
          <a:ext cx="889000" cy="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88411</xdr:colOff>
      <xdr:row>38</xdr:row>
      <xdr:rowOff>92172</xdr:rowOff>
    </xdr:from>
    <xdr:ext cx="534377" cy="259045"/>
    <xdr:sp macro="" textlink="">
      <xdr:nvSpPr>
        <xdr:cNvPr id="598" name="n_1aveValue【一般廃棄物処理施設】&#10;一人当たり有形固定資産（償却資産）額">
          <a:extLst>
            <a:ext uri="{FF2B5EF4-FFF2-40B4-BE49-F238E27FC236}">
              <a16:creationId xmlns:a16="http://schemas.microsoft.com/office/drawing/2014/main" id="{289CE6CB-F079-4527-A3CB-F75FDD233739}"/>
            </a:ext>
          </a:extLst>
        </xdr:cNvPr>
        <xdr:cNvSpPr txBox="1"/>
      </xdr:nvSpPr>
      <xdr:spPr>
        <a:xfrm>
          <a:off x="21043411" y="6607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93,479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38</xdr:row>
      <xdr:rowOff>120580</xdr:rowOff>
    </xdr:from>
    <xdr:ext cx="534377" cy="259045"/>
    <xdr:sp macro="" textlink="">
      <xdr:nvSpPr>
        <xdr:cNvPr id="599" name="n_2aveValue【一般廃棄物処理施設】&#10;一人当たり有形固定資産（償却資産）額">
          <a:extLst>
            <a:ext uri="{FF2B5EF4-FFF2-40B4-BE49-F238E27FC236}">
              <a16:creationId xmlns:a16="http://schemas.microsoft.com/office/drawing/2014/main" id="{794EDBAA-3F26-4849-BE5F-6D135E21571C}"/>
            </a:ext>
          </a:extLst>
        </xdr:cNvPr>
        <xdr:cNvSpPr txBox="1"/>
      </xdr:nvSpPr>
      <xdr:spPr>
        <a:xfrm>
          <a:off x="20167111" y="6635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38</xdr:row>
      <xdr:rowOff>99529</xdr:rowOff>
    </xdr:from>
    <xdr:ext cx="534377" cy="259045"/>
    <xdr:sp macro="" textlink="">
      <xdr:nvSpPr>
        <xdr:cNvPr id="600" name="n_3aveValue【一般廃棄物処理施設】&#10;一人当たり有形固定資産（償却資産）額">
          <a:extLst>
            <a:ext uri="{FF2B5EF4-FFF2-40B4-BE49-F238E27FC236}">
              <a16:creationId xmlns:a16="http://schemas.microsoft.com/office/drawing/2014/main" id="{3D9ABB72-DC22-4612-B992-A6C4A63AF3D4}"/>
            </a:ext>
          </a:extLst>
        </xdr:cNvPr>
        <xdr:cNvSpPr txBox="1"/>
      </xdr:nvSpPr>
      <xdr:spPr>
        <a:xfrm>
          <a:off x="19278111" y="6614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38</xdr:row>
      <xdr:rowOff>98695</xdr:rowOff>
    </xdr:from>
    <xdr:ext cx="534377" cy="259045"/>
    <xdr:sp macro="" textlink="">
      <xdr:nvSpPr>
        <xdr:cNvPr id="601" name="n_4aveValue【一般廃棄物処理施設】&#10;一人当たり有形固定資産（償却資産）額">
          <a:extLst>
            <a:ext uri="{FF2B5EF4-FFF2-40B4-BE49-F238E27FC236}">
              <a16:creationId xmlns:a16="http://schemas.microsoft.com/office/drawing/2014/main" id="{D75CC79D-55D6-42C5-A3A4-0F37F9CC509E}"/>
            </a:ext>
          </a:extLst>
        </xdr:cNvPr>
        <xdr:cNvSpPr txBox="1"/>
      </xdr:nvSpPr>
      <xdr:spPr>
        <a:xfrm>
          <a:off x="18389111" y="66137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129698</xdr:rowOff>
    </xdr:from>
    <xdr:ext cx="534377" cy="259045"/>
    <xdr:sp macro="" textlink="">
      <xdr:nvSpPr>
        <xdr:cNvPr id="602" name="n_1mainValue【一般廃棄物処理施設】&#10;一人当たり有形固定資産（償却資産）額">
          <a:extLst>
            <a:ext uri="{FF2B5EF4-FFF2-40B4-BE49-F238E27FC236}">
              <a16:creationId xmlns:a16="http://schemas.microsoft.com/office/drawing/2014/main" id="{FCD950C8-8C1B-4141-83CC-17D8408B091F}"/>
            </a:ext>
          </a:extLst>
        </xdr:cNvPr>
        <xdr:cNvSpPr txBox="1"/>
      </xdr:nvSpPr>
      <xdr:spPr>
        <a:xfrm>
          <a:off x="21043411" y="71591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134121</xdr:rowOff>
    </xdr:from>
    <xdr:ext cx="534377" cy="259045"/>
    <xdr:sp macro="" textlink="">
      <xdr:nvSpPr>
        <xdr:cNvPr id="603" name="n_2mainValue【一般廃棄物処理施設】&#10;一人当たり有形固定資産（償却資産）額">
          <a:extLst>
            <a:ext uri="{FF2B5EF4-FFF2-40B4-BE49-F238E27FC236}">
              <a16:creationId xmlns:a16="http://schemas.microsoft.com/office/drawing/2014/main" id="{2D314127-5A1C-469C-8056-7C1412F91495}"/>
            </a:ext>
          </a:extLst>
        </xdr:cNvPr>
        <xdr:cNvSpPr txBox="1"/>
      </xdr:nvSpPr>
      <xdr:spPr>
        <a:xfrm>
          <a:off x="20167111" y="7163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133515</xdr:rowOff>
    </xdr:from>
    <xdr:ext cx="534377" cy="259045"/>
    <xdr:sp macro="" textlink="">
      <xdr:nvSpPr>
        <xdr:cNvPr id="604" name="n_3mainValue【一般廃棄物処理施設】&#10;一人当たり有形固定資産（償却資産）額">
          <a:extLst>
            <a:ext uri="{FF2B5EF4-FFF2-40B4-BE49-F238E27FC236}">
              <a16:creationId xmlns:a16="http://schemas.microsoft.com/office/drawing/2014/main" id="{AF41DFB5-1FEB-40C3-B205-77218D3A4030}"/>
            </a:ext>
          </a:extLst>
        </xdr:cNvPr>
        <xdr:cNvSpPr txBox="1"/>
      </xdr:nvSpPr>
      <xdr:spPr>
        <a:xfrm>
          <a:off x="19278111" y="71629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132822</xdr:rowOff>
    </xdr:from>
    <xdr:ext cx="534377" cy="259045"/>
    <xdr:sp macro="" textlink="">
      <xdr:nvSpPr>
        <xdr:cNvPr id="605" name="n_4mainValue【一般廃棄物処理施設】&#10;一人当たり有形固定資産（償却資産）額">
          <a:extLst>
            <a:ext uri="{FF2B5EF4-FFF2-40B4-BE49-F238E27FC236}">
              <a16:creationId xmlns:a16="http://schemas.microsoft.com/office/drawing/2014/main" id="{ED94317C-1A64-4C3F-8F01-6596F8D5B0B1}"/>
            </a:ext>
          </a:extLst>
        </xdr:cNvPr>
        <xdr:cNvSpPr txBox="1"/>
      </xdr:nvSpPr>
      <xdr:spPr>
        <a:xfrm>
          <a:off x="18389111" y="71622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6" name="正方形/長方形 605">
          <a:extLst>
            <a:ext uri="{FF2B5EF4-FFF2-40B4-BE49-F238E27FC236}">
              <a16:creationId xmlns:a16="http://schemas.microsoft.com/office/drawing/2014/main" id="{7E5FC3E4-97F1-4AF4-B6FB-C1A8448DBE10}"/>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7" name="正方形/長方形 606">
          <a:extLst>
            <a:ext uri="{FF2B5EF4-FFF2-40B4-BE49-F238E27FC236}">
              <a16:creationId xmlns:a16="http://schemas.microsoft.com/office/drawing/2014/main" id="{68822FCB-1740-4629-8C64-2A12614465D9}"/>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8" name="正方形/長方形 607">
          <a:extLst>
            <a:ext uri="{FF2B5EF4-FFF2-40B4-BE49-F238E27FC236}">
              <a16:creationId xmlns:a16="http://schemas.microsoft.com/office/drawing/2014/main" id="{2F8DBE79-5A19-4564-AFC8-2F123F25D058}"/>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9" name="正方形/長方形 608">
          <a:extLst>
            <a:ext uri="{FF2B5EF4-FFF2-40B4-BE49-F238E27FC236}">
              <a16:creationId xmlns:a16="http://schemas.microsoft.com/office/drawing/2014/main" id="{966D7FE3-2404-46A5-BFA8-F3EE36A234E0}"/>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10" name="正方形/長方形 609">
          <a:extLst>
            <a:ext uri="{FF2B5EF4-FFF2-40B4-BE49-F238E27FC236}">
              <a16:creationId xmlns:a16="http://schemas.microsoft.com/office/drawing/2014/main" id="{A698D651-A0A1-46A1-B766-5BCBC616D1D3}"/>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11" name="正方形/長方形 610">
          <a:extLst>
            <a:ext uri="{FF2B5EF4-FFF2-40B4-BE49-F238E27FC236}">
              <a16:creationId xmlns:a16="http://schemas.microsoft.com/office/drawing/2014/main" id="{0773E013-4263-4E3B-8067-1E29FB8F43C4}"/>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12" name="正方形/長方形 611">
          <a:extLst>
            <a:ext uri="{FF2B5EF4-FFF2-40B4-BE49-F238E27FC236}">
              <a16:creationId xmlns:a16="http://schemas.microsoft.com/office/drawing/2014/main" id="{140DA483-72E0-4633-9E36-3ACBD2A81E13}"/>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13" name="正方形/長方形 612">
          <a:extLst>
            <a:ext uri="{FF2B5EF4-FFF2-40B4-BE49-F238E27FC236}">
              <a16:creationId xmlns:a16="http://schemas.microsoft.com/office/drawing/2014/main" id="{89C056BC-25C9-4B2C-8DA0-584F9262D88B}"/>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14" name="テキスト ボックス 613">
          <a:extLst>
            <a:ext uri="{FF2B5EF4-FFF2-40B4-BE49-F238E27FC236}">
              <a16:creationId xmlns:a16="http://schemas.microsoft.com/office/drawing/2014/main" id="{1798B7F7-71C1-4458-A271-96A92445258E}"/>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5" name="直線コネクタ 614">
          <a:extLst>
            <a:ext uri="{FF2B5EF4-FFF2-40B4-BE49-F238E27FC236}">
              <a16:creationId xmlns:a16="http://schemas.microsoft.com/office/drawing/2014/main" id="{65166AB9-9C9F-4259-9349-04A86BE20E9E}"/>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6" name="テキスト ボックス 615">
          <a:extLst>
            <a:ext uri="{FF2B5EF4-FFF2-40B4-BE49-F238E27FC236}">
              <a16:creationId xmlns:a16="http://schemas.microsoft.com/office/drawing/2014/main" id="{8E4222E4-6BEE-4BD4-9077-AA7DAD8DC4E3}"/>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7" name="直線コネクタ 616">
          <a:extLst>
            <a:ext uri="{FF2B5EF4-FFF2-40B4-BE49-F238E27FC236}">
              <a16:creationId xmlns:a16="http://schemas.microsoft.com/office/drawing/2014/main" id="{6343F798-F26F-4A17-94C8-DAC23655D2E7}"/>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8" name="テキスト ボックス 617">
          <a:extLst>
            <a:ext uri="{FF2B5EF4-FFF2-40B4-BE49-F238E27FC236}">
              <a16:creationId xmlns:a16="http://schemas.microsoft.com/office/drawing/2014/main" id="{8EE27001-6C5A-4540-ACCD-D7A4669477A9}"/>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9" name="直線コネクタ 618">
          <a:extLst>
            <a:ext uri="{FF2B5EF4-FFF2-40B4-BE49-F238E27FC236}">
              <a16:creationId xmlns:a16="http://schemas.microsoft.com/office/drawing/2014/main" id="{A9007875-DD84-4989-A61B-E60878C3A664}"/>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20" name="テキスト ボックス 619">
          <a:extLst>
            <a:ext uri="{FF2B5EF4-FFF2-40B4-BE49-F238E27FC236}">
              <a16:creationId xmlns:a16="http://schemas.microsoft.com/office/drawing/2014/main" id="{2FC74171-7008-4A12-8CA3-687D8979E525}"/>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21" name="直線コネクタ 620">
          <a:extLst>
            <a:ext uri="{FF2B5EF4-FFF2-40B4-BE49-F238E27FC236}">
              <a16:creationId xmlns:a16="http://schemas.microsoft.com/office/drawing/2014/main" id="{89CA5145-1405-4340-AD1B-98752F0C70B1}"/>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22" name="テキスト ボックス 621">
          <a:extLst>
            <a:ext uri="{FF2B5EF4-FFF2-40B4-BE49-F238E27FC236}">
              <a16:creationId xmlns:a16="http://schemas.microsoft.com/office/drawing/2014/main" id="{A7B2D1E5-F0C0-49D1-B6B5-50FA6F794AE1}"/>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23" name="直線コネクタ 622">
          <a:extLst>
            <a:ext uri="{FF2B5EF4-FFF2-40B4-BE49-F238E27FC236}">
              <a16:creationId xmlns:a16="http://schemas.microsoft.com/office/drawing/2014/main" id="{FA9365F7-93B5-4412-B0D3-F125B04BAEF4}"/>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24" name="テキスト ボックス 623">
          <a:extLst>
            <a:ext uri="{FF2B5EF4-FFF2-40B4-BE49-F238E27FC236}">
              <a16:creationId xmlns:a16="http://schemas.microsoft.com/office/drawing/2014/main" id="{92AE350D-B0FF-4C3E-AE49-60D87AA1FFDC}"/>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5" name="直線コネクタ 624">
          <a:extLst>
            <a:ext uri="{FF2B5EF4-FFF2-40B4-BE49-F238E27FC236}">
              <a16:creationId xmlns:a16="http://schemas.microsoft.com/office/drawing/2014/main" id="{757F4C15-817D-4ADD-85B3-4D1EA8A88488}"/>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6" name="テキスト ボックス 625">
          <a:extLst>
            <a:ext uri="{FF2B5EF4-FFF2-40B4-BE49-F238E27FC236}">
              <a16:creationId xmlns:a16="http://schemas.microsoft.com/office/drawing/2014/main" id="{038765B2-9F35-42AB-B92F-69E6C48E6882}"/>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7" name="直線コネクタ 626">
          <a:extLst>
            <a:ext uri="{FF2B5EF4-FFF2-40B4-BE49-F238E27FC236}">
              <a16:creationId xmlns:a16="http://schemas.microsoft.com/office/drawing/2014/main" id="{51BB1C0D-FD23-435A-A302-56BA96419733}"/>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8" name="テキスト ボックス 627">
          <a:extLst>
            <a:ext uri="{FF2B5EF4-FFF2-40B4-BE49-F238E27FC236}">
              <a16:creationId xmlns:a16="http://schemas.microsoft.com/office/drawing/2014/main" id="{8829409A-7007-4618-9FDA-1AD342E85B38}"/>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9" name="直線コネクタ 628">
          <a:extLst>
            <a:ext uri="{FF2B5EF4-FFF2-40B4-BE49-F238E27FC236}">
              <a16:creationId xmlns:a16="http://schemas.microsoft.com/office/drawing/2014/main" id="{9D4EBE3C-D739-44E5-B478-CEA94702D6D8}"/>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30" name="【保健センター・保健所】&#10;有形固定資産減価償却率グラフ枠">
          <a:extLst>
            <a:ext uri="{FF2B5EF4-FFF2-40B4-BE49-F238E27FC236}">
              <a16:creationId xmlns:a16="http://schemas.microsoft.com/office/drawing/2014/main" id="{FD12B236-629C-42FC-9CCA-5E72A3AEC05B}"/>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111034</xdr:rowOff>
    </xdr:from>
    <xdr:to>
      <xdr:col>85</xdr:col>
      <xdr:colOff>126364</xdr:colOff>
      <xdr:row>64</xdr:row>
      <xdr:rowOff>130628</xdr:rowOff>
    </xdr:to>
    <xdr:cxnSp macro="">
      <xdr:nvCxnSpPr>
        <xdr:cNvPr id="631" name="直線コネクタ 630">
          <a:extLst>
            <a:ext uri="{FF2B5EF4-FFF2-40B4-BE49-F238E27FC236}">
              <a16:creationId xmlns:a16="http://schemas.microsoft.com/office/drawing/2014/main" id="{2DD4F9CD-D521-4A6E-B392-BF7ABC0DA608}"/>
            </a:ext>
          </a:extLst>
        </xdr:cNvPr>
        <xdr:cNvCxnSpPr/>
      </xdr:nvCxnSpPr>
      <xdr:spPr>
        <a:xfrm flipV="1">
          <a:off x="16318864" y="9540784"/>
          <a:ext cx="0" cy="1562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32" name="【保健センター・保健所】&#10;有形固定資産減価償却率最小値テキスト">
          <a:extLst>
            <a:ext uri="{FF2B5EF4-FFF2-40B4-BE49-F238E27FC236}">
              <a16:creationId xmlns:a16="http://schemas.microsoft.com/office/drawing/2014/main" id="{05A18BDE-C167-4FC4-BE73-0930E064AC5C}"/>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33" name="直線コネクタ 632">
          <a:extLst>
            <a:ext uri="{FF2B5EF4-FFF2-40B4-BE49-F238E27FC236}">
              <a16:creationId xmlns:a16="http://schemas.microsoft.com/office/drawing/2014/main" id="{29F64033-5E9C-4387-9FE2-88335611FD77}"/>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57711</xdr:rowOff>
    </xdr:from>
    <xdr:ext cx="340478" cy="259045"/>
    <xdr:sp macro="" textlink="">
      <xdr:nvSpPr>
        <xdr:cNvPr id="634" name="【保健センター・保健所】&#10;有形固定資産減価償却率最大値テキスト">
          <a:extLst>
            <a:ext uri="{FF2B5EF4-FFF2-40B4-BE49-F238E27FC236}">
              <a16:creationId xmlns:a16="http://schemas.microsoft.com/office/drawing/2014/main" id="{94B43CC6-BEB5-4670-B482-61BD22D3EC40}"/>
            </a:ext>
          </a:extLst>
        </xdr:cNvPr>
        <xdr:cNvSpPr txBox="1"/>
      </xdr:nvSpPr>
      <xdr:spPr>
        <a:xfrm>
          <a:off x="16357600" y="9316011"/>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111034</xdr:rowOff>
    </xdr:from>
    <xdr:to>
      <xdr:col>86</xdr:col>
      <xdr:colOff>25400</xdr:colOff>
      <xdr:row>55</xdr:row>
      <xdr:rowOff>111034</xdr:rowOff>
    </xdr:to>
    <xdr:cxnSp macro="">
      <xdr:nvCxnSpPr>
        <xdr:cNvPr id="635" name="直線コネクタ 634">
          <a:extLst>
            <a:ext uri="{FF2B5EF4-FFF2-40B4-BE49-F238E27FC236}">
              <a16:creationId xmlns:a16="http://schemas.microsoft.com/office/drawing/2014/main" id="{11AC5C6F-8D76-4665-B526-34A8EBF97DD4}"/>
            </a:ext>
          </a:extLst>
        </xdr:cNvPr>
        <xdr:cNvCxnSpPr/>
      </xdr:nvCxnSpPr>
      <xdr:spPr>
        <a:xfrm>
          <a:off x="16230600" y="95407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6004</xdr:rowOff>
    </xdr:from>
    <xdr:ext cx="405111" cy="259045"/>
    <xdr:sp macro="" textlink="">
      <xdr:nvSpPr>
        <xdr:cNvPr id="636" name="【保健センター・保健所】&#10;有形固定資産減価償却率平均値テキスト">
          <a:extLst>
            <a:ext uri="{FF2B5EF4-FFF2-40B4-BE49-F238E27FC236}">
              <a16:creationId xmlns:a16="http://schemas.microsoft.com/office/drawing/2014/main" id="{A76F5DA2-0E35-47AC-94AD-D04950BCE9F8}"/>
            </a:ext>
          </a:extLst>
        </xdr:cNvPr>
        <xdr:cNvSpPr txBox="1"/>
      </xdr:nvSpPr>
      <xdr:spPr>
        <a:xfrm>
          <a:off x="16357600" y="102930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27577</xdr:rowOff>
    </xdr:from>
    <xdr:to>
      <xdr:col>85</xdr:col>
      <xdr:colOff>177800</xdr:colOff>
      <xdr:row>60</xdr:row>
      <xdr:rowOff>129177</xdr:rowOff>
    </xdr:to>
    <xdr:sp macro="" textlink="">
      <xdr:nvSpPr>
        <xdr:cNvPr id="637" name="フローチャート: 判断 636">
          <a:extLst>
            <a:ext uri="{FF2B5EF4-FFF2-40B4-BE49-F238E27FC236}">
              <a16:creationId xmlns:a16="http://schemas.microsoft.com/office/drawing/2014/main" id="{C73899ED-9506-4CBF-BE2C-2DD60FDA15CC}"/>
            </a:ext>
          </a:extLst>
        </xdr:cNvPr>
        <xdr:cNvSpPr/>
      </xdr:nvSpPr>
      <xdr:spPr>
        <a:xfrm>
          <a:off x="16268700" y="103145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25944</xdr:rowOff>
    </xdr:from>
    <xdr:to>
      <xdr:col>81</xdr:col>
      <xdr:colOff>101600</xdr:colOff>
      <xdr:row>60</xdr:row>
      <xdr:rowOff>127544</xdr:rowOff>
    </xdr:to>
    <xdr:sp macro="" textlink="">
      <xdr:nvSpPr>
        <xdr:cNvPr id="638" name="フローチャート: 判断 637">
          <a:extLst>
            <a:ext uri="{FF2B5EF4-FFF2-40B4-BE49-F238E27FC236}">
              <a16:creationId xmlns:a16="http://schemas.microsoft.com/office/drawing/2014/main" id="{8CFEA286-F0C6-473D-BF2A-27C52E34D7B3}"/>
            </a:ext>
          </a:extLst>
        </xdr:cNvPr>
        <xdr:cNvSpPr/>
      </xdr:nvSpPr>
      <xdr:spPr>
        <a:xfrm>
          <a:off x="15430500" y="10312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3084</xdr:rowOff>
    </xdr:from>
    <xdr:to>
      <xdr:col>76</xdr:col>
      <xdr:colOff>165100</xdr:colOff>
      <xdr:row>60</xdr:row>
      <xdr:rowOff>104684</xdr:rowOff>
    </xdr:to>
    <xdr:sp macro="" textlink="">
      <xdr:nvSpPr>
        <xdr:cNvPr id="639" name="フローチャート: 判断 638">
          <a:extLst>
            <a:ext uri="{FF2B5EF4-FFF2-40B4-BE49-F238E27FC236}">
              <a16:creationId xmlns:a16="http://schemas.microsoft.com/office/drawing/2014/main" id="{AB8917C9-3AD4-4BA0-8A0A-A4C85F01D68D}"/>
            </a:ext>
          </a:extLst>
        </xdr:cNvPr>
        <xdr:cNvSpPr/>
      </xdr:nvSpPr>
      <xdr:spPr>
        <a:xfrm>
          <a:off x="14541500" y="102900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1451</xdr:rowOff>
    </xdr:from>
    <xdr:to>
      <xdr:col>72</xdr:col>
      <xdr:colOff>38100</xdr:colOff>
      <xdr:row>60</xdr:row>
      <xdr:rowOff>103051</xdr:rowOff>
    </xdr:to>
    <xdr:sp macro="" textlink="">
      <xdr:nvSpPr>
        <xdr:cNvPr id="640" name="フローチャート: 判断 639">
          <a:extLst>
            <a:ext uri="{FF2B5EF4-FFF2-40B4-BE49-F238E27FC236}">
              <a16:creationId xmlns:a16="http://schemas.microsoft.com/office/drawing/2014/main" id="{00A761F9-6FAE-410B-BA6D-EFDF7A28EC9F}"/>
            </a:ext>
          </a:extLst>
        </xdr:cNvPr>
        <xdr:cNvSpPr/>
      </xdr:nvSpPr>
      <xdr:spPr>
        <a:xfrm>
          <a:off x="13652500" y="102884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148409</xdr:rowOff>
    </xdr:from>
    <xdr:to>
      <xdr:col>67</xdr:col>
      <xdr:colOff>101600</xdr:colOff>
      <xdr:row>60</xdr:row>
      <xdr:rowOff>78559</xdr:rowOff>
    </xdr:to>
    <xdr:sp macro="" textlink="">
      <xdr:nvSpPr>
        <xdr:cNvPr id="641" name="フローチャート: 判断 640">
          <a:extLst>
            <a:ext uri="{FF2B5EF4-FFF2-40B4-BE49-F238E27FC236}">
              <a16:creationId xmlns:a16="http://schemas.microsoft.com/office/drawing/2014/main" id="{8541977B-BE56-4B58-A105-327DFFB5E789}"/>
            </a:ext>
          </a:extLst>
        </xdr:cNvPr>
        <xdr:cNvSpPr/>
      </xdr:nvSpPr>
      <xdr:spPr>
        <a:xfrm>
          <a:off x="12763500" y="102639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42" name="テキスト ボックス 641">
          <a:extLst>
            <a:ext uri="{FF2B5EF4-FFF2-40B4-BE49-F238E27FC236}">
              <a16:creationId xmlns:a16="http://schemas.microsoft.com/office/drawing/2014/main" id="{37EB4EF7-9727-4BFF-AA12-8470D36FE4E4}"/>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43" name="テキスト ボックス 642">
          <a:extLst>
            <a:ext uri="{FF2B5EF4-FFF2-40B4-BE49-F238E27FC236}">
              <a16:creationId xmlns:a16="http://schemas.microsoft.com/office/drawing/2014/main" id="{319459B1-A587-4F9E-99BE-FE007037ADD3}"/>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44" name="テキスト ボックス 643">
          <a:extLst>
            <a:ext uri="{FF2B5EF4-FFF2-40B4-BE49-F238E27FC236}">
              <a16:creationId xmlns:a16="http://schemas.microsoft.com/office/drawing/2014/main" id="{1E760392-7915-4350-B3EF-FA86F269A130}"/>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5" name="テキスト ボックス 644">
          <a:extLst>
            <a:ext uri="{FF2B5EF4-FFF2-40B4-BE49-F238E27FC236}">
              <a16:creationId xmlns:a16="http://schemas.microsoft.com/office/drawing/2014/main" id="{22AFEEFB-D43A-48FD-A079-CEC8D62094D7}"/>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6" name="テキスト ボックス 645">
          <a:extLst>
            <a:ext uri="{FF2B5EF4-FFF2-40B4-BE49-F238E27FC236}">
              <a16:creationId xmlns:a16="http://schemas.microsoft.com/office/drawing/2014/main" id="{510C7F57-0887-4277-BEB7-CC656E4F57EE}"/>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59</xdr:row>
      <xdr:rowOff>145143</xdr:rowOff>
    </xdr:from>
    <xdr:to>
      <xdr:col>85</xdr:col>
      <xdr:colOff>177800</xdr:colOff>
      <xdr:row>60</xdr:row>
      <xdr:rowOff>75293</xdr:rowOff>
    </xdr:to>
    <xdr:sp macro="" textlink="">
      <xdr:nvSpPr>
        <xdr:cNvPr id="647" name="楕円 646">
          <a:extLst>
            <a:ext uri="{FF2B5EF4-FFF2-40B4-BE49-F238E27FC236}">
              <a16:creationId xmlns:a16="http://schemas.microsoft.com/office/drawing/2014/main" id="{073E17F1-5958-4C62-BF07-A77E7D7B660A}"/>
            </a:ext>
          </a:extLst>
        </xdr:cNvPr>
        <xdr:cNvSpPr/>
      </xdr:nvSpPr>
      <xdr:spPr>
        <a:xfrm>
          <a:off x="16268700" y="10260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58</xdr:row>
      <xdr:rowOff>168020</xdr:rowOff>
    </xdr:from>
    <xdr:ext cx="405111" cy="259045"/>
    <xdr:sp macro="" textlink="">
      <xdr:nvSpPr>
        <xdr:cNvPr id="648" name="【保健センター・保健所】&#10;有形固定資産減価償却率該当値テキスト">
          <a:extLst>
            <a:ext uri="{FF2B5EF4-FFF2-40B4-BE49-F238E27FC236}">
              <a16:creationId xmlns:a16="http://schemas.microsoft.com/office/drawing/2014/main" id="{EBAA827E-E4C5-4694-A549-DA98D320DF90}"/>
            </a:ext>
          </a:extLst>
        </xdr:cNvPr>
        <xdr:cNvSpPr txBox="1"/>
      </xdr:nvSpPr>
      <xdr:spPr>
        <a:xfrm>
          <a:off x="16357600" y="10112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59</xdr:row>
      <xdr:rowOff>99423</xdr:rowOff>
    </xdr:from>
    <xdr:to>
      <xdr:col>81</xdr:col>
      <xdr:colOff>101600</xdr:colOff>
      <xdr:row>60</xdr:row>
      <xdr:rowOff>29573</xdr:rowOff>
    </xdr:to>
    <xdr:sp macro="" textlink="">
      <xdr:nvSpPr>
        <xdr:cNvPr id="649" name="楕円 648">
          <a:extLst>
            <a:ext uri="{FF2B5EF4-FFF2-40B4-BE49-F238E27FC236}">
              <a16:creationId xmlns:a16="http://schemas.microsoft.com/office/drawing/2014/main" id="{1F78937B-5C9B-4A9C-A84D-130D184F636F}"/>
            </a:ext>
          </a:extLst>
        </xdr:cNvPr>
        <xdr:cNvSpPr/>
      </xdr:nvSpPr>
      <xdr:spPr>
        <a:xfrm>
          <a:off x="15430500" y="102149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59</xdr:row>
      <xdr:rowOff>150223</xdr:rowOff>
    </xdr:from>
    <xdr:to>
      <xdr:col>85</xdr:col>
      <xdr:colOff>127000</xdr:colOff>
      <xdr:row>60</xdr:row>
      <xdr:rowOff>24493</xdr:rowOff>
    </xdr:to>
    <xdr:cxnSp macro="">
      <xdr:nvCxnSpPr>
        <xdr:cNvPr id="650" name="直線コネクタ 649">
          <a:extLst>
            <a:ext uri="{FF2B5EF4-FFF2-40B4-BE49-F238E27FC236}">
              <a16:creationId xmlns:a16="http://schemas.microsoft.com/office/drawing/2014/main" id="{67F7DF20-F88D-40D9-AD0D-F627762ABBFF}"/>
            </a:ext>
          </a:extLst>
        </xdr:cNvPr>
        <xdr:cNvCxnSpPr/>
      </xdr:nvCxnSpPr>
      <xdr:spPr>
        <a:xfrm>
          <a:off x="15481300" y="10265773"/>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59</xdr:row>
      <xdr:rowOff>55335</xdr:rowOff>
    </xdr:from>
    <xdr:to>
      <xdr:col>76</xdr:col>
      <xdr:colOff>165100</xdr:colOff>
      <xdr:row>59</xdr:row>
      <xdr:rowOff>156935</xdr:rowOff>
    </xdr:to>
    <xdr:sp macro="" textlink="">
      <xdr:nvSpPr>
        <xdr:cNvPr id="651" name="楕円 650">
          <a:extLst>
            <a:ext uri="{FF2B5EF4-FFF2-40B4-BE49-F238E27FC236}">
              <a16:creationId xmlns:a16="http://schemas.microsoft.com/office/drawing/2014/main" id="{07EFA238-686C-4196-968C-D6F2E7372987}"/>
            </a:ext>
          </a:extLst>
        </xdr:cNvPr>
        <xdr:cNvSpPr/>
      </xdr:nvSpPr>
      <xdr:spPr>
        <a:xfrm>
          <a:off x="14541500" y="101708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59</xdr:row>
      <xdr:rowOff>106135</xdr:rowOff>
    </xdr:from>
    <xdr:to>
      <xdr:col>81</xdr:col>
      <xdr:colOff>50800</xdr:colOff>
      <xdr:row>59</xdr:row>
      <xdr:rowOff>150223</xdr:rowOff>
    </xdr:to>
    <xdr:cxnSp macro="">
      <xdr:nvCxnSpPr>
        <xdr:cNvPr id="652" name="直線コネクタ 651">
          <a:extLst>
            <a:ext uri="{FF2B5EF4-FFF2-40B4-BE49-F238E27FC236}">
              <a16:creationId xmlns:a16="http://schemas.microsoft.com/office/drawing/2014/main" id="{BF73AB36-DFC7-4FB2-A7BC-3750BF20F19D}"/>
            </a:ext>
          </a:extLst>
        </xdr:cNvPr>
        <xdr:cNvCxnSpPr/>
      </xdr:nvCxnSpPr>
      <xdr:spPr>
        <a:xfrm>
          <a:off x="14592300" y="10221685"/>
          <a:ext cx="889000" cy="440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59</xdr:row>
      <xdr:rowOff>11249</xdr:rowOff>
    </xdr:from>
    <xdr:to>
      <xdr:col>72</xdr:col>
      <xdr:colOff>38100</xdr:colOff>
      <xdr:row>59</xdr:row>
      <xdr:rowOff>112849</xdr:rowOff>
    </xdr:to>
    <xdr:sp macro="" textlink="">
      <xdr:nvSpPr>
        <xdr:cNvPr id="653" name="楕円 652">
          <a:extLst>
            <a:ext uri="{FF2B5EF4-FFF2-40B4-BE49-F238E27FC236}">
              <a16:creationId xmlns:a16="http://schemas.microsoft.com/office/drawing/2014/main" id="{76FCA149-9171-4E02-8FFE-140C5F505DB7}"/>
            </a:ext>
          </a:extLst>
        </xdr:cNvPr>
        <xdr:cNvSpPr/>
      </xdr:nvSpPr>
      <xdr:spPr>
        <a:xfrm>
          <a:off x="13652500" y="101267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59</xdr:row>
      <xdr:rowOff>62049</xdr:rowOff>
    </xdr:from>
    <xdr:to>
      <xdr:col>76</xdr:col>
      <xdr:colOff>114300</xdr:colOff>
      <xdr:row>59</xdr:row>
      <xdr:rowOff>106135</xdr:rowOff>
    </xdr:to>
    <xdr:cxnSp macro="">
      <xdr:nvCxnSpPr>
        <xdr:cNvPr id="654" name="直線コネクタ 653">
          <a:extLst>
            <a:ext uri="{FF2B5EF4-FFF2-40B4-BE49-F238E27FC236}">
              <a16:creationId xmlns:a16="http://schemas.microsoft.com/office/drawing/2014/main" id="{5840D9BF-EDA8-4EBE-AE03-5E306B45BC57}"/>
            </a:ext>
          </a:extLst>
        </xdr:cNvPr>
        <xdr:cNvCxnSpPr/>
      </xdr:nvCxnSpPr>
      <xdr:spPr>
        <a:xfrm>
          <a:off x="13703300" y="10177599"/>
          <a:ext cx="889000" cy="440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58</xdr:row>
      <xdr:rowOff>138612</xdr:rowOff>
    </xdr:from>
    <xdr:to>
      <xdr:col>67</xdr:col>
      <xdr:colOff>101600</xdr:colOff>
      <xdr:row>59</xdr:row>
      <xdr:rowOff>68762</xdr:rowOff>
    </xdr:to>
    <xdr:sp macro="" textlink="">
      <xdr:nvSpPr>
        <xdr:cNvPr id="655" name="楕円 654">
          <a:extLst>
            <a:ext uri="{FF2B5EF4-FFF2-40B4-BE49-F238E27FC236}">
              <a16:creationId xmlns:a16="http://schemas.microsoft.com/office/drawing/2014/main" id="{1267564D-2CEA-4240-BC66-8ABC539979EF}"/>
            </a:ext>
          </a:extLst>
        </xdr:cNvPr>
        <xdr:cNvSpPr/>
      </xdr:nvSpPr>
      <xdr:spPr>
        <a:xfrm>
          <a:off x="12763500" y="100827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59</xdr:row>
      <xdr:rowOff>17962</xdr:rowOff>
    </xdr:from>
    <xdr:to>
      <xdr:col>71</xdr:col>
      <xdr:colOff>177800</xdr:colOff>
      <xdr:row>59</xdr:row>
      <xdr:rowOff>62049</xdr:rowOff>
    </xdr:to>
    <xdr:cxnSp macro="">
      <xdr:nvCxnSpPr>
        <xdr:cNvPr id="656" name="直線コネクタ 655">
          <a:extLst>
            <a:ext uri="{FF2B5EF4-FFF2-40B4-BE49-F238E27FC236}">
              <a16:creationId xmlns:a16="http://schemas.microsoft.com/office/drawing/2014/main" id="{5BFDC2EC-8621-44E3-ACEB-51739A3397C5}"/>
            </a:ext>
          </a:extLst>
        </xdr:cNvPr>
        <xdr:cNvCxnSpPr/>
      </xdr:nvCxnSpPr>
      <xdr:spPr>
        <a:xfrm>
          <a:off x="12814300" y="10133512"/>
          <a:ext cx="889000" cy="44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60</xdr:row>
      <xdr:rowOff>118671</xdr:rowOff>
    </xdr:from>
    <xdr:ext cx="405111" cy="259045"/>
    <xdr:sp macro="" textlink="">
      <xdr:nvSpPr>
        <xdr:cNvPr id="657" name="n_1aveValue【保健センター・保健所】&#10;有形固定資産減価償却率">
          <a:extLst>
            <a:ext uri="{FF2B5EF4-FFF2-40B4-BE49-F238E27FC236}">
              <a16:creationId xmlns:a16="http://schemas.microsoft.com/office/drawing/2014/main" id="{8DBB9F00-9A7E-483D-9525-DA787D44E633}"/>
            </a:ext>
          </a:extLst>
        </xdr:cNvPr>
        <xdr:cNvSpPr txBox="1"/>
      </xdr:nvSpPr>
      <xdr:spPr>
        <a:xfrm>
          <a:off x="15266044" y="1040567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95811</xdr:rowOff>
    </xdr:from>
    <xdr:ext cx="405111" cy="259045"/>
    <xdr:sp macro="" textlink="">
      <xdr:nvSpPr>
        <xdr:cNvPr id="658" name="n_2aveValue【保健センター・保健所】&#10;有形固定資産減価償却率">
          <a:extLst>
            <a:ext uri="{FF2B5EF4-FFF2-40B4-BE49-F238E27FC236}">
              <a16:creationId xmlns:a16="http://schemas.microsoft.com/office/drawing/2014/main" id="{3C9D1EB9-190A-4EB7-9D07-20FFC0C7FBFC}"/>
            </a:ext>
          </a:extLst>
        </xdr:cNvPr>
        <xdr:cNvSpPr txBox="1"/>
      </xdr:nvSpPr>
      <xdr:spPr>
        <a:xfrm>
          <a:off x="14389744" y="103828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94178</xdr:rowOff>
    </xdr:from>
    <xdr:ext cx="405111" cy="259045"/>
    <xdr:sp macro="" textlink="">
      <xdr:nvSpPr>
        <xdr:cNvPr id="659" name="n_3aveValue【保健センター・保健所】&#10;有形固定資産減価償却率">
          <a:extLst>
            <a:ext uri="{FF2B5EF4-FFF2-40B4-BE49-F238E27FC236}">
              <a16:creationId xmlns:a16="http://schemas.microsoft.com/office/drawing/2014/main" id="{AD8D438C-EA58-4D4C-BE45-4C2E0914D5C3}"/>
            </a:ext>
          </a:extLst>
        </xdr:cNvPr>
        <xdr:cNvSpPr txBox="1"/>
      </xdr:nvSpPr>
      <xdr:spPr>
        <a:xfrm>
          <a:off x="13500744" y="103811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69686</xdr:rowOff>
    </xdr:from>
    <xdr:ext cx="405111" cy="259045"/>
    <xdr:sp macro="" textlink="">
      <xdr:nvSpPr>
        <xdr:cNvPr id="660" name="n_4aveValue【保健センター・保健所】&#10;有形固定資産減価償却率">
          <a:extLst>
            <a:ext uri="{FF2B5EF4-FFF2-40B4-BE49-F238E27FC236}">
              <a16:creationId xmlns:a16="http://schemas.microsoft.com/office/drawing/2014/main" id="{18486FD1-53FC-469E-BCDC-BD7D63E43453}"/>
            </a:ext>
          </a:extLst>
        </xdr:cNvPr>
        <xdr:cNvSpPr txBox="1"/>
      </xdr:nvSpPr>
      <xdr:spPr>
        <a:xfrm>
          <a:off x="12611744" y="1035668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58</xdr:row>
      <xdr:rowOff>46100</xdr:rowOff>
    </xdr:from>
    <xdr:ext cx="405111" cy="259045"/>
    <xdr:sp macro="" textlink="">
      <xdr:nvSpPr>
        <xdr:cNvPr id="661" name="n_1mainValue【保健センター・保健所】&#10;有形固定資産減価償却率">
          <a:extLst>
            <a:ext uri="{FF2B5EF4-FFF2-40B4-BE49-F238E27FC236}">
              <a16:creationId xmlns:a16="http://schemas.microsoft.com/office/drawing/2014/main" id="{E42F36AB-BE96-454D-806A-E7552ED2C3DD}"/>
            </a:ext>
          </a:extLst>
        </xdr:cNvPr>
        <xdr:cNvSpPr txBox="1"/>
      </xdr:nvSpPr>
      <xdr:spPr>
        <a:xfrm>
          <a:off x="15266044" y="9990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2012</xdr:rowOff>
    </xdr:from>
    <xdr:ext cx="405111" cy="259045"/>
    <xdr:sp macro="" textlink="">
      <xdr:nvSpPr>
        <xdr:cNvPr id="662" name="n_2mainValue【保健センター・保健所】&#10;有形固定資産減価償却率">
          <a:extLst>
            <a:ext uri="{FF2B5EF4-FFF2-40B4-BE49-F238E27FC236}">
              <a16:creationId xmlns:a16="http://schemas.microsoft.com/office/drawing/2014/main" id="{3DDFD371-C9D4-49DC-972F-A546E7D740F7}"/>
            </a:ext>
          </a:extLst>
        </xdr:cNvPr>
        <xdr:cNvSpPr txBox="1"/>
      </xdr:nvSpPr>
      <xdr:spPr>
        <a:xfrm>
          <a:off x="14389744" y="99461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57</xdr:row>
      <xdr:rowOff>129376</xdr:rowOff>
    </xdr:from>
    <xdr:ext cx="405111" cy="259045"/>
    <xdr:sp macro="" textlink="">
      <xdr:nvSpPr>
        <xdr:cNvPr id="663" name="n_3mainValue【保健センター・保健所】&#10;有形固定資産減価償却率">
          <a:extLst>
            <a:ext uri="{FF2B5EF4-FFF2-40B4-BE49-F238E27FC236}">
              <a16:creationId xmlns:a16="http://schemas.microsoft.com/office/drawing/2014/main" id="{B3E8F0B3-322B-49EC-809F-33C47B838453}"/>
            </a:ext>
          </a:extLst>
        </xdr:cNvPr>
        <xdr:cNvSpPr txBox="1"/>
      </xdr:nvSpPr>
      <xdr:spPr>
        <a:xfrm>
          <a:off x="13500744" y="990202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57</xdr:row>
      <xdr:rowOff>85289</xdr:rowOff>
    </xdr:from>
    <xdr:ext cx="405111" cy="259045"/>
    <xdr:sp macro="" textlink="">
      <xdr:nvSpPr>
        <xdr:cNvPr id="664" name="n_4mainValue【保健センター・保健所】&#10;有形固定資産減価償却率">
          <a:extLst>
            <a:ext uri="{FF2B5EF4-FFF2-40B4-BE49-F238E27FC236}">
              <a16:creationId xmlns:a16="http://schemas.microsoft.com/office/drawing/2014/main" id="{5DA6F8A6-4950-4DA5-8A68-52F4B12890BC}"/>
            </a:ext>
          </a:extLst>
        </xdr:cNvPr>
        <xdr:cNvSpPr txBox="1"/>
      </xdr:nvSpPr>
      <xdr:spPr>
        <a:xfrm>
          <a:off x="12611744" y="9857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5" name="正方形/長方形 664">
          <a:extLst>
            <a:ext uri="{FF2B5EF4-FFF2-40B4-BE49-F238E27FC236}">
              <a16:creationId xmlns:a16="http://schemas.microsoft.com/office/drawing/2014/main" id="{31C6654C-4203-493C-BF53-26876DFD8491}"/>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6" name="正方形/長方形 665">
          <a:extLst>
            <a:ext uri="{FF2B5EF4-FFF2-40B4-BE49-F238E27FC236}">
              <a16:creationId xmlns:a16="http://schemas.microsoft.com/office/drawing/2014/main" id="{21217C28-60D9-44FB-A630-2506FEB3ED1F}"/>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7" name="正方形/長方形 666">
          <a:extLst>
            <a:ext uri="{FF2B5EF4-FFF2-40B4-BE49-F238E27FC236}">
              <a16:creationId xmlns:a16="http://schemas.microsoft.com/office/drawing/2014/main" id="{7955E01C-A0B4-497E-B71E-DB028B1F1C43}"/>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8" name="正方形/長方形 667">
          <a:extLst>
            <a:ext uri="{FF2B5EF4-FFF2-40B4-BE49-F238E27FC236}">
              <a16:creationId xmlns:a16="http://schemas.microsoft.com/office/drawing/2014/main" id="{46A11A13-911D-4E48-8A4D-37DE18571F8C}"/>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9" name="正方形/長方形 668">
          <a:extLst>
            <a:ext uri="{FF2B5EF4-FFF2-40B4-BE49-F238E27FC236}">
              <a16:creationId xmlns:a16="http://schemas.microsoft.com/office/drawing/2014/main" id="{E3D427DC-B563-4B83-B392-E80D14DC4B7C}"/>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70" name="正方形/長方形 669">
          <a:extLst>
            <a:ext uri="{FF2B5EF4-FFF2-40B4-BE49-F238E27FC236}">
              <a16:creationId xmlns:a16="http://schemas.microsoft.com/office/drawing/2014/main" id="{F4E53746-7342-451B-B6F2-ECE7693CB1AC}"/>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71" name="正方形/長方形 670">
          <a:extLst>
            <a:ext uri="{FF2B5EF4-FFF2-40B4-BE49-F238E27FC236}">
              <a16:creationId xmlns:a16="http://schemas.microsoft.com/office/drawing/2014/main" id="{1C2FFF69-A5A0-4A38-BD25-0E59F74BC309}"/>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72" name="正方形/長方形 671">
          <a:extLst>
            <a:ext uri="{FF2B5EF4-FFF2-40B4-BE49-F238E27FC236}">
              <a16:creationId xmlns:a16="http://schemas.microsoft.com/office/drawing/2014/main" id="{88DF4496-A10C-4038-BEC2-5FABAA802E92}"/>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73" name="テキスト ボックス 672">
          <a:extLst>
            <a:ext uri="{FF2B5EF4-FFF2-40B4-BE49-F238E27FC236}">
              <a16:creationId xmlns:a16="http://schemas.microsoft.com/office/drawing/2014/main" id="{809504C5-70D6-4678-ADAE-ECB8119AFB0A}"/>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74" name="直線コネクタ 673">
          <a:extLst>
            <a:ext uri="{FF2B5EF4-FFF2-40B4-BE49-F238E27FC236}">
              <a16:creationId xmlns:a16="http://schemas.microsoft.com/office/drawing/2014/main" id="{4D0214C3-3EEF-4E77-9CA6-03D5D4C4152B}"/>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130628</xdr:rowOff>
    </xdr:from>
    <xdr:to>
      <xdr:col>120</xdr:col>
      <xdr:colOff>114300</xdr:colOff>
      <xdr:row>64</xdr:row>
      <xdr:rowOff>130628</xdr:rowOff>
    </xdr:to>
    <xdr:cxnSp macro="">
      <xdr:nvCxnSpPr>
        <xdr:cNvPr id="675" name="直線コネクタ 674">
          <a:extLst>
            <a:ext uri="{FF2B5EF4-FFF2-40B4-BE49-F238E27FC236}">
              <a16:creationId xmlns:a16="http://schemas.microsoft.com/office/drawing/2014/main" id="{E1C14C24-1B02-4FD5-95FD-275C0E107243}"/>
            </a:ext>
          </a:extLst>
        </xdr:cNvPr>
        <xdr:cNvCxnSpPr/>
      </xdr:nvCxnSpPr>
      <xdr:spPr>
        <a:xfrm>
          <a:off x="18288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159855</xdr:rowOff>
    </xdr:from>
    <xdr:ext cx="467179" cy="259045"/>
    <xdr:sp macro="" textlink="">
      <xdr:nvSpPr>
        <xdr:cNvPr id="676" name="テキスト ボックス 675">
          <a:extLst>
            <a:ext uri="{FF2B5EF4-FFF2-40B4-BE49-F238E27FC236}">
              <a16:creationId xmlns:a16="http://schemas.microsoft.com/office/drawing/2014/main" id="{2599B0F3-8C70-4F62-8DBA-EC67D46C25C7}"/>
            </a:ext>
          </a:extLst>
        </xdr:cNvPr>
        <xdr:cNvSpPr txBox="1"/>
      </xdr:nvSpPr>
      <xdr:spPr>
        <a:xfrm>
          <a:off x="17820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146957</xdr:rowOff>
    </xdr:from>
    <xdr:to>
      <xdr:col>120</xdr:col>
      <xdr:colOff>114300</xdr:colOff>
      <xdr:row>62</xdr:row>
      <xdr:rowOff>146957</xdr:rowOff>
    </xdr:to>
    <xdr:cxnSp macro="">
      <xdr:nvCxnSpPr>
        <xdr:cNvPr id="677" name="直線コネクタ 676">
          <a:extLst>
            <a:ext uri="{FF2B5EF4-FFF2-40B4-BE49-F238E27FC236}">
              <a16:creationId xmlns:a16="http://schemas.microsoft.com/office/drawing/2014/main" id="{88F79586-AA18-416A-AD7A-A751ACBD1419}"/>
            </a:ext>
          </a:extLst>
        </xdr:cNvPr>
        <xdr:cNvCxnSpPr/>
      </xdr:nvCxnSpPr>
      <xdr:spPr>
        <a:xfrm>
          <a:off x="18288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62</xdr:row>
      <xdr:rowOff>4734</xdr:rowOff>
    </xdr:from>
    <xdr:ext cx="467179" cy="259045"/>
    <xdr:sp macro="" textlink="">
      <xdr:nvSpPr>
        <xdr:cNvPr id="678" name="テキスト ボックス 677">
          <a:extLst>
            <a:ext uri="{FF2B5EF4-FFF2-40B4-BE49-F238E27FC236}">
              <a16:creationId xmlns:a16="http://schemas.microsoft.com/office/drawing/2014/main" id="{31C5C732-FDBB-4747-96C8-2E2EB3C061EC}"/>
            </a:ext>
          </a:extLst>
        </xdr:cNvPr>
        <xdr:cNvSpPr txBox="1"/>
      </xdr:nvSpPr>
      <xdr:spPr>
        <a:xfrm>
          <a:off x="17820821" y="1063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163285</xdr:rowOff>
    </xdr:from>
    <xdr:to>
      <xdr:col>120</xdr:col>
      <xdr:colOff>114300</xdr:colOff>
      <xdr:row>60</xdr:row>
      <xdr:rowOff>163285</xdr:rowOff>
    </xdr:to>
    <xdr:cxnSp macro="">
      <xdr:nvCxnSpPr>
        <xdr:cNvPr id="679" name="直線コネクタ 678">
          <a:extLst>
            <a:ext uri="{FF2B5EF4-FFF2-40B4-BE49-F238E27FC236}">
              <a16:creationId xmlns:a16="http://schemas.microsoft.com/office/drawing/2014/main" id="{D498A93D-E796-46A1-BFFD-DC3CA50A9783}"/>
            </a:ext>
          </a:extLst>
        </xdr:cNvPr>
        <xdr:cNvCxnSpPr/>
      </xdr:nvCxnSpPr>
      <xdr:spPr>
        <a:xfrm>
          <a:off x="18288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60</xdr:row>
      <xdr:rowOff>21062</xdr:rowOff>
    </xdr:from>
    <xdr:ext cx="467179" cy="259045"/>
    <xdr:sp macro="" textlink="">
      <xdr:nvSpPr>
        <xdr:cNvPr id="680" name="テキスト ボックス 679">
          <a:extLst>
            <a:ext uri="{FF2B5EF4-FFF2-40B4-BE49-F238E27FC236}">
              <a16:creationId xmlns:a16="http://schemas.microsoft.com/office/drawing/2014/main" id="{A4CFC5E3-ED13-4514-876D-CD0859D6557F}"/>
            </a:ext>
          </a:extLst>
        </xdr:cNvPr>
        <xdr:cNvSpPr txBox="1"/>
      </xdr:nvSpPr>
      <xdr:spPr>
        <a:xfrm>
          <a:off x="17820821" y="1030806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59</xdr:row>
      <xdr:rowOff>8165</xdr:rowOff>
    </xdr:from>
    <xdr:to>
      <xdr:col>120</xdr:col>
      <xdr:colOff>114300</xdr:colOff>
      <xdr:row>59</xdr:row>
      <xdr:rowOff>8165</xdr:rowOff>
    </xdr:to>
    <xdr:cxnSp macro="">
      <xdr:nvCxnSpPr>
        <xdr:cNvPr id="681" name="直線コネクタ 680">
          <a:extLst>
            <a:ext uri="{FF2B5EF4-FFF2-40B4-BE49-F238E27FC236}">
              <a16:creationId xmlns:a16="http://schemas.microsoft.com/office/drawing/2014/main" id="{C5E684C2-938F-42FC-AF0F-AFFCD2961E5B}"/>
            </a:ext>
          </a:extLst>
        </xdr:cNvPr>
        <xdr:cNvCxnSpPr/>
      </xdr:nvCxnSpPr>
      <xdr:spPr>
        <a:xfrm>
          <a:off x="18288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58</xdr:row>
      <xdr:rowOff>37392</xdr:rowOff>
    </xdr:from>
    <xdr:ext cx="467179" cy="259045"/>
    <xdr:sp macro="" textlink="">
      <xdr:nvSpPr>
        <xdr:cNvPr id="682" name="テキスト ボックス 681">
          <a:extLst>
            <a:ext uri="{FF2B5EF4-FFF2-40B4-BE49-F238E27FC236}">
              <a16:creationId xmlns:a16="http://schemas.microsoft.com/office/drawing/2014/main" id="{CDE9A600-8503-4C1B-B203-25D1AFC1EADC}"/>
            </a:ext>
          </a:extLst>
        </xdr:cNvPr>
        <xdr:cNvSpPr txBox="1"/>
      </xdr:nvSpPr>
      <xdr:spPr>
        <a:xfrm>
          <a:off x="17820821" y="998149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24493</xdr:rowOff>
    </xdr:from>
    <xdr:to>
      <xdr:col>120</xdr:col>
      <xdr:colOff>114300</xdr:colOff>
      <xdr:row>57</xdr:row>
      <xdr:rowOff>24493</xdr:rowOff>
    </xdr:to>
    <xdr:cxnSp macro="">
      <xdr:nvCxnSpPr>
        <xdr:cNvPr id="683" name="直線コネクタ 682">
          <a:extLst>
            <a:ext uri="{FF2B5EF4-FFF2-40B4-BE49-F238E27FC236}">
              <a16:creationId xmlns:a16="http://schemas.microsoft.com/office/drawing/2014/main" id="{72CF10D1-DC54-4D3C-ADDB-066083058E02}"/>
            </a:ext>
          </a:extLst>
        </xdr:cNvPr>
        <xdr:cNvCxnSpPr/>
      </xdr:nvCxnSpPr>
      <xdr:spPr>
        <a:xfrm>
          <a:off x="18288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53720</xdr:rowOff>
    </xdr:from>
    <xdr:ext cx="467179" cy="259045"/>
    <xdr:sp macro="" textlink="">
      <xdr:nvSpPr>
        <xdr:cNvPr id="684" name="テキスト ボックス 683">
          <a:extLst>
            <a:ext uri="{FF2B5EF4-FFF2-40B4-BE49-F238E27FC236}">
              <a16:creationId xmlns:a16="http://schemas.microsoft.com/office/drawing/2014/main" id="{3A7877F1-7716-4110-A01A-E93B21FC8459}"/>
            </a:ext>
          </a:extLst>
        </xdr:cNvPr>
        <xdr:cNvSpPr txBox="1"/>
      </xdr:nvSpPr>
      <xdr:spPr>
        <a:xfrm>
          <a:off x="17820821" y="965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40822</xdr:rowOff>
    </xdr:from>
    <xdr:to>
      <xdr:col>120</xdr:col>
      <xdr:colOff>114300</xdr:colOff>
      <xdr:row>55</xdr:row>
      <xdr:rowOff>40822</xdr:rowOff>
    </xdr:to>
    <xdr:cxnSp macro="">
      <xdr:nvCxnSpPr>
        <xdr:cNvPr id="685" name="直線コネクタ 684">
          <a:extLst>
            <a:ext uri="{FF2B5EF4-FFF2-40B4-BE49-F238E27FC236}">
              <a16:creationId xmlns:a16="http://schemas.microsoft.com/office/drawing/2014/main" id="{4E23D0B0-AD4C-4401-ADDF-7FA17024CB8F}"/>
            </a:ext>
          </a:extLst>
        </xdr:cNvPr>
        <xdr:cNvCxnSpPr/>
      </xdr:nvCxnSpPr>
      <xdr:spPr>
        <a:xfrm>
          <a:off x="18288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70049</xdr:rowOff>
    </xdr:from>
    <xdr:ext cx="467179" cy="259045"/>
    <xdr:sp macro="" textlink="">
      <xdr:nvSpPr>
        <xdr:cNvPr id="686" name="テキスト ボックス 685">
          <a:extLst>
            <a:ext uri="{FF2B5EF4-FFF2-40B4-BE49-F238E27FC236}">
              <a16:creationId xmlns:a16="http://schemas.microsoft.com/office/drawing/2014/main" id="{5127F53A-DF07-4D52-A866-E485B5E9AFF0}"/>
            </a:ext>
          </a:extLst>
        </xdr:cNvPr>
        <xdr:cNvSpPr txBox="1"/>
      </xdr:nvSpPr>
      <xdr:spPr>
        <a:xfrm>
          <a:off x="17820821" y="9328349"/>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7" name="直線コネクタ 686">
          <a:extLst>
            <a:ext uri="{FF2B5EF4-FFF2-40B4-BE49-F238E27FC236}">
              <a16:creationId xmlns:a16="http://schemas.microsoft.com/office/drawing/2014/main" id="{846B1ABD-965A-4803-B0A0-26D0DFF15079}"/>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688" name="テキスト ボックス 687">
          <a:extLst>
            <a:ext uri="{FF2B5EF4-FFF2-40B4-BE49-F238E27FC236}">
              <a16:creationId xmlns:a16="http://schemas.microsoft.com/office/drawing/2014/main" id="{84D62ABA-4E6C-46F9-A073-2A79EFC810E2}"/>
            </a:ext>
          </a:extLst>
        </xdr:cNvPr>
        <xdr:cNvSpPr txBox="1"/>
      </xdr:nvSpPr>
      <xdr:spPr>
        <a:xfrm>
          <a:off x="17820821" y="900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9" name="【保健センター・保健所】&#10;一人当たり面積グラフ枠">
          <a:extLst>
            <a:ext uri="{FF2B5EF4-FFF2-40B4-BE49-F238E27FC236}">
              <a16:creationId xmlns:a16="http://schemas.microsoft.com/office/drawing/2014/main" id="{A43958BB-6D92-4736-9782-706320907BDA}"/>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0</xdr:rowOff>
    </xdr:from>
    <xdr:to>
      <xdr:col>116</xdr:col>
      <xdr:colOff>62864</xdr:colOff>
      <xdr:row>64</xdr:row>
      <xdr:rowOff>108857</xdr:rowOff>
    </xdr:to>
    <xdr:cxnSp macro="">
      <xdr:nvCxnSpPr>
        <xdr:cNvPr id="690" name="直線コネクタ 689">
          <a:extLst>
            <a:ext uri="{FF2B5EF4-FFF2-40B4-BE49-F238E27FC236}">
              <a16:creationId xmlns:a16="http://schemas.microsoft.com/office/drawing/2014/main" id="{41426E0A-01ED-4E22-B8C8-7504B7457A59}"/>
            </a:ext>
          </a:extLst>
        </xdr:cNvPr>
        <xdr:cNvCxnSpPr/>
      </xdr:nvCxnSpPr>
      <xdr:spPr>
        <a:xfrm flipV="1">
          <a:off x="22160864" y="9601200"/>
          <a:ext cx="0" cy="14804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112684</xdr:rowOff>
    </xdr:from>
    <xdr:ext cx="469744" cy="259045"/>
    <xdr:sp macro="" textlink="">
      <xdr:nvSpPr>
        <xdr:cNvPr id="691" name="【保健センター・保健所】&#10;一人当たり面積最小値テキスト">
          <a:extLst>
            <a:ext uri="{FF2B5EF4-FFF2-40B4-BE49-F238E27FC236}">
              <a16:creationId xmlns:a16="http://schemas.microsoft.com/office/drawing/2014/main" id="{403C2ABE-28A2-4443-86E3-CB8C0C344353}"/>
            </a:ext>
          </a:extLst>
        </xdr:cNvPr>
        <xdr:cNvSpPr txBox="1"/>
      </xdr:nvSpPr>
      <xdr:spPr>
        <a:xfrm>
          <a:off x="22199600" y="110854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108857</xdr:rowOff>
    </xdr:from>
    <xdr:to>
      <xdr:col>116</xdr:col>
      <xdr:colOff>152400</xdr:colOff>
      <xdr:row>64</xdr:row>
      <xdr:rowOff>108857</xdr:rowOff>
    </xdr:to>
    <xdr:cxnSp macro="">
      <xdr:nvCxnSpPr>
        <xdr:cNvPr id="692" name="直線コネクタ 691">
          <a:extLst>
            <a:ext uri="{FF2B5EF4-FFF2-40B4-BE49-F238E27FC236}">
              <a16:creationId xmlns:a16="http://schemas.microsoft.com/office/drawing/2014/main" id="{16CD0B60-44E2-4CA3-92F2-59901BC06215}"/>
            </a:ext>
          </a:extLst>
        </xdr:cNvPr>
        <xdr:cNvCxnSpPr/>
      </xdr:nvCxnSpPr>
      <xdr:spPr>
        <a:xfrm>
          <a:off x="22072600" y="110816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118127</xdr:rowOff>
    </xdr:from>
    <xdr:ext cx="469744" cy="259045"/>
    <xdr:sp macro="" textlink="">
      <xdr:nvSpPr>
        <xdr:cNvPr id="693" name="【保健センター・保健所】&#10;一人当たり面積最大値テキスト">
          <a:extLst>
            <a:ext uri="{FF2B5EF4-FFF2-40B4-BE49-F238E27FC236}">
              <a16:creationId xmlns:a16="http://schemas.microsoft.com/office/drawing/2014/main" id="{98D401D0-73C0-4041-874C-F0A730591953}"/>
            </a:ext>
          </a:extLst>
        </xdr:cNvPr>
        <xdr:cNvSpPr txBox="1"/>
      </xdr:nvSpPr>
      <xdr:spPr>
        <a:xfrm>
          <a:off x="22199600" y="93764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0</xdr:rowOff>
    </xdr:from>
    <xdr:to>
      <xdr:col>116</xdr:col>
      <xdr:colOff>152400</xdr:colOff>
      <xdr:row>56</xdr:row>
      <xdr:rowOff>0</xdr:rowOff>
    </xdr:to>
    <xdr:cxnSp macro="">
      <xdr:nvCxnSpPr>
        <xdr:cNvPr id="694" name="直線コネクタ 693">
          <a:extLst>
            <a:ext uri="{FF2B5EF4-FFF2-40B4-BE49-F238E27FC236}">
              <a16:creationId xmlns:a16="http://schemas.microsoft.com/office/drawing/2014/main" id="{BE62CBA6-24C6-459B-9490-4CD5D4AF6007}"/>
            </a:ext>
          </a:extLst>
        </xdr:cNvPr>
        <xdr:cNvCxnSpPr/>
      </xdr:nvCxnSpPr>
      <xdr:spPr>
        <a:xfrm>
          <a:off x="22072600" y="9601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104520</xdr:rowOff>
    </xdr:from>
    <xdr:ext cx="469744" cy="259045"/>
    <xdr:sp macro="" textlink="">
      <xdr:nvSpPr>
        <xdr:cNvPr id="695" name="【保健センター・保健所】&#10;一人当たり面積平均値テキスト">
          <a:extLst>
            <a:ext uri="{FF2B5EF4-FFF2-40B4-BE49-F238E27FC236}">
              <a16:creationId xmlns:a16="http://schemas.microsoft.com/office/drawing/2014/main" id="{71A4207A-4907-456A-887C-33507FA9629D}"/>
            </a:ext>
          </a:extLst>
        </xdr:cNvPr>
        <xdr:cNvSpPr txBox="1"/>
      </xdr:nvSpPr>
      <xdr:spPr>
        <a:xfrm>
          <a:off x="22199600" y="1056297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61</xdr:row>
      <xdr:rowOff>126093</xdr:rowOff>
    </xdr:from>
    <xdr:to>
      <xdr:col>116</xdr:col>
      <xdr:colOff>114300</xdr:colOff>
      <xdr:row>62</xdr:row>
      <xdr:rowOff>56243</xdr:rowOff>
    </xdr:to>
    <xdr:sp macro="" textlink="">
      <xdr:nvSpPr>
        <xdr:cNvPr id="696" name="フローチャート: 判断 695">
          <a:extLst>
            <a:ext uri="{FF2B5EF4-FFF2-40B4-BE49-F238E27FC236}">
              <a16:creationId xmlns:a16="http://schemas.microsoft.com/office/drawing/2014/main" id="{C8EE8E4C-EF72-4BEB-8302-03D55DCDD645}"/>
            </a:ext>
          </a:extLst>
        </xdr:cNvPr>
        <xdr:cNvSpPr/>
      </xdr:nvSpPr>
      <xdr:spPr>
        <a:xfrm>
          <a:off x="22110700" y="105845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61</xdr:row>
      <xdr:rowOff>147865</xdr:rowOff>
    </xdr:from>
    <xdr:to>
      <xdr:col>112</xdr:col>
      <xdr:colOff>38100</xdr:colOff>
      <xdr:row>62</xdr:row>
      <xdr:rowOff>78015</xdr:rowOff>
    </xdr:to>
    <xdr:sp macro="" textlink="">
      <xdr:nvSpPr>
        <xdr:cNvPr id="697" name="フローチャート: 判断 696">
          <a:extLst>
            <a:ext uri="{FF2B5EF4-FFF2-40B4-BE49-F238E27FC236}">
              <a16:creationId xmlns:a16="http://schemas.microsoft.com/office/drawing/2014/main" id="{BFE88875-B4CB-4812-B85A-5A1DCA81D13F}"/>
            </a:ext>
          </a:extLst>
        </xdr:cNvPr>
        <xdr:cNvSpPr/>
      </xdr:nvSpPr>
      <xdr:spPr>
        <a:xfrm>
          <a:off x="21272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61</xdr:row>
      <xdr:rowOff>147865</xdr:rowOff>
    </xdr:from>
    <xdr:to>
      <xdr:col>107</xdr:col>
      <xdr:colOff>101600</xdr:colOff>
      <xdr:row>62</xdr:row>
      <xdr:rowOff>78015</xdr:rowOff>
    </xdr:to>
    <xdr:sp macro="" textlink="">
      <xdr:nvSpPr>
        <xdr:cNvPr id="698" name="フローチャート: 判断 697">
          <a:extLst>
            <a:ext uri="{FF2B5EF4-FFF2-40B4-BE49-F238E27FC236}">
              <a16:creationId xmlns:a16="http://schemas.microsoft.com/office/drawing/2014/main" id="{EF152C96-46F9-4D38-A078-2067923109C6}"/>
            </a:ext>
          </a:extLst>
        </xdr:cNvPr>
        <xdr:cNvSpPr/>
      </xdr:nvSpPr>
      <xdr:spPr>
        <a:xfrm>
          <a:off x="20383500" y="10606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136978</xdr:rowOff>
    </xdr:from>
    <xdr:to>
      <xdr:col>102</xdr:col>
      <xdr:colOff>165100</xdr:colOff>
      <xdr:row>62</xdr:row>
      <xdr:rowOff>67128</xdr:rowOff>
    </xdr:to>
    <xdr:sp macro="" textlink="">
      <xdr:nvSpPr>
        <xdr:cNvPr id="699" name="フローチャート: 判断 698">
          <a:extLst>
            <a:ext uri="{FF2B5EF4-FFF2-40B4-BE49-F238E27FC236}">
              <a16:creationId xmlns:a16="http://schemas.microsoft.com/office/drawing/2014/main" id="{28DF576B-B9D0-4D32-A9A1-CA9427B0D397}"/>
            </a:ext>
          </a:extLst>
        </xdr:cNvPr>
        <xdr:cNvSpPr/>
      </xdr:nvSpPr>
      <xdr:spPr>
        <a:xfrm>
          <a:off x="19494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136978</xdr:rowOff>
    </xdr:from>
    <xdr:to>
      <xdr:col>98</xdr:col>
      <xdr:colOff>38100</xdr:colOff>
      <xdr:row>62</xdr:row>
      <xdr:rowOff>67128</xdr:rowOff>
    </xdr:to>
    <xdr:sp macro="" textlink="">
      <xdr:nvSpPr>
        <xdr:cNvPr id="700" name="フローチャート: 判断 699">
          <a:extLst>
            <a:ext uri="{FF2B5EF4-FFF2-40B4-BE49-F238E27FC236}">
              <a16:creationId xmlns:a16="http://schemas.microsoft.com/office/drawing/2014/main" id="{22C12EF5-2179-47CA-8287-5D3E7A9DAE9E}"/>
            </a:ext>
          </a:extLst>
        </xdr:cNvPr>
        <xdr:cNvSpPr/>
      </xdr:nvSpPr>
      <xdr:spPr>
        <a:xfrm>
          <a:off x="18605500" y="10595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701" name="テキスト ボックス 700">
          <a:extLst>
            <a:ext uri="{FF2B5EF4-FFF2-40B4-BE49-F238E27FC236}">
              <a16:creationId xmlns:a16="http://schemas.microsoft.com/office/drawing/2014/main" id="{F2877E4F-0494-4C3C-9151-DF4A1DF31024}"/>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702" name="テキスト ボックス 701">
          <a:extLst>
            <a:ext uri="{FF2B5EF4-FFF2-40B4-BE49-F238E27FC236}">
              <a16:creationId xmlns:a16="http://schemas.microsoft.com/office/drawing/2014/main" id="{1D381D38-3C00-4963-9828-7FE6BD3E7583}"/>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703" name="テキスト ボックス 702">
          <a:extLst>
            <a:ext uri="{FF2B5EF4-FFF2-40B4-BE49-F238E27FC236}">
              <a16:creationId xmlns:a16="http://schemas.microsoft.com/office/drawing/2014/main" id="{4027B69B-68B8-451D-9A83-3A4F4D3278AE}"/>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704" name="テキスト ボックス 703">
          <a:extLst>
            <a:ext uri="{FF2B5EF4-FFF2-40B4-BE49-F238E27FC236}">
              <a16:creationId xmlns:a16="http://schemas.microsoft.com/office/drawing/2014/main" id="{B9B030E7-8F4E-48CA-B506-FCA546097A69}"/>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705" name="テキスト ボックス 704">
          <a:extLst>
            <a:ext uri="{FF2B5EF4-FFF2-40B4-BE49-F238E27FC236}">
              <a16:creationId xmlns:a16="http://schemas.microsoft.com/office/drawing/2014/main" id="{75C4F47F-7C60-49EA-815B-7FB36C881331}"/>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59</xdr:row>
      <xdr:rowOff>142422</xdr:rowOff>
    </xdr:from>
    <xdr:to>
      <xdr:col>116</xdr:col>
      <xdr:colOff>114300</xdr:colOff>
      <xdr:row>60</xdr:row>
      <xdr:rowOff>72572</xdr:rowOff>
    </xdr:to>
    <xdr:sp macro="" textlink="">
      <xdr:nvSpPr>
        <xdr:cNvPr id="706" name="楕円 705">
          <a:extLst>
            <a:ext uri="{FF2B5EF4-FFF2-40B4-BE49-F238E27FC236}">
              <a16:creationId xmlns:a16="http://schemas.microsoft.com/office/drawing/2014/main" id="{7371B61A-D929-4437-92D7-707C3EF00F22}"/>
            </a:ext>
          </a:extLst>
        </xdr:cNvPr>
        <xdr:cNvSpPr/>
      </xdr:nvSpPr>
      <xdr:spPr>
        <a:xfrm>
          <a:off x="221107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58</xdr:row>
      <xdr:rowOff>165299</xdr:rowOff>
    </xdr:from>
    <xdr:ext cx="469744" cy="259045"/>
    <xdr:sp macro="" textlink="">
      <xdr:nvSpPr>
        <xdr:cNvPr id="707" name="【保健センター・保健所】&#10;一人当たり面積該当値テキスト">
          <a:extLst>
            <a:ext uri="{FF2B5EF4-FFF2-40B4-BE49-F238E27FC236}">
              <a16:creationId xmlns:a16="http://schemas.microsoft.com/office/drawing/2014/main" id="{BF44A905-CC32-4157-B902-8A27C5FA999C}"/>
            </a:ext>
          </a:extLst>
        </xdr:cNvPr>
        <xdr:cNvSpPr txBox="1"/>
      </xdr:nvSpPr>
      <xdr:spPr>
        <a:xfrm>
          <a:off x="22199600" y="101093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59</xdr:row>
      <xdr:rowOff>142422</xdr:rowOff>
    </xdr:from>
    <xdr:to>
      <xdr:col>112</xdr:col>
      <xdr:colOff>38100</xdr:colOff>
      <xdr:row>60</xdr:row>
      <xdr:rowOff>72572</xdr:rowOff>
    </xdr:to>
    <xdr:sp macro="" textlink="">
      <xdr:nvSpPr>
        <xdr:cNvPr id="708" name="楕円 707">
          <a:extLst>
            <a:ext uri="{FF2B5EF4-FFF2-40B4-BE49-F238E27FC236}">
              <a16:creationId xmlns:a16="http://schemas.microsoft.com/office/drawing/2014/main" id="{F09AB37B-CEDC-4FEC-A66E-04FE9CF65C87}"/>
            </a:ext>
          </a:extLst>
        </xdr:cNvPr>
        <xdr:cNvSpPr/>
      </xdr:nvSpPr>
      <xdr:spPr>
        <a:xfrm>
          <a:off x="21272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60</xdr:row>
      <xdr:rowOff>21772</xdr:rowOff>
    </xdr:from>
    <xdr:to>
      <xdr:col>116</xdr:col>
      <xdr:colOff>63500</xdr:colOff>
      <xdr:row>60</xdr:row>
      <xdr:rowOff>21772</xdr:rowOff>
    </xdr:to>
    <xdr:cxnSp macro="">
      <xdr:nvCxnSpPr>
        <xdr:cNvPr id="709" name="直線コネクタ 708">
          <a:extLst>
            <a:ext uri="{FF2B5EF4-FFF2-40B4-BE49-F238E27FC236}">
              <a16:creationId xmlns:a16="http://schemas.microsoft.com/office/drawing/2014/main" id="{DAE81DB8-68E3-497D-A06B-F8D48A4FADF7}"/>
            </a:ext>
          </a:extLst>
        </xdr:cNvPr>
        <xdr:cNvCxnSpPr/>
      </xdr:nvCxnSpPr>
      <xdr:spPr>
        <a:xfrm>
          <a:off x="21323300" y="10308772"/>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59</xdr:row>
      <xdr:rowOff>142422</xdr:rowOff>
    </xdr:from>
    <xdr:to>
      <xdr:col>107</xdr:col>
      <xdr:colOff>101600</xdr:colOff>
      <xdr:row>60</xdr:row>
      <xdr:rowOff>72572</xdr:rowOff>
    </xdr:to>
    <xdr:sp macro="" textlink="">
      <xdr:nvSpPr>
        <xdr:cNvPr id="710" name="楕円 709">
          <a:extLst>
            <a:ext uri="{FF2B5EF4-FFF2-40B4-BE49-F238E27FC236}">
              <a16:creationId xmlns:a16="http://schemas.microsoft.com/office/drawing/2014/main" id="{10A6A452-3BF0-477E-9957-06C19211773A}"/>
            </a:ext>
          </a:extLst>
        </xdr:cNvPr>
        <xdr:cNvSpPr/>
      </xdr:nvSpPr>
      <xdr:spPr>
        <a:xfrm>
          <a:off x="20383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60</xdr:row>
      <xdr:rowOff>21772</xdr:rowOff>
    </xdr:from>
    <xdr:to>
      <xdr:col>111</xdr:col>
      <xdr:colOff>177800</xdr:colOff>
      <xdr:row>60</xdr:row>
      <xdr:rowOff>21772</xdr:rowOff>
    </xdr:to>
    <xdr:cxnSp macro="">
      <xdr:nvCxnSpPr>
        <xdr:cNvPr id="711" name="直線コネクタ 710">
          <a:extLst>
            <a:ext uri="{FF2B5EF4-FFF2-40B4-BE49-F238E27FC236}">
              <a16:creationId xmlns:a16="http://schemas.microsoft.com/office/drawing/2014/main" id="{E6A39263-1D98-4D02-8D47-D455AC001470}"/>
            </a:ext>
          </a:extLst>
        </xdr:cNvPr>
        <xdr:cNvCxnSpPr/>
      </xdr:nvCxnSpPr>
      <xdr:spPr>
        <a:xfrm>
          <a:off x="20434300" y="1030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59</xdr:row>
      <xdr:rowOff>142422</xdr:rowOff>
    </xdr:from>
    <xdr:to>
      <xdr:col>102</xdr:col>
      <xdr:colOff>165100</xdr:colOff>
      <xdr:row>60</xdr:row>
      <xdr:rowOff>72572</xdr:rowOff>
    </xdr:to>
    <xdr:sp macro="" textlink="">
      <xdr:nvSpPr>
        <xdr:cNvPr id="712" name="楕円 711">
          <a:extLst>
            <a:ext uri="{FF2B5EF4-FFF2-40B4-BE49-F238E27FC236}">
              <a16:creationId xmlns:a16="http://schemas.microsoft.com/office/drawing/2014/main" id="{E28C51D3-BD8C-4963-A42C-88A96B1967A7}"/>
            </a:ext>
          </a:extLst>
        </xdr:cNvPr>
        <xdr:cNvSpPr/>
      </xdr:nvSpPr>
      <xdr:spPr>
        <a:xfrm>
          <a:off x="19494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60</xdr:row>
      <xdr:rowOff>21772</xdr:rowOff>
    </xdr:from>
    <xdr:to>
      <xdr:col>107</xdr:col>
      <xdr:colOff>50800</xdr:colOff>
      <xdr:row>60</xdr:row>
      <xdr:rowOff>21772</xdr:rowOff>
    </xdr:to>
    <xdr:cxnSp macro="">
      <xdr:nvCxnSpPr>
        <xdr:cNvPr id="713" name="直線コネクタ 712">
          <a:extLst>
            <a:ext uri="{FF2B5EF4-FFF2-40B4-BE49-F238E27FC236}">
              <a16:creationId xmlns:a16="http://schemas.microsoft.com/office/drawing/2014/main" id="{A07A3BDA-D666-4675-8D85-0D89144585E0}"/>
            </a:ext>
          </a:extLst>
        </xdr:cNvPr>
        <xdr:cNvCxnSpPr/>
      </xdr:nvCxnSpPr>
      <xdr:spPr>
        <a:xfrm>
          <a:off x="19545300" y="1030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59</xdr:row>
      <xdr:rowOff>142422</xdr:rowOff>
    </xdr:from>
    <xdr:to>
      <xdr:col>98</xdr:col>
      <xdr:colOff>38100</xdr:colOff>
      <xdr:row>60</xdr:row>
      <xdr:rowOff>72572</xdr:rowOff>
    </xdr:to>
    <xdr:sp macro="" textlink="">
      <xdr:nvSpPr>
        <xdr:cNvPr id="714" name="楕円 713">
          <a:extLst>
            <a:ext uri="{FF2B5EF4-FFF2-40B4-BE49-F238E27FC236}">
              <a16:creationId xmlns:a16="http://schemas.microsoft.com/office/drawing/2014/main" id="{750BEA59-0C76-4474-8EE5-0020369B88CC}"/>
            </a:ext>
          </a:extLst>
        </xdr:cNvPr>
        <xdr:cNvSpPr/>
      </xdr:nvSpPr>
      <xdr:spPr>
        <a:xfrm>
          <a:off x="18605500" y="10257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60</xdr:row>
      <xdr:rowOff>21772</xdr:rowOff>
    </xdr:from>
    <xdr:to>
      <xdr:col>102</xdr:col>
      <xdr:colOff>114300</xdr:colOff>
      <xdr:row>60</xdr:row>
      <xdr:rowOff>21772</xdr:rowOff>
    </xdr:to>
    <xdr:cxnSp macro="">
      <xdr:nvCxnSpPr>
        <xdr:cNvPr id="715" name="直線コネクタ 714">
          <a:extLst>
            <a:ext uri="{FF2B5EF4-FFF2-40B4-BE49-F238E27FC236}">
              <a16:creationId xmlns:a16="http://schemas.microsoft.com/office/drawing/2014/main" id="{71643D5E-EE3E-4BC4-9CBB-54912E40D45B}"/>
            </a:ext>
          </a:extLst>
        </xdr:cNvPr>
        <xdr:cNvCxnSpPr/>
      </xdr:nvCxnSpPr>
      <xdr:spPr>
        <a:xfrm>
          <a:off x="18656300" y="10308772"/>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62</xdr:row>
      <xdr:rowOff>69142</xdr:rowOff>
    </xdr:from>
    <xdr:ext cx="469744" cy="259045"/>
    <xdr:sp macro="" textlink="">
      <xdr:nvSpPr>
        <xdr:cNvPr id="716" name="n_1aveValue【保健センター・保健所】&#10;一人当たり面積">
          <a:extLst>
            <a:ext uri="{FF2B5EF4-FFF2-40B4-BE49-F238E27FC236}">
              <a16:creationId xmlns:a16="http://schemas.microsoft.com/office/drawing/2014/main" id="{1E5C35DA-05F8-4761-B87A-472B6BB07FA2}"/>
            </a:ext>
          </a:extLst>
        </xdr:cNvPr>
        <xdr:cNvSpPr txBox="1"/>
      </xdr:nvSpPr>
      <xdr:spPr>
        <a:xfrm>
          <a:off x="210757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62</xdr:row>
      <xdr:rowOff>69142</xdr:rowOff>
    </xdr:from>
    <xdr:ext cx="469744" cy="259045"/>
    <xdr:sp macro="" textlink="">
      <xdr:nvSpPr>
        <xdr:cNvPr id="717" name="n_2aveValue【保健センター・保健所】&#10;一人当たり面積">
          <a:extLst>
            <a:ext uri="{FF2B5EF4-FFF2-40B4-BE49-F238E27FC236}">
              <a16:creationId xmlns:a16="http://schemas.microsoft.com/office/drawing/2014/main" id="{319EA1EA-2B9F-48C5-9DB3-46F17B8D5148}"/>
            </a:ext>
          </a:extLst>
        </xdr:cNvPr>
        <xdr:cNvSpPr txBox="1"/>
      </xdr:nvSpPr>
      <xdr:spPr>
        <a:xfrm>
          <a:off x="20199427" y="106990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62</xdr:row>
      <xdr:rowOff>58255</xdr:rowOff>
    </xdr:from>
    <xdr:ext cx="469744" cy="259045"/>
    <xdr:sp macro="" textlink="">
      <xdr:nvSpPr>
        <xdr:cNvPr id="718" name="n_3aveValue【保健センター・保健所】&#10;一人当たり面積">
          <a:extLst>
            <a:ext uri="{FF2B5EF4-FFF2-40B4-BE49-F238E27FC236}">
              <a16:creationId xmlns:a16="http://schemas.microsoft.com/office/drawing/2014/main" id="{02820148-0EF3-4428-9EEB-80EA1B09A9B3}"/>
            </a:ext>
          </a:extLst>
        </xdr:cNvPr>
        <xdr:cNvSpPr txBox="1"/>
      </xdr:nvSpPr>
      <xdr:spPr>
        <a:xfrm>
          <a:off x="19310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62</xdr:row>
      <xdr:rowOff>58255</xdr:rowOff>
    </xdr:from>
    <xdr:ext cx="469744" cy="259045"/>
    <xdr:sp macro="" textlink="">
      <xdr:nvSpPr>
        <xdr:cNvPr id="719" name="n_4aveValue【保健センター・保健所】&#10;一人当たり面積">
          <a:extLst>
            <a:ext uri="{FF2B5EF4-FFF2-40B4-BE49-F238E27FC236}">
              <a16:creationId xmlns:a16="http://schemas.microsoft.com/office/drawing/2014/main" id="{CE413A1E-0B9D-4DA1-94AF-42FE05B8B57F}"/>
            </a:ext>
          </a:extLst>
        </xdr:cNvPr>
        <xdr:cNvSpPr txBox="1"/>
      </xdr:nvSpPr>
      <xdr:spPr>
        <a:xfrm>
          <a:off x="18421427" y="106881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58</xdr:row>
      <xdr:rowOff>89099</xdr:rowOff>
    </xdr:from>
    <xdr:ext cx="469744" cy="259045"/>
    <xdr:sp macro="" textlink="">
      <xdr:nvSpPr>
        <xdr:cNvPr id="720" name="n_1mainValue【保健センター・保健所】&#10;一人当たり面積">
          <a:extLst>
            <a:ext uri="{FF2B5EF4-FFF2-40B4-BE49-F238E27FC236}">
              <a16:creationId xmlns:a16="http://schemas.microsoft.com/office/drawing/2014/main" id="{AF248C21-FCE9-45CD-8A64-011A8FD90251}"/>
            </a:ext>
          </a:extLst>
        </xdr:cNvPr>
        <xdr:cNvSpPr txBox="1"/>
      </xdr:nvSpPr>
      <xdr:spPr>
        <a:xfrm>
          <a:off x="210757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58</xdr:row>
      <xdr:rowOff>89099</xdr:rowOff>
    </xdr:from>
    <xdr:ext cx="469744" cy="259045"/>
    <xdr:sp macro="" textlink="">
      <xdr:nvSpPr>
        <xdr:cNvPr id="721" name="n_2mainValue【保健センター・保健所】&#10;一人当たり面積">
          <a:extLst>
            <a:ext uri="{FF2B5EF4-FFF2-40B4-BE49-F238E27FC236}">
              <a16:creationId xmlns:a16="http://schemas.microsoft.com/office/drawing/2014/main" id="{004D9AC3-1A24-4435-BDBA-3DB0837D5BA8}"/>
            </a:ext>
          </a:extLst>
        </xdr:cNvPr>
        <xdr:cNvSpPr txBox="1"/>
      </xdr:nvSpPr>
      <xdr:spPr>
        <a:xfrm>
          <a:off x="201994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58</xdr:row>
      <xdr:rowOff>89099</xdr:rowOff>
    </xdr:from>
    <xdr:ext cx="469744" cy="259045"/>
    <xdr:sp macro="" textlink="">
      <xdr:nvSpPr>
        <xdr:cNvPr id="722" name="n_3mainValue【保健センター・保健所】&#10;一人当たり面積">
          <a:extLst>
            <a:ext uri="{FF2B5EF4-FFF2-40B4-BE49-F238E27FC236}">
              <a16:creationId xmlns:a16="http://schemas.microsoft.com/office/drawing/2014/main" id="{1F2F1C27-9CB9-4CF4-A281-BD27EEA22545}"/>
            </a:ext>
          </a:extLst>
        </xdr:cNvPr>
        <xdr:cNvSpPr txBox="1"/>
      </xdr:nvSpPr>
      <xdr:spPr>
        <a:xfrm>
          <a:off x="193104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58</xdr:row>
      <xdr:rowOff>89099</xdr:rowOff>
    </xdr:from>
    <xdr:ext cx="469744" cy="259045"/>
    <xdr:sp macro="" textlink="">
      <xdr:nvSpPr>
        <xdr:cNvPr id="723" name="n_4mainValue【保健センター・保健所】&#10;一人当たり面積">
          <a:extLst>
            <a:ext uri="{FF2B5EF4-FFF2-40B4-BE49-F238E27FC236}">
              <a16:creationId xmlns:a16="http://schemas.microsoft.com/office/drawing/2014/main" id="{6CCB13BA-7249-4ADA-ACFC-E73DACDE2704}"/>
            </a:ext>
          </a:extLst>
        </xdr:cNvPr>
        <xdr:cNvSpPr txBox="1"/>
      </xdr:nvSpPr>
      <xdr:spPr>
        <a:xfrm>
          <a:off x="18421427" y="100331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24" name="正方形/長方形 723">
          <a:extLst>
            <a:ext uri="{FF2B5EF4-FFF2-40B4-BE49-F238E27FC236}">
              <a16:creationId xmlns:a16="http://schemas.microsoft.com/office/drawing/2014/main" id="{C0FC0AEF-018C-4461-8892-405DC103430B}"/>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25" name="正方形/長方形 724">
          <a:extLst>
            <a:ext uri="{FF2B5EF4-FFF2-40B4-BE49-F238E27FC236}">
              <a16:creationId xmlns:a16="http://schemas.microsoft.com/office/drawing/2014/main" id="{A3C99931-465B-4346-9FC4-BD5D3F1B5D68}"/>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26" name="正方形/長方形 725">
          <a:extLst>
            <a:ext uri="{FF2B5EF4-FFF2-40B4-BE49-F238E27FC236}">
              <a16:creationId xmlns:a16="http://schemas.microsoft.com/office/drawing/2014/main" id="{5B3F643C-7755-4E0D-B832-00BC0FE0C5AB}"/>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7" name="正方形/長方形 726">
          <a:extLst>
            <a:ext uri="{FF2B5EF4-FFF2-40B4-BE49-F238E27FC236}">
              <a16:creationId xmlns:a16="http://schemas.microsoft.com/office/drawing/2014/main" id="{850DDBC3-BD4E-470E-8D4C-DDB861B95BA6}"/>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8" name="正方形/長方形 727">
          <a:extLst>
            <a:ext uri="{FF2B5EF4-FFF2-40B4-BE49-F238E27FC236}">
              <a16:creationId xmlns:a16="http://schemas.microsoft.com/office/drawing/2014/main" id="{8E2FDC2A-BCB2-4305-8818-8F59B22F812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9" name="正方形/長方形 728">
          <a:extLst>
            <a:ext uri="{FF2B5EF4-FFF2-40B4-BE49-F238E27FC236}">
              <a16:creationId xmlns:a16="http://schemas.microsoft.com/office/drawing/2014/main" id="{D120983B-3C0A-4357-8178-8E3C0B6C74A0}"/>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30" name="正方形/長方形 729">
          <a:extLst>
            <a:ext uri="{FF2B5EF4-FFF2-40B4-BE49-F238E27FC236}">
              <a16:creationId xmlns:a16="http://schemas.microsoft.com/office/drawing/2014/main" id="{D8FDA995-F761-44E7-B784-A7B153C1ED19}"/>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31" name="正方形/長方形 730">
          <a:extLst>
            <a:ext uri="{FF2B5EF4-FFF2-40B4-BE49-F238E27FC236}">
              <a16:creationId xmlns:a16="http://schemas.microsoft.com/office/drawing/2014/main" id="{F2F16CDD-5E55-4897-B2E9-92D37F30C876}"/>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732" name="テキスト ボックス 731">
          <a:extLst>
            <a:ext uri="{FF2B5EF4-FFF2-40B4-BE49-F238E27FC236}">
              <a16:creationId xmlns:a16="http://schemas.microsoft.com/office/drawing/2014/main" id="{587AB836-59A0-4B8C-8DFE-D15EFB889103}"/>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733" name="直線コネクタ 732">
          <a:extLst>
            <a:ext uri="{FF2B5EF4-FFF2-40B4-BE49-F238E27FC236}">
              <a16:creationId xmlns:a16="http://schemas.microsoft.com/office/drawing/2014/main" id="{E7FBA41A-2591-4175-B186-E282C237F960}"/>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734" name="テキスト ボックス 733">
          <a:extLst>
            <a:ext uri="{FF2B5EF4-FFF2-40B4-BE49-F238E27FC236}">
              <a16:creationId xmlns:a16="http://schemas.microsoft.com/office/drawing/2014/main" id="{8FA360A3-6F10-40BC-A279-69C178CA1D0B}"/>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735" name="直線コネクタ 734">
          <a:extLst>
            <a:ext uri="{FF2B5EF4-FFF2-40B4-BE49-F238E27FC236}">
              <a16:creationId xmlns:a16="http://schemas.microsoft.com/office/drawing/2014/main" id="{A1A72665-FFB7-42F1-8D94-45B149C932CA}"/>
            </a:ext>
          </a:extLst>
        </xdr:cNvPr>
        <xdr:cNvCxnSpPr/>
      </xdr:nvCxnSpPr>
      <xdr:spPr>
        <a:xfrm>
          <a:off x="12446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736" name="テキスト ボックス 735">
          <a:extLst>
            <a:ext uri="{FF2B5EF4-FFF2-40B4-BE49-F238E27FC236}">
              <a16:creationId xmlns:a16="http://schemas.microsoft.com/office/drawing/2014/main" id="{7BE31519-7378-4CBD-A146-E0E840E1BCAD}"/>
            </a:ext>
          </a:extLst>
        </xdr:cNvPr>
        <xdr:cNvSpPr txBox="1"/>
      </xdr:nvSpPr>
      <xdr:spPr>
        <a:xfrm>
          <a:off x="11978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737" name="直線コネクタ 736">
          <a:extLst>
            <a:ext uri="{FF2B5EF4-FFF2-40B4-BE49-F238E27FC236}">
              <a16:creationId xmlns:a16="http://schemas.microsoft.com/office/drawing/2014/main" id="{7A5AC406-DFA0-4669-B460-EEE0985321DD}"/>
            </a:ext>
          </a:extLst>
        </xdr:cNvPr>
        <xdr:cNvCxnSpPr/>
      </xdr:nvCxnSpPr>
      <xdr:spPr>
        <a:xfrm>
          <a:off x="12446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738" name="テキスト ボックス 737">
          <a:extLst>
            <a:ext uri="{FF2B5EF4-FFF2-40B4-BE49-F238E27FC236}">
              <a16:creationId xmlns:a16="http://schemas.microsoft.com/office/drawing/2014/main" id="{2376ECC7-53B7-4AE4-9EBF-FDB3B6645C1E}"/>
            </a:ext>
          </a:extLst>
        </xdr:cNvPr>
        <xdr:cNvSpPr txBox="1"/>
      </xdr:nvSpPr>
      <xdr:spPr>
        <a:xfrm>
          <a:off x="12042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739" name="直線コネクタ 738">
          <a:extLst>
            <a:ext uri="{FF2B5EF4-FFF2-40B4-BE49-F238E27FC236}">
              <a16:creationId xmlns:a16="http://schemas.microsoft.com/office/drawing/2014/main" id="{C34CE7A6-991A-4AC9-83E6-84F001D0F762}"/>
            </a:ext>
          </a:extLst>
        </xdr:cNvPr>
        <xdr:cNvCxnSpPr/>
      </xdr:nvCxnSpPr>
      <xdr:spPr>
        <a:xfrm>
          <a:off x="12446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740" name="テキスト ボックス 739">
          <a:extLst>
            <a:ext uri="{FF2B5EF4-FFF2-40B4-BE49-F238E27FC236}">
              <a16:creationId xmlns:a16="http://schemas.microsoft.com/office/drawing/2014/main" id="{0DCEBD80-4DF6-4694-B9BF-545EBE0291CB}"/>
            </a:ext>
          </a:extLst>
        </xdr:cNvPr>
        <xdr:cNvSpPr txBox="1"/>
      </xdr:nvSpPr>
      <xdr:spPr>
        <a:xfrm>
          <a:off x="12042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741" name="直線コネクタ 740">
          <a:extLst>
            <a:ext uri="{FF2B5EF4-FFF2-40B4-BE49-F238E27FC236}">
              <a16:creationId xmlns:a16="http://schemas.microsoft.com/office/drawing/2014/main" id="{DFC82694-34CB-4D47-BEFE-3B4092325E8F}"/>
            </a:ext>
          </a:extLst>
        </xdr:cNvPr>
        <xdr:cNvCxnSpPr/>
      </xdr:nvCxnSpPr>
      <xdr:spPr>
        <a:xfrm>
          <a:off x="12446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742" name="テキスト ボックス 741">
          <a:extLst>
            <a:ext uri="{FF2B5EF4-FFF2-40B4-BE49-F238E27FC236}">
              <a16:creationId xmlns:a16="http://schemas.microsoft.com/office/drawing/2014/main" id="{48A04634-1BB7-4C5A-80D0-77DAEF1CE834}"/>
            </a:ext>
          </a:extLst>
        </xdr:cNvPr>
        <xdr:cNvSpPr txBox="1"/>
      </xdr:nvSpPr>
      <xdr:spPr>
        <a:xfrm>
          <a:off x="12042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743" name="直線コネクタ 742">
          <a:extLst>
            <a:ext uri="{FF2B5EF4-FFF2-40B4-BE49-F238E27FC236}">
              <a16:creationId xmlns:a16="http://schemas.microsoft.com/office/drawing/2014/main" id="{A2C4FC46-19CD-414C-A69C-985E60914288}"/>
            </a:ext>
          </a:extLst>
        </xdr:cNvPr>
        <xdr:cNvCxnSpPr/>
      </xdr:nvCxnSpPr>
      <xdr:spPr>
        <a:xfrm>
          <a:off x="12446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744" name="テキスト ボックス 743">
          <a:extLst>
            <a:ext uri="{FF2B5EF4-FFF2-40B4-BE49-F238E27FC236}">
              <a16:creationId xmlns:a16="http://schemas.microsoft.com/office/drawing/2014/main" id="{32DE76F2-C8A6-47B3-B746-C6B526515DBA}"/>
            </a:ext>
          </a:extLst>
        </xdr:cNvPr>
        <xdr:cNvSpPr txBox="1"/>
      </xdr:nvSpPr>
      <xdr:spPr>
        <a:xfrm>
          <a:off x="12042941" y="1319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745" name="直線コネクタ 744">
          <a:extLst>
            <a:ext uri="{FF2B5EF4-FFF2-40B4-BE49-F238E27FC236}">
              <a16:creationId xmlns:a16="http://schemas.microsoft.com/office/drawing/2014/main" id="{A88A6E17-3597-45CD-9948-533170016049}"/>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746" name="テキスト ボックス 745">
          <a:extLst>
            <a:ext uri="{FF2B5EF4-FFF2-40B4-BE49-F238E27FC236}">
              <a16:creationId xmlns:a16="http://schemas.microsoft.com/office/drawing/2014/main" id="{5593F8BA-6E24-4C20-A339-B147C67ADB35}"/>
            </a:ext>
          </a:extLst>
        </xdr:cNvPr>
        <xdr:cNvSpPr txBox="1"/>
      </xdr:nvSpPr>
      <xdr:spPr>
        <a:xfrm>
          <a:off x="12107061" y="1281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747" name="【消防施設】&#10;有形固定資産減価償却率グラフ枠">
          <a:extLst>
            <a:ext uri="{FF2B5EF4-FFF2-40B4-BE49-F238E27FC236}">
              <a16:creationId xmlns:a16="http://schemas.microsoft.com/office/drawing/2014/main" id="{11BEEB16-00B9-4C59-9C4E-51D79083E576}"/>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78</xdr:row>
      <xdr:rowOff>59055</xdr:rowOff>
    </xdr:from>
    <xdr:to>
      <xdr:col>85</xdr:col>
      <xdr:colOff>126364</xdr:colOff>
      <xdr:row>86</xdr:row>
      <xdr:rowOff>83820</xdr:rowOff>
    </xdr:to>
    <xdr:cxnSp macro="">
      <xdr:nvCxnSpPr>
        <xdr:cNvPr id="748" name="直線コネクタ 747">
          <a:extLst>
            <a:ext uri="{FF2B5EF4-FFF2-40B4-BE49-F238E27FC236}">
              <a16:creationId xmlns:a16="http://schemas.microsoft.com/office/drawing/2014/main" id="{C0A1D8CA-961F-4368-A69B-7213E66E738B}"/>
            </a:ext>
          </a:extLst>
        </xdr:cNvPr>
        <xdr:cNvCxnSpPr/>
      </xdr:nvCxnSpPr>
      <xdr:spPr>
        <a:xfrm flipV="1">
          <a:off x="16318864" y="13432155"/>
          <a:ext cx="0" cy="13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87647</xdr:rowOff>
    </xdr:from>
    <xdr:ext cx="405111" cy="259045"/>
    <xdr:sp macro="" textlink="">
      <xdr:nvSpPr>
        <xdr:cNvPr id="749" name="【消防施設】&#10;有形固定資産減価償却率最小値テキスト">
          <a:extLst>
            <a:ext uri="{FF2B5EF4-FFF2-40B4-BE49-F238E27FC236}">
              <a16:creationId xmlns:a16="http://schemas.microsoft.com/office/drawing/2014/main" id="{82430F45-4E67-4B85-B895-DA46063FF1C3}"/>
            </a:ext>
          </a:extLst>
        </xdr:cNvPr>
        <xdr:cNvSpPr txBox="1"/>
      </xdr:nvSpPr>
      <xdr:spPr>
        <a:xfrm>
          <a:off x="16357600" y="14832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83820</xdr:rowOff>
    </xdr:from>
    <xdr:to>
      <xdr:col>86</xdr:col>
      <xdr:colOff>25400</xdr:colOff>
      <xdr:row>86</xdr:row>
      <xdr:rowOff>83820</xdr:rowOff>
    </xdr:to>
    <xdr:cxnSp macro="">
      <xdr:nvCxnSpPr>
        <xdr:cNvPr id="750" name="直線コネクタ 749">
          <a:extLst>
            <a:ext uri="{FF2B5EF4-FFF2-40B4-BE49-F238E27FC236}">
              <a16:creationId xmlns:a16="http://schemas.microsoft.com/office/drawing/2014/main" id="{90E0B4B6-D129-4835-873C-5BCBAC055610}"/>
            </a:ext>
          </a:extLst>
        </xdr:cNvPr>
        <xdr:cNvCxnSpPr/>
      </xdr:nvCxnSpPr>
      <xdr:spPr>
        <a:xfrm>
          <a:off x="16230600" y="148285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77</xdr:row>
      <xdr:rowOff>5732</xdr:rowOff>
    </xdr:from>
    <xdr:ext cx="405111" cy="259045"/>
    <xdr:sp macro="" textlink="">
      <xdr:nvSpPr>
        <xdr:cNvPr id="751" name="【消防施設】&#10;有形固定資産減価償却率最大値テキスト">
          <a:extLst>
            <a:ext uri="{FF2B5EF4-FFF2-40B4-BE49-F238E27FC236}">
              <a16:creationId xmlns:a16="http://schemas.microsoft.com/office/drawing/2014/main" id="{072630EF-EDB7-4C67-8E12-658B2831872E}"/>
            </a:ext>
          </a:extLst>
        </xdr:cNvPr>
        <xdr:cNvSpPr txBox="1"/>
      </xdr:nvSpPr>
      <xdr:spPr>
        <a:xfrm>
          <a:off x="16357600" y="13207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59055</xdr:rowOff>
    </xdr:from>
    <xdr:to>
      <xdr:col>86</xdr:col>
      <xdr:colOff>25400</xdr:colOff>
      <xdr:row>78</xdr:row>
      <xdr:rowOff>59055</xdr:rowOff>
    </xdr:to>
    <xdr:cxnSp macro="">
      <xdr:nvCxnSpPr>
        <xdr:cNvPr id="752" name="直線コネクタ 751">
          <a:extLst>
            <a:ext uri="{FF2B5EF4-FFF2-40B4-BE49-F238E27FC236}">
              <a16:creationId xmlns:a16="http://schemas.microsoft.com/office/drawing/2014/main" id="{55C5C442-3B86-4070-8D4A-B3DA16CD9AAA}"/>
            </a:ext>
          </a:extLst>
        </xdr:cNvPr>
        <xdr:cNvCxnSpPr/>
      </xdr:nvCxnSpPr>
      <xdr:spPr>
        <a:xfrm>
          <a:off x="16230600" y="13432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51452</xdr:rowOff>
    </xdr:from>
    <xdr:ext cx="405111" cy="259045"/>
    <xdr:sp macro="" textlink="">
      <xdr:nvSpPr>
        <xdr:cNvPr id="753" name="【消防施設】&#10;有形固定資産減価償却率平均値テキスト">
          <a:extLst>
            <a:ext uri="{FF2B5EF4-FFF2-40B4-BE49-F238E27FC236}">
              <a16:creationId xmlns:a16="http://schemas.microsoft.com/office/drawing/2014/main" id="{14208753-4D78-4C5D-AEEA-2D1FFE29D9B3}"/>
            </a:ext>
          </a:extLst>
        </xdr:cNvPr>
        <xdr:cNvSpPr txBox="1"/>
      </xdr:nvSpPr>
      <xdr:spPr>
        <a:xfrm>
          <a:off x="16357600" y="14110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73025</xdr:rowOff>
    </xdr:from>
    <xdr:to>
      <xdr:col>85</xdr:col>
      <xdr:colOff>177800</xdr:colOff>
      <xdr:row>83</xdr:row>
      <xdr:rowOff>3175</xdr:rowOff>
    </xdr:to>
    <xdr:sp macro="" textlink="">
      <xdr:nvSpPr>
        <xdr:cNvPr id="754" name="フローチャート: 判断 753">
          <a:extLst>
            <a:ext uri="{FF2B5EF4-FFF2-40B4-BE49-F238E27FC236}">
              <a16:creationId xmlns:a16="http://schemas.microsoft.com/office/drawing/2014/main" id="{0D609483-16E1-4EF6-BA5C-F6EDFEBDF733}"/>
            </a:ext>
          </a:extLst>
        </xdr:cNvPr>
        <xdr:cNvSpPr/>
      </xdr:nvSpPr>
      <xdr:spPr>
        <a:xfrm>
          <a:off x="16268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53975</xdr:rowOff>
    </xdr:from>
    <xdr:to>
      <xdr:col>81</xdr:col>
      <xdr:colOff>101600</xdr:colOff>
      <xdr:row>82</xdr:row>
      <xdr:rowOff>155575</xdr:rowOff>
    </xdr:to>
    <xdr:sp macro="" textlink="">
      <xdr:nvSpPr>
        <xdr:cNvPr id="755" name="フローチャート: 判断 754">
          <a:extLst>
            <a:ext uri="{FF2B5EF4-FFF2-40B4-BE49-F238E27FC236}">
              <a16:creationId xmlns:a16="http://schemas.microsoft.com/office/drawing/2014/main" id="{26AA29C6-CE65-4F69-858D-89975FDA5124}"/>
            </a:ext>
          </a:extLst>
        </xdr:cNvPr>
        <xdr:cNvSpPr/>
      </xdr:nvSpPr>
      <xdr:spPr>
        <a:xfrm>
          <a:off x="15430500" y="141128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19686</xdr:rowOff>
    </xdr:from>
    <xdr:to>
      <xdr:col>76</xdr:col>
      <xdr:colOff>165100</xdr:colOff>
      <xdr:row>82</xdr:row>
      <xdr:rowOff>121286</xdr:rowOff>
    </xdr:to>
    <xdr:sp macro="" textlink="">
      <xdr:nvSpPr>
        <xdr:cNvPr id="756" name="フローチャート: 判断 755">
          <a:extLst>
            <a:ext uri="{FF2B5EF4-FFF2-40B4-BE49-F238E27FC236}">
              <a16:creationId xmlns:a16="http://schemas.microsoft.com/office/drawing/2014/main" id="{1FA14DDE-5978-4307-B8BE-47E5A87B9847}"/>
            </a:ext>
          </a:extLst>
        </xdr:cNvPr>
        <xdr:cNvSpPr/>
      </xdr:nvSpPr>
      <xdr:spPr>
        <a:xfrm>
          <a:off x="14541500" y="14078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4445</xdr:rowOff>
    </xdr:from>
    <xdr:to>
      <xdr:col>72</xdr:col>
      <xdr:colOff>38100</xdr:colOff>
      <xdr:row>82</xdr:row>
      <xdr:rowOff>106045</xdr:rowOff>
    </xdr:to>
    <xdr:sp macro="" textlink="">
      <xdr:nvSpPr>
        <xdr:cNvPr id="757" name="フローチャート: 判断 756">
          <a:extLst>
            <a:ext uri="{FF2B5EF4-FFF2-40B4-BE49-F238E27FC236}">
              <a16:creationId xmlns:a16="http://schemas.microsoft.com/office/drawing/2014/main" id="{CA72E0AB-71DB-4EC0-B6EF-E40C5C87CD97}"/>
            </a:ext>
          </a:extLst>
        </xdr:cNvPr>
        <xdr:cNvSpPr/>
      </xdr:nvSpPr>
      <xdr:spPr>
        <a:xfrm>
          <a:off x="13652500" y="14063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160655</xdr:rowOff>
    </xdr:from>
    <xdr:to>
      <xdr:col>67</xdr:col>
      <xdr:colOff>101600</xdr:colOff>
      <xdr:row>82</xdr:row>
      <xdr:rowOff>90805</xdr:rowOff>
    </xdr:to>
    <xdr:sp macro="" textlink="">
      <xdr:nvSpPr>
        <xdr:cNvPr id="758" name="フローチャート: 判断 757">
          <a:extLst>
            <a:ext uri="{FF2B5EF4-FFF2-40B4-BE49-F238E27FC236}">
              <a16:creationId xmlns:a16="http://schemas.microsoft.com/office/drawing/2014/main" id="{58BB0307-2450-4530-B2B3-86CC557BDA25}"/>
            </a:ext>
          </a:extLst>
        </xdr:cNvPr>
        <xdr:cNvSpPr/>
      </xdr:nvSpPr>
      <xdr:spPr>
        <a:xfrm>
          <a:off x="12763500" y="14048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759" name="テキスト ボックス 758">
          <a:extLst>
            <a:ext uri="{FF2B5EF4-FFF2-40B4-BE49-F238E27FC236}">
              <a16:creationId xmlns:a16="http://schemas.microsoft.com/office/drawing/2014/main" id="{8B5F1CE5-ADAC-49F5-92D5-C7BDD24E2D60}"/>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760" name="テキスト ボックス 759">
          <a:extLst>
            <a:ext uri="{FF2B5EF4-FFF2-40B4-BE49-F238E27FC236}">
              <a16:creationId xmlns:a16="http://schemas.microsoft.com/office/drawing/2014/main" id="{27390A85-7D4F-474D-A3A5-E24786F6A2D4}"/>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761" name="テキスト ボックス 760">
          <a:extLst>
            <a:ext uri="{FF2B5EF4-FFF2-40B4-BE49-F238E27FC236}">
              <a16:creationId xmlns:a16="http://schemas.microsoft.com/office/drawing/2014/main" id="{6C45FE9C-3DC2-4204-84EE-2831A97F87F9}"/>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762" name="テキスト ボックス 761">
          <a:extLst>
            <a:ext uri="{FF2B5EF4-FFF2-40B4-BE49-F238E27FC236}">
              <a16:creationId xmlns:a16="http://schemas.microsoft.com/office/drawing/2014/main" id="{4B991127-424F-4640-8F74-47C011341991}"/>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763" name="テキスト ボックス 762">
          <a:extLst>
            <a:ext uri="{FF2B5EF4-FFF2-40B4-BE49-F238E27FC236}">
              <a16:creationId xmlns:a16="http://schemas.microsoft.com/office/drawing/2014/main" id="{57FEB886-C21F-4107-A94F-DE7985A288AF}"/>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33020</xdr:rowOff>
    </xdr:from>
    <xdr:to>
      <xdr:col>85</xdr:col>
      <xdr:colOff>177800</xdr:colOff>
      <xdr:row>78</xdr:row>
      <xdr:rowOff>134620</xdr:rowOff>
    </xdr:to>
    <xdr:sp macro="" textlink="">
      <xdr:nvSpPr>
        <xdr:cNvPr id="764" name="楕円 763">
          <a:extLst>
            <a:ext uri="{FF2B5EF4-FFF2-40B4-BE49-F238E27FC236}">
              <a16:creationId xmlns:a16="http://schemas.microsoft.com/office/drawing/2014/main" id="{11F1600C-288A-4AFA-AE8D-F24150B01ED8}"/>
            </a:ext>
          </a:extLst>
        </xdr:cNvPr>
        <xdr:cNvSpPr/>
      </xdr:nvSpPr>
      <xdr:spPr>
        <a:xfrm>
          <a:off x="16268700" y="1340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77</xdr:row>
      <xdr:rowOff>132732</xdr:rowOff>
    </xdr:from>
    <xdr:ext cx="405111" cy="259045"/>
    <xdr:sp macro="" textlink="">
      <xdr:nvSpPr>
        <xdr:cNvPr id="765" name="【消防施設】&#10;有形固定資産減価償却率該当値テキスト">
          <a:extLst>
            <a:ext uri="{FF2B5EF4-FFF2-40B4-BE49-F238E27FC236}">
              <a16:creationId xmlns:a16="http://schemas.microsoft.com/office/drawing/2014/main" id="{4D04FFC3-AAB5-4A97-8C75-D76B8800EBFC}"/>
            </a:ext>
          </a:extLst>
        </xdr:cNvPr>
        <xdr:cNvSpPr txBox="1"/>
      </xdr:nvSpPr>
      <xdr:spPr>
        <a:xfrm>
          <a:off x="16357600" y="13334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160655</xdr:rowOff>
    </xdr:from>
    <xdr:to>
      <xdr:col>81</xdr:col>
      <xdr:colOff>101600</xdr:colOff>
      <xdr:row>78</xdr:row>
      <xdr:rowOff>90805</xdr:rowOff>
    </xdr:to>
    <xdr:sp macro="" textlink="">
      <xdr:nvSpPr>
        <xdr:cNvPr id="766" name="楕円 765">
          <a:extLst>
            <a:ext uri="{FF2B5EF4-FFF2-40B4-BE49-F238E27FC236}">
              <a16:creationId xmlns:a16="http://schemas.microsoft.com/office/drawing/2014/main" id="{5AD7C07B-2A35-4C19-8CCC-9D550D2D6802}"/>
            </a:ext>
          </a:extLst>
        </xdr:cNvPr>
        <xdr:cNvSpPr/>
      </xdr:nvSpPr>
      <xdr:spPr>
        <a:xfrm>
          <a:off x="15430500" y="13362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78</xdr:row>
      <xdr:rowOff>40005</xdr:rowOff>
    </xdr:from>
    <xdr:to>
      <xdr:col>85</xdr:col>
      <xdr:colOff>127000</xdr:colOff>
      <xdr:row>78</xdr:row>
      <xdr:rowOff>83820</xdr:rowOff>
    </xdr:to>
    <xdr:cxnSp macro="">
      <xdr:nvCxnSpPr>
        <xdr:cNvPr id="767" name="直線コネクタ 766">
          <a:extLst>
            <a:ext uri="{FF2B5EF4-FFF2-40B4-BE49-F238E27FC236}">
              <a16:creationId xmlns:a16="http://schemas.microsoft.com/office/drawing/2014/main" id="{BBE45CBE-F4D5-4F45-A7B1-C9BF36E7CF6D}"/>
            </a:ext>
          </a:extLst>
        </xdr:cNvPr>
        <xdr:cNvCxnSpPr/>
      </xdr:nvCxnSpPr>
      <xdr:spPr>
        <a:xfrm>
          <a:off x="15481300" y="13413105"/>
          <a:ext cx="838200" cy="438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135889</xdr:rowOff>
    </xdr:from>
    <xdr:to>
      <xdr:col>76</xdr:col>
      <xdr:colOff>165100</xdr:colOff>
      <xdr:row>78</xdr:row>
      <xdr:rowOff>66039</xdr:rowOff>
    </xdr:to>
    <xdr:sp macro="" textlink="">
      <xdr:nvSpPr>
        <xdr:cNvPr id="768" name="楕円 767">
          <a:extLst>
            <a:ext uri="{FF2B5EF4-FFF2-40B4-BE49-F238E27FC236}">
              <a16:creationId xmlns:a16="http://schemas.microsoft.com/office/drawing/2014/main" id="{2E8217C7-4F27-4263-AEFD-D1B2F1A03483}"/>
            </a:ext>
          </a:extLst>
        </xdr:cNvPr>
        <xdr:cNvSpPr/>
      </xdr:nvSpPr>
      <xdr:spPr>
        <a:xfrm>
          <a:off x="14541500" y="133375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15239</xdr:rowOff>
    </xdr:from>
    <xdr:to>
      <xdr:col>81</xdr:col>
      <xdr:colOff>50800</xdr:colOff>
      <xdr:row>78</xdr:row>
      <xdr:rowOff>40005</xdr:rowOff>
    </xdr:to>
    <xdr:cxnSp macro="">
      <xdr:nvCxnSpPr>
        <xdr:cNvPr id="769" name="直線コネクタ 768">
          <a:extLst>
            <a:ext uri="{FF2B5EF4-FFF2-40B4-BE49-F238E27FC236}">
              <a16:creationId xmlns:a16="http://schemas.microsoft.com/office/drawing/2014/main" id="{6A6D7DF2-58D1-4758-9ABD-2C85843C83F9}"/>
            </a:ext>
          </a:extLst>
        </xdr:cNvPr>
        <xdr:cNvCxnSpPr/>
      </xdr:nvCxnSpPr>
      <xdr:spPr>
        <a:xfrm>
          <a:off x="14592300" y="13388339"/>
          <a:ext cx="889000" cy="247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42545</xdr:rowOff>
    </xdr:from>
    <xdr:to>
      <xdr:col>72</xdr:col>
      <xdr:colOff>38100</xdr:colOff>
      <xdr:row>78</xdr:row>
      <xdr:rowOff>144145</xdr:rowOff>
    </xdr:to>
    <xdr:sp macro="" textlink="">
      <xdr:nvSpPr>
        <xdr:cNvPr id="770" name="楕円 769">
          <a:extLst>
            <a:ext uri="{FF2B5EF4-FFF2-40B4-BE49-F238E27FC236}">
              <a16:creationId xmlns:a16="http://schemas.microsoft.com/office/drawing/2014/main" id="{1AB5E563-9069-4224-B37F-83443E141D38}"/>
            </a:ext>
          </a:extLst>
        </xdr:cNvPr>
        <xdr:cNvSpPr/>
      </xdr:nvSpPr>
      <xdr:spPr>
        <a:xfrm>
          <a:off x="13652500" y="13415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78</xdr:row>
      <xdr:rowOff>15239</xdr:rowOff>
    </xdr:from>
    <xdr:to>
      <xdr:col>76</xdr:col>
      <xdr:colOff>114300</xdr:colOff>
      <xdr:row>78</xdr:row>
      <xdr:rowOff>93345</xdr:rowOff>
    </xdr:to>
    <xdr:cxnSp macro="">
      <xdr:nvCxnSpPr>
        <xdr:cNvPr id="771" name="直線コネクタ 770">
          <a:extLst>
            <a:ext uri="{FF2B5EF4-FFF2-40B4-BE49-F238E27FC236}">
              <a16:creationId xmlns:a16="http://schemas.microsoft.com/office/drawing/2014/main" id="{17607AC6-A3A5-4106-B3B1-4B83DEAD181E}"/>
            </a:ext>
          </a:extLst>
        </xdr:cNvPr>
        <xdr:cNvCxnSpPr/>
      </xdr:nvCxnSpPr>
      <xdr:spPr>
        <a:xfrm flipV="1">
          <a:off x="13703300" y="13388339"/>
          <a:ext cx="889000" cy="781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78</xdr:row>
      <xdr:rowOff>6350</xdr:rowOff>
    </xdr:from>
    <xdr:to>
      <xdr:col>67</xdr:col>
      <xdr:colOff>101600</xdr:colOff>
      <xdr:row>78</xdr:row>
      <xdr:rowOff>107950</xdr:rowOff>
    </xdr:to>
    <xdr:sp macro="" textlink="">
      <xdr:nvSpPr>
        <xdr:cNvPr id="772" name="楕円 771">
          <a:extLst>
            <a:ext uri="{FF2B5EF4-FFF2-40B4-BE49-F238E27FC236}">
              <a16:creationId xmlns:a16="http://schemas.microsoft.com/office/drawing/2014/main" id="{26F50B32-6F4F-45FB-9752-0E9F5A80069E}"/>
            </a:ext>
          </a:extLst>
        </xdr:cNvPr>
        <xdr:cNvSpPr/>
      </xdr:nvSpPr>
      <xdr:spPr>
        <a:xfrm>
          <a:off x="12763500" y="133794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78</xdr:row>
      <xdr:rowOff>57150</xdr:rowOff>
    </xdr:from>
    <xdr:to>
      <xdr:col>71</xdr:col>
      <xdr:colOff>177800</xdr:colOff>
      <xdr:row>78</xdr:row>
      <xdr:rowOff>93345</xdr:rowOff>
    </xdr:to>
    <xdr:cxnSp macro="">
      <xdr:nvCxnSpPr>
        <xdr:cNvPr id="773" name="直線コネクタ 772">
          <a:extLst>
            <a:ext uri="{FF2B5EF4-FFF2-40B4-BE49-F238E27FC236}">
              <a16:creationId xmlns:a16="http://schemas.microsoft.com/office/drawing/2014/main" id="{360638D9-E56F-4F78-AA7C-B20B2A6EF1F3}"/>
            </a:ext>
          </a:extLst>
        </xdr:cNvPr>
        <xdr:cNvCxnSpPr/>
      </xdr:nvCxnSpPr>
      <xdr:spPr>
        <a:xfrm>
          <a:off x="12814300" y="13430250"/>
          <a:ext cx="8890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146702</xdr:rowOff>
    </xdr:from>
    <xdr:ext cx="405111" cy="259045"/>
    <xdr:sp macro="" textlink="">
      <xdr:nvSpPr>
        <xdr:cNvPr id="774" name="n_1aveValue【消防施設】&#10;有形固定資産減価償却率">
          <a:extLst>
            <a:ext uri="{FF2B5EF4-FFF2-40B4-BE49-F238E27FC236}">
              <a16:creationId xmlns:a16="http://schemas.microsoft.com/office/drawing/2014/main" id="{8D7478BE-12D0-4544-AA7B-4067007A2617}"/>
            </a:ext>
          </a:extLst>
        </xdr:cNvPr>
        <xdr:cNvSpPr txBox="1"/>
      </xdr:nvSpPr>
      <xdr:spPr>
        <a:xfrm>
          <a:off x="15266044" y="142056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112413</xdr:rowOff>
    </xdr:from>
    <xdr:ext cx="405111" cy="259045"/>
    <xdr:sp macro="" textlink="">
      <xdr:nvSpPr>
        <xdr:cNvPr id="775" name="n_2aveValue【消防施設】&#10;有形固定資産減価償却率">
          <a:extLst>
            <a:ext uri="{FF2B5EF4-FFF2-40B4-BE49-F238E27FC236}">
              <a16:creationId xmlns:a16="http://schemas.microsoft.com/office/drawing/2014/main" id="{475FB814-4663-428D-B521-7E904BE6A29D}"/>
            </a:ext>
          </a:extLst>
        </xdr:cNvPr>
        <xdr:cNvSpPr txBox="1"/>
      </xdr:nvSpPr>
      <xdr:spPr>
        <a:xfrm>
          <a:off x="14389744" y="141713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97172</xdr:rowOff>
    </xdr:from>
    <xdr:ext cx="405111" cy="259045"/>
    <xdr:sp macro="" textlink="">
      <xdr:nvSpPr>
        <xdr:cNvPr id="776" name="n_3aveValue【消防施設】&#10;有形固定資産減価償却率">
          <a:extLst>
            <a:ext uri="{FF2B5EF4-FFF2-40B4-BE49-F238E27FC236}">
              <a16:creationId xmlns:a16="http://schemas.microsoft.com/office/drawing/2014/main" id="{44F09D1B-D162-4CA0-B2F6-29D42BE46347}"/>
            </a:ext>
          </a:extLst>
        </xdr:cNvPr>
        <xdr:cNvSpPr txBox="1"/>
      </xdr:nvSpPr>
      <xdr:spPr>
        <a:xfrm>
          <a:off x="13500744" y="141560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81932</xdr:rowOff>
    </xdr:from>
    <xdr:ext cx="405111" cy="259045"/>
    <xdr:sp macro="" textlink="">
      <xdr:nvSpPr>
        <xdr:cNvPr id="777" name="n_4aveValue【消防施設】&#10;有形固定資産減価償却率">
          <a:extLst>
            <a:ext uri="{FF2B5EF4-FFF2-40B4-BE49-F238E27FC236}">
              <a16:creationId xmlns:a16="http://schemas.microsoft.com/office/drawing/2014/main" id="{625EC9FA-3873-492C-9276-36C728082339}"/>
            </a:ext>
          </a:extLst>
        </xdr:cNvPr>
        <xdr:cNvSpPr txBox="1"/>
      </xdr:nvSpPr>
      <xdr:spPr>
        <a:xfrm>
          <a:off x="12611744" y="141408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76</xdr:row>
      <xdr:rowOff>107332</xdr:rowOff>
    </xdr:from>
    <xdr:ext cx="405111" cy="259045"/>
    <xdr:sp macro="" textlink="">
      <xdr:nvSpPr>
        <xdr:cNvPr id="778" name="n_1mainValue【消防施設】&#10;有形固定資産減価償却率">
          <a:extLst>
            <a:ext uri="{FF2B5EF4-FFF2-40B4-BE49-F238E27FC236}">
              <a16:creationId xmlns:a16="http://schemas.microsoft.com/office/drawing/2014/main" id="{7B5F5547-E969-4CC2-A649-44A14359D6AA}"/>
            </a:ext>
          </a:extLst>
        </xdr:cNvPr>
        <xdr:cNvSpPr txBox="1"/>
      </xdr:nvSpPr>
      <xdr:spPr>
        <a:xfrm>
          <a:off x="15266044" y="131375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76</xdr:row>
      <xdr:rowOff>82566</xdr:rowOff>
    </xdr:from>
    <xdr:ext cx="405111" cy="259045"/>
    <xdr:sp macro="" textlink="">
      <xdr:nvSpPr>
        <xdr:cNvPr id="779" name="n_2mainValue【消防施設】&#10;有形固定資産減価償却率">
          <a:extLst>
            <a:ext uri="{FF2B5EF4-FFF2-40B4-BE49-F238E27FC236}">
              <a16:creationId xmlns:a16="http://schemas.microsoft.com/office/drawing/2014/main" id="{0490B1E0-0A31-4A96-BAC5-524E96C8682D}"/>
            </a:ext>
          </a:extLst>
        </xdr:cNvPr>
        <xdr:cNvSpPr txBox="1"/>
      </xdr:nvSpPr>
      <xdr:spPr>
        <a:xfrm>
          <a:off x="14389744" y="131127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76</xdr:row>
      <xdr:rowOff>160672</xdr:rowOff>
    </xdr:from>
    <xdr:ext cx="405111" cy="259045"/>
    <xdr:sp macro="" textlink="">
      <xdr:nvSpPr>
        <xdr:cNvPr id="780" name="n_3mainValue【消防施設】&#10;有形固定資産減価償却率">
          <a:extLst>
            <a:ext uri="{FF2B5EF4-FFF2-40B4-BE49-F238E27FC236}">
              <a16:creationId xmlns:a16="http://schemas.microsoft.com/office/drawing/2014/main" id="{8159EBFB-6EF1-47E8-9EA7-2F7509EA9B69}"/>
            </a:ext>
          </a:extLst>
        </xdr:cNvPr>
        <xdr:cNvSpPr txBox="1"/>
      </xdr:nvSpPr>
      <xdr:spPr>
        <a:xfrm>
          <a:off x="13500744" y="13190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76</xdr:row>
      <xdr:rowOff>124477</xdr:rowOff>
    </xdr:from>
    <xdr:ext cx="405111" cy="259045"/>
    <xdr:sp macro="" textlink="">
      <xdr:nvSpPr>
        <xdr:cNvPr id="781" name="n_4mainValue【消防施設】&#10;有形固定資産減価償却率">
          <a:extLst>
            <a:ext uri="{FF2B5EF4-FFF2-40B4-BE49-F238E27FC236}">
              <a16:creationId xmlns:a16="http://schemas.microsoft.com/office/drawing/2014/main" id="{BE1BC11C-0FF3-4E47-B12B-F5C2AC1153CD}"/>
            </a:ext>
          </a:extLst>
        </xdr:cNvPr>
        <xdr:cNvSpPr txBox="1"/>
      </xdr:nvSpPr>
      <xdr:spPr>
        <a:xfrm>
          <a:off x="12611744" y="131546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782" name="正方形/長方形 781">
          <a:extLst>
            <a:ext uri="{FF2B5EF4-FFF2-40B4-BE49-F238E27FC236}">
              <a16:creationId xmlns:a16="http://schemas.microsoft.com/office/drawing/2014/main" id="{218DC995-6B09-47A5-9A5E-0AEDC6C63F4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83" name="正方形/長方形 782">
          <a:extLst>
            <a:ext uri="{FF2B5EF4-FFF2-40B4-BE49-F238E27FC236}">
              <a16:creationId xmlns:a16="http://schemas.microsoft.com/office/drawing/2014/main" id="{71931823-D4EC-47EF-9E3E-4EF084C0B513}"/>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84" name="正方形/長方形 783">
          <a:extLst>
            <a:ext uri="{FF2B5EF4-FFF2-40B4-BE49-F238E27FC236}">
              <a16:creationId xmlns:a16="http://schemas.microsoft.com/office/drawing/2014/main" id="{A4582818-A33B-461C-B7D9-22C58C48EBAB}"/>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85" name="正方形/長方形 784">
          <a:extLst>
            <a:ext uri="{FF2B5EF4-FFF2-40B4-BE49-F238E27FC236}">
              <a16:creationId xmlns:a16="http://schemas.microsoft.com/office/drawing/2014/main" id="{CE2B24EB-601B-4579-B7B3-8A3D74F247E1}"/>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86" name="正方形/長方形 785">
          <a:extLst>
            <a:ext uri="{FF2B5EF4-FFF2-40B4-BE49-F238E27FC236}">
              <a16:creationId xmlns:a16="http://schemas.microsoft.com/office/drawing/2014/main" id="{78BA684C-DA53-4EDD-8805-6F527492DE2B}"/>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87" name="正方形/長方形 786">
          <a:extLst>
            <a:ext uri="{FF2B5EF4-FFF2-40B4-BE49-F238E27FC236}">
              <a16:creationId xmlns:a16="http://schemas.microsoft.com/office/drawing/2014/main" id="{A2D71EBF-47FE-470B-92B6-062BB39FA51E}"/>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88" name="正方形/長方形 787">
          <a:extLst>
            <a:ext uri="{FF2B5EF4-FFF2-40B4-BE49-F238E27FC236}">
              <a16:creationId xmlns:a16="http://schemas.microsoft.com/office/drawing/2014/main" id="{AD7AB209-DC79-4C24-9AC2-13C23C736FB6}"/>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89" name="正方形/長方形 788">
          <a:extLst>
            <a:ext uri="{FF2B5EF4-FFF2-40B4-BE49-F238E27FC236}">
              <a16:creationId xmlns:a16="http://schemas.microsoft.com/office/drawing/2014/main" id="{7658BB4C-BDF9-4BAC-8E3D-79193ADB37C8}"/>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790" name="テキスト ボックス 789">
          <a:extLst>
            <a:ext uri="{FF2B5EF4-FFF2-40B4-BE49-F238E27FC236}">
              <a16:creationId xmlns:a16="http://schemas.microsoft.com/office/drawing/2014/main" id="{F9751194-CCE9-4980-A952-4FA5634AAFF1}"/>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791" name="直線コネクタ 790">
          <a:extLst>
            <a:ext uri="{FF2B5EF4-FFF2-40B4-BE49-F238E27FC236}">
              <a16:creationId xmlns:a16="http://schemas.microsoft.com/office/drawing/2014/main" id="{1FA75507-98CB-4196-857E-DCDDDF6764FD}"/>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85</xdr:row>
      <xdr:rowOff>95250</xdr:rowOff>
    </xdr:from>
    <xdr:to>
      <xdr:col>120</xdr:col>
      <xdr:colOff>114300</xdr:colOff>
      <xdr:row>85</xdr:row>
      <xdr:rowOff>95250</xdr:rowOff>
    </xdr:to>
    <xdr:cxnSp macro="">
      <xdr:nvCxnSpPr>
        <xdr:cNvPr id="792" name="直線コネクタ 791">
          <a:extLst>
            <a:ext uri="{FF2B5EF4-FFF2-40B4-BE49-F238E27FC236}">
              <a16:creationId xmlns:a16="http://schemas.microsoft.com/office/drawing/2014/main" id="{4CF3C18D-B80A-4F58-810A-A1EFFE31645D}"/>
            </a:ext>
          </a:extLst>
        </xdr:cNvPr>
        <xdr:cNvCxnSpPr/>
      </xdr:nvCxnSpPr>
      <xdr:spPr>
        <a:xfrm>
          <a:off x="18288000" y="14668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124477</xdr:rowOff>
    </xdr:from>
    <xdr:ext cx="467179" cy="259045"/>
    <xdr:sp macro="" textlink="">
      <xdr:nvSpPr>
        <xdr:cNvPr id="793" name="テキスト ボックス 792">
          <a:extLst>
            <a:ext uri="{FF2B5EF4-FFF2-40B4-BE49-F238E27FC236}">
              <a16:creationId xmlns:a16="http://schemas.microsoft.com/office/drawing/2014/main" id="{4808029B-8EE4-4B91-A65F-3F70D264FA5A}"/>
            </a:ext>
          </a:extLst>
        </xdr:cNvPr>
        <xdr:cNvSpPr txBox="1"/>
      </xdr:nvSpPr>
      <xdr:spPr>
        <a:xfrm>
          <a:off x="17820821" y="14526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82</xdr:row>
      <xdr:rowOff>38100</xdr:rowOff>
    </xdr:from>
    <xdr:to>
      <xdr:col>120</xdr:col>
      <xdr:colOff>114300</xdr:colOff>
      <xdr:row>82</xdr:row>
      <xdr:rowOff>38100</xdr:rowOff>
    </xdr:to>
    <xdr:cxnSp macro="">
      <xdr:nvCxnSpPr>
        <xdr:cNvPr id="794" name="直線コネクタ 793">
          <a:extLst>
            <a:ext uri="{FF2B5EF4-FFF2-40B4-BE49-F238E27FC236}">
              <a16:creationId xmlns:a16="http://schemas.microsoft.com/office/drawing/2014/main" id="{F5754BB8-7DF9-45E4-9FBF-15FED827DA40}"/>
            </a:ext>
          </a:extLst>
        </xdr:cNvPr>
        <xdr:cNvCxnSpPr/>
      </xdr:nvCxnSpPr>
      <xdr:spPr>
        <a:xfrm>
          <a:off x="18288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81</xdr:row>
      <xdr:rowOff>67327</xdr:rowOff>
    </xdr:from>
    <xdr:ext cx="467179" cy="259045"/>
    <xdr:sp macro="" textlink="">
      <xdr:nvSpPr>
        <xdr:cNvPr id="795" name="テキスト ボックス 794">
          <a:extLst>
            <a:ext uri="{FF2B5EF4-FFF2-40B4-BE49-F238E27FC236}">
              <a16:creationId xmlns:a16="http://schemas.microsoft.com/office/drawing/2014/main" id="{ECAF0918-FA93-4AA4-87E5-451089E80DBE}"/>
            </a:ext>
          </a:extLst>
        </xdr:cNvPr>
        <xdr:cNvSpPr txBox="1"/>
      </xdr:nvSpPr>
      <xdr:spPr>
        <a:xfrm>
          <a:off x="17820821" y="1395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152400</xdr:rowOff>
    </xdr:from>
    <xdr:to>
      <xdr:col>120</xdr:col>
      <xdr:colOff>114300</xdr:colOff>
      <xdr:row>78</xdr:row>
      <xdr:rowOff>152400</xdr:rowOff>
    </xdr:to>
    <xdr:cxnSp macro="">
      <xdr:nvCxnSpPr>
        <xdr:cNvPr id="796" name="直線コネクタ 795">
          <a:extLst>
            <a:ext uri="{FF2B5EF4-FFF2-40B4-BE49-F238E27FC236}">
              <a16:creationId xmlns:a16="http://schemas.microsoft.com/office/drawing/2014/main" id="{28D8E65C-CC52-4903-B022-DADE2B0A9604}"/>
            </a:ext>
          </a:extLst>
        </xdr:cNvPr>
        <xdr:cNvCxnSpPr/>
      </xdr:nvCxnSpPr>
      <xdr:spPr>
        <a:xfrm>
          <a:off x="18288000" y="13525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10177</xdr:rowOff>
    </xdr:from>
    <xdr:ext cx="467179" cy="259045"/>
    <xdr:sp macro="" textlink="">
      <xdr:nvSpPr>
        <xdr:cNvPr id="797" name="テキスト ボックス 796">
          <a:extLst>
            <a:ext uri="{FF2B5EF4-FFF2-40B4-BE49-F238E27FC236}">
              <a16:creationId xmlns:a16="http://schemas.microsoft.com/office/drawing/2014/main" id="{5A31FD09-8E14-4763-A45E-D7DDB2B368D7}"/>
            </a:ext>
          </a:extLst>
        </xdr:cNvPr>
        <xdr:cNvSpPr txBox="1"/>
      </xdr:nvSpPr>
      <xdr:spPr>
        <a:xfrm>
          <a:off x="17820821" y="133832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798" name="直線コネクタ 797">
          <a:extLst>
            <a:ext uri="{FF2B5EF4-FFF2-40B4-BE49-F238E27FC236}">
              <a16:creationId xmlns:a16="http://schemas.microsoft.com/office/drawing/2014/main" id="{087C61E7-F86A-4856-A043-399E31E6081E}"/>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799" name="テキスト ボックス 798">
          <a:extLst>
            <a:ext uri="{FF2B5EF4-FFF2-40B4-BE49-F238E27FC236}">
              <a16:creationId xmlns:a16="http://schemas.microsoft.com/office/drawing/2014/main" id="{D6DB8336-D18E-469B-9CA7-DA497F324AD9}"/>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800" name="【消防施設】&#10;一人当たり面積グラフ枠">
          <a:extLst>
            <a:ext uri="{FF2B5EF4-FFF2-40B4-BE49-F238E27FC236}">
              <a16:creationId xmlns:a16="http://schemas.microsoft.com/office/drawing/2014/main" id="{B2BB38F8-B8F6-47E7-88A7-AEB272E48BD2}"/>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9525</xdr:rowOff>
    </xdr:from>
    <xdr:to>
      <xdr:col>116</xdr:col>
      <xdr:colOff>62864</xdr:colOff>
      <xdr:row>85</xdr:row>
      <xdr:rowOff>55245</xdr:rowOff>
    </xdr:to>
    <xdr:cxnSp macro="">
      <xdr:nvCxnSpPr>
        <xdr:cNvPr id="801" name="直線コネクタ 800">
          <a:extLst>
            <a:ext uri="{FF2B5EF4-FFF2-40B4-BE49-F238E27FC236}">
              <a16:creationId xmlns:a16="http://schemas.microsoft.com/office/drawing/2014/main" id="{558B2DA9-8CBC-4C94-8883-69ACE8641AC8}"/>
            </a:ext>
          </a:extLst>
        </xdr:cNvPr>
        <xdr:cNvCxnSpPr/>
      </xdr:nvCxnSpPr>
      <xdr:spPr>
        <a:xfrm flipV="1">
          <a:off x="22160864" y="13382625"/>
          <a:ext cx="0" cy="12458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59072</xdr:rowOff>
    </xdr:from>
    <xdr:ext cx="469744" cy="259045"/>
    <xdr:sp macro="" textlink="">
      <xdr:nvSpPr>
        <xdr:cNvPr id="802" name="【消防施設】&#10;一人当たり面積最小値テキスト">
          <a:extLst>
            <a:ext uri="{FF2B5EF4-FFF2-40B4-BE49-F238E27FC236}">
              <a16:creationId xmlns:a16="http://schemas.microsoft.com/office/drawing/2014/main" id="{BE7FB631-6D3C-4573-8847-579F30935C9A}"/>
            </a:ext>
          </a:extLst>
        </xdr:cNvPr>
        <xdr:cNvSpPr txBox="1"/>
      </xdr:nvSpPr>
      <xdr:spPr>
        <a:xfrm>
          <a:off x="22199600" y="146323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85</xdr:row>
      <xdr:rowOff>55245</xdr:rowOff>
    </xdr:from>
    <xdr:to>
      <xdr:col>116</xdr:col>
      <xdr:colOff>152400</xdr:colOff>
      <xdr:row>85</xdr:row>
      <xdr:rowOff>55245</xdr:rowOff>
    </xdr:to>
    <xdr:cxnSp macro="">
      <xdr:nvCxnSpPr>
        <xdr:cNvPr id="803" name="直線コネクタ 802">
          <a:extLst>
            <a:ext uri="{FF2B5EF4-FFF2-40B4-BE49-F238E27FC236}">
              <a16:creationId xmlns:a16="http://schemas.microsoft.com/office/drawing/2014/main" id="{D1486AFE-910F-4B67-8FF7-D43E566A05DC}"/>
            </a:ext>
          </a:extLst>
        </xdr:cNvPr>
        <xdr:cNvCxnSpPr/>
      </xdr:nvCxnSpPr>
      <xdr:spPr>
        <a:xfrm>
          <a:off x="22072600" y="146284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76</xdr:row>
      <xdr:rowOff>127652</xdr:rowOff>
    </xdr:from>
    <xdr:ext cx="469744" cy="259045"/>
    <xdr:sp macro="" textlink="">
      <xdr:nvSpPr>
        <xdr:cNvPr id="804" name="【消防施設】&#10;一人当たり面積最大値テキスト">
          <a:extLst>
            <a:ext uri="{FF2B5EF4-FFF2-40B4-BE49-F238E27FC236}">
              <a16:creationId xmlns:a16="http://schemas.microsoft.com/office/drawing/2014/main" id="{F1407BA7-9CD6-4F9E-BF7A-58FEE223D502}"/>
            </a:ext>
          </a:extLst>
        </xdr:cNvPr>
        <xdr:cNvSpPr txBox="1"/>
      </xdr:nvSpPr>
      <xdr:spPr>
        <a:xfrm>
          <a:off x="22199600" y="131578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9525</xdr:rowOff>
    </xdr:from>
    <xdr:to>
      <xdr:col>116</xdr:col>
      <xdr:colOff>152400</xdr:colOff>
      <xdr:row>78</xdr:row>
      <xdr:rowOff>9525</xdr:rowOff>
    </xdr:to>
    <xdr:cxnSp macro="">
      <xdr:nvCxnSpPr>
        <xdr:cNvPr id="805" name="直線コネクタ 804">
          <a:extLst>
            <a:ext uri="{FF2B5EF4-FFF2-40B4-BE49-F238E27FC236}">
              <a16:creationId xmlns:a16="http://schemas.microsoft.com/office/drawing/2014/main" id="{528EEFB2-DE15-4977-9A68-337A4EB32A91}"/>
            </a:ext>
          </a:extLst>
        </xdr:cNvPr>
        <xdr:cNvCxnSpPr/>
      </xdr:nvCxnSpPr>
      <xdr:spPr>
        <a:xfrm>
          <a:off x="22072600" y="133826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81</xdr:row>
      <xdr:rowOff>95902</xdr:rowOff>
    </xdr:from>
    <xdr:ext cx="469744" cy="259045"/>
    <xdr:sp macro="" textlink="">
      <xdr:nvSpPr>
        <xdr:cNvPr id="806" name="【消防施設】&#10;一人当たり面積平均値テキスト">
          <a:extLst>
            <a:ext uri="{FF2B5EF4-FFF2-40B4-BE49-F238E27FC236}">
              <a16:creationId xmlns:a16="http://schemas.microsoft.com/office/drawing/2014/main" id="{AB1E851B-BC1D-4A24-BD7D-17D5501CBB8F}"/>
            </a:ext>
          </a:extLst>
        </xdr:cNvPr>
        <xdr:cNvSpPr txBox="1"/>
      </xdr:nvSpPr>
      <xdr:spPr>
        <a:xfrm>
          <a:off x="22199600" y="1398335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82</xdr:row>
      <xdr:rowOff>73025</xdr:rowOff>
    </xdr:from>
    <xdr:to>
      <xdr:col>116</xdr:col>
      <xdr:colOff>114300</xdr:colOff>
      <xdr:row>83</xdr:row>
      <xdr:rowOff>3175</xdr:rowOff>
    </xdr:to>
    <xdr:sp macro="" textlink="">
      <xdr:nvSpPr>
        <xdr:cNvPr id="807" name="フローチャート: 判断 806">
          <a:extLst>
            <a:ext uri="{FF2B5EF4-FFF2-40B4-BE49-F238E27FC236}">
              <a16:creationId xmlns:a16="http://schemas.microsoft.com/office/drawing/2014/main" id="{BA10DF07-2264-4720-9AA6-973138B34EEB}"/>
            </a:ext>
          </a:extLst>
        </xdr:cNvPr>
        <xdr:cNvSpPr/>
      </xdr:nvSpPr>
      <xdr:spPr>
        <a:xfrm>
          <a:off x="22110700" y="14131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82</xdr:row>
      <xdr:rowOff>55880</xdr:rowOff>
    </xdr:from>
    <xdr:to>
      <xdr:col>112</xdr:col>
      <xdr:colOff>38100</xdr:colOff>
      <xdr:row>82</xdr:row>
      <xdr:rowOff>157480</xdr:rowOff>
    </xdr:to>
    <xdr:sp macro="" textlink="">
      <xdr:nvSpPr>
        <xdr:cNvPr id="808" name="フローチャート: 判断 807">
          <a:extLst>
            <a:ext uri="{FF2B5EF4-FFF2-40B4-BE49-F238E27FC236}">
              <a16:creationId xmlns:a16="http://schemas.microsoft.com/office/drawing/2014/main" id="{A19AAD3A-3AE5-4B84-9896-5E5B08F12F8F}"/>
            </a:ext>
          </a:extLst>
        </xdr:cNvPr>
        <xdr:cNvSpPr/>
      </xdr:nvSpPr>
      <xdr:spPr>
        <a:xfrm>
          <a:off x="21272500" y="1411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82</xdr:row>
      <xdr:rowOff>38736</xdr:rowOff>
    </xdr:from>
    <xdr:to>
      <xdr:col>107</xdr:col>
      <xdr:colOff>101600</xdr:colOff>
      <xdr:row>82</xdr:row>
      <xdr:rowOff>140336</xdr:rowOff>
    </xdr:to>
    <xdr:sp macro="" textlink="">
      <xdr:nvSpPr>
        <xdr:cNvPr id="809" name="フローチャート: 判断 808">
          <a:extLst>
            <a:ext uri="{FF2B5EF4-FFF2-40B4-BE49-F238E27FC236}">
              <a16:creationId xmlns:a16="http://schemas.microsoft.com/office/drawing/2014/main" id="{069EE930-DBDE-4F12-954A-933178A1F307}"/>
            </a:ext>
          </a:extLst>
        </xdr:cNvPr>
        <xdr:cNvSpPr/>
      </xdr:nvSpPr>
      <xdr:spPr>
        <a:xfrm>
          <a:off x="20383500" y="14097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82</xdr:row>
      <xdr:rowOff>90170</xdr:rowOff>
    </xdr:from>
    <xdr:to>
      <xdr:col>102</xdr:col>
      <xdr:colOff>165100</xdr:colOff>
      <xdr:row>83</xdr:row>
      <xdr:rowOff>20320</xdr:rowOff>
    </xdr:to>
    <xdr:sp macro="" textlink="">
      <xdr:nvSpPr>
        <xdr:cNvPr id="810" name="フローチャート: 判断 809">
          <a:extLst>
            <a:ext uri="{FF2B5EF4-FFF2-40B4-BE49-F238E27FC236}">
              <a16:creationId xmlns:a16="http://schemas.microsoft.com/office/drawing/2014/main" id="{ABEE9541-D35F-4B30-A1E8-CAEEE7E5584F}"/>
            </a:ext>
          </a:extLst>
        </xdr:cNvPr>
        <xdr:cNvSpPr/>
      </xdr:nvSpPr>
      <xdr:spPr>
        <a:xfrm>
          <a:off x="19494500" y="1414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82</xdr:row>
      <xdr:rowOff>44450</xdr:rowOff>
    </xdr:from>
    <xdr:to>
      <xdr:col>98</xdr:col>
      <xdr:colOff>38100</xdr:colOff>
      <xdr:row>82</xdr:row>
      <xdr:rowOff>146050</xdr:rowOff>
    </xdr:to>
    <xdr:sp macro="" textlink="">
      <xdr:nvSpPr>
        <xdr:cNvPr id="811" name="フローチャート: 判断 810">
          <a:extLst>
            <a:ext uri="{FF2B5EF4-FFF2-40B4-BE49-F238E27FC236}">
              <a16:creationId xmlns:a16="http://schemas.microsoft.com/office/drawing/2014/main" id="{113FB9B5-E14A-4963-A6BD-E0F8CD35CC05}"/>
            </a:ext>
          </a:extLst>
        </xdr:cNvPr>
        <xdr:cNvSpPr/>
      </xdr:nvSpPr>
      <xdr:spPr>
        <a:xfrm>
          <a:off x="18605500" y="14103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812" name="テキスト ボックス 811">
          <a:extLst>
            <a:ext uri="{FF2B5EF4-FFF2-40B4-BE49-F238E27FC236}">
              <a16:creationId xmlns:a16="http://schemas.microsoft.com/office/drawing/2014/main" id="{3F0C60DD-5613-497A-AD3C-68688C6A7C9E}"/>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813" name="テキスト ボックス 812">
          <a:extLst>
            <a:ext uri="{FF2B5EF4-FFF2-40B4-BE49-F238E27FC236}">
              <a16:creationId xmlns:a16="http://schemas.microsoft.com/office/drawing/2014/main" id="{0CB086AF-CA8B-408C-8692-9254FAD1F851}"/>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814" name="テキスト ボックス 813">
          <a:extLst>
            <a:ext uri="{FF2B5EF4-FFF2-40B4-BE49-F238E27FC236}">
              <a16:creationId xmlns:a16="http://schemas.microsoft.com/office/drawing/2014/main" id="{F800736C-6947-4E10-9740-E525AF6E89BB}"/>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815" name="テキスト ボックス 814">
          <a:extLst>
            <a:ext uri="{FF2B5EF4-FFF2-40B4-BE49-F238E27FC236}">
              <a16:creationId xmlns:a16="http://schemas.microsoft.com/office/drawing/2014/main" id="{F9BF5846-A9B1-4CF2-AD19-278B891999EA}"/>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816" name="テキスト ボックス 815">
          <a:extLst>
            <a:ext uri="{FF2B5EF4-FFF2-40B4-BE49-F238E27FC236}">
              <a16:creationId xmlns:a16="http://schemas.microsoft.com/office/drawing/2014/main" id="{0A88CDF4-8388-47D0-9E18-E76D717EE376}"/>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78739</xdr:rowOff>
    </xdr:from>
    <xdr:to>
      <xdr:col>116</xdr:col>
      <xdr:colOff>114300</xdr:colOff>
      <xdr:row>84</xdr:row>
      <xdr:rowOff>8889</xdr:rowOff>
    </xdr:to>
    <xdr:sp macro="" textlink="">
      <xdr:nvSpPr>
        <xdr:cNvPr id="817" name="楕円 816">
          <a:extLst>
            <a:ext uri="{FF2B5EF4-FFF2-40B4-BE49-F238E27FC236}">
              <a16:creationId xmlns:a16="http://schemas.microsoft.com/office/drawing/2014/main" id="{1B474439-330B-4CB6-9230-857199CCC0C6}"/>
            </a:ext>
          </a:extLst>
        </xdr:cNvPr>
        <xdr:cNvSpPr/>
      </xdr:nvSpPr>
      <xdr:spPr>
        <a:xfrm>
          <a:off x="22110700" y="14309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57166</xdr:rowOff>
    </xdr:from>
    <xdr:ext cx="469744" cy="259045"/>
    <xdr:sp macro="" textlink="">
      <xdr:nvSpPr>
        <xdr:cNvPr id="818" name="【消防施設】&#10;一人当たり面積該当値テキスト">
          <a:extLst>
            <a:ext uri="{FF2B5EF4-FFF2-40B4-BE49-F238E27FC236}">
              <a16:creationId xmlns:a16="http://schemas.microsoft.com/office/drawing/2014/main" id="{BA8B8E65-F171-4395-80F5-7B5CF0D41320}"/>
            </a:ext>
          </a:extLst>
        </xdr:cNvPr>
        <xdr:cNvSpPr txBox="1"/>
      </xdr:nvSpPr>
      <xdr:spPr>
        <a:xfrm>
          <a:off x="22199600" y="142875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83</xdr:row>
      <xdr:rowOff>84455</xdr:rowOff>
    </xdr:from>
    <xdr:to>
      <xdr:col>112</xdr:col>
      <xdr:colOff>38100</xdr:colOff>
      <xdr:row>84</xdr:row>
      <xdr:rowOff>14605</xdr:rowOff>
    </xdr:to>
    <xdr:sp macro="" textlink="">
      <xdr:nvSpPr>
        <xdr:cNvPr id="819" name="楕円 818">
          <a:extLst>
            <a:ext uri="{FF2B5EF4-FFF2-40B4-BE49-F238E27FC236}">
              <a16:creationId xmlns:a16="http://schemas.microsoft.com/office/drawing/2014/main" id="{BFB5C6AD-AA49-4524-BA0E-8117763C8111}"/>
            </a:ext>
          </a:extLst>
        </xdr:cNvPr>
        <xdr:cNvSpPr/>
      </xdr:nvSpPr>
      <xdr:spPr>
        <a:xfrm>
          <a:off x="2127250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83</xdr:row>
      <xdr:rowOff>129539</xdr:rowOff>
    </xdr:from>
    <xdr:to>
      <xdr:col>116</xdr:col>
      <xdr:colOff>63500</xdr:colOff>
      <xdr:row>83</xdr:row>
      <xdr:rowOff>135255</xdr:rowOff>
    </xdr:to>
    <xdr:cxnSp macro="">
      <xdr:nvCxnSpPr>
        <xdr:cNvPr id="820" name="直線コネクタ 819">
          <a:extLst>
            <a:ext uri="{FF2B5EF4-FFF2-40B4-BE49-F238E27FC236}">
              <a16:creationId xmlns:a16="http://schemas.microsoft.com/office/drawing/2014/main" id="{25DA7745-29D8-458C-91EE-4748916ABD33}"/>
            </a:ext>
          </a:extLst>
        </xdr:cNvPr>
        <xdr:cNvCxnSpPr/>
      </xdr:nvCxnSpPr>
      <xdr:spPr>
        <a:xfrm flipV="1">
          <a:off x="21323300" y="14359889"/>
          <a:ext cx="8382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83</xdr:row>
      <xdr:rowOff>84455</xdr:rowOff>
    </xdr:from>
    <xdr:to>
      <xdr:col>107</xdr:col>
      <xdr:colOff>101600</xdr:colOff>
      <xdr:row>84</xdr:row>
      <xdr:rowOff>14605</xdr:rowOff>
    </xdr:to>
    <xdr:sp macro="" textlink="">
      <xdr:nvSpPr>
        <xdr:cNvPr id="821" name="楕円 820">
          <a:extLst>
            <a:ext uri="{FF2B5EF4-FFF2-40B4-BE49-F238E27FC236}">
              <a16:creationId xmlns:a16="http://schemas.microsoft.com/office/drawing/2014/main" id="{6F09833B-9BD2-4BBC-A30D-EFF1EA356B31}"/>
            </a:ext>
          </a:extLst>
        </xdr:cNvPr>
        <xdr:cNvSpPr/>
      </xdr:nvSpPr>
      <xdr:spPr>
        <a:xfrm>
          <a:off x="20383500" y="143148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83</xdr:row>
      <xdr:rowOff>135255</xdr:rowOff>
    </xdr:from>
    <xdr:to>
      <xdr:col>111</xdr:col>
      <xdr:colOff>177800</xdr:colOff>
      <xdr:row>83</xdr:row>
      <xdr:rowOff>135255</xdr:rowOff>
    </xdr:to>
    <xdr:cxnSp macro="">
      <xdr:nvCxnSpPr>
        <xdr:cNvPr id="822" name="直線コネクタ 821">
          <a:extLst>
            <a:ext uri="{FF2B5EF4-FFF2-40B4-BE49-F238E27FC236}">
              <a16:creationId xmlns:a16="http://schemas.microsoft.com/office/drawing/2014/main" id="{46109308-A5EB-4990-875E-D8A8588648F9}"/>
            </a:ext>
          </a:extLst>
        </xdr:cNvPr>
        <xdr:cNvCxnSpPr/>
      </xdr:nvCxnSpPr>
      <xdr:spPr>
        <a:xfrm>
          <a:off x="20434300" y="1436560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83</xdr:row>
      <xdr:rowOff>95886</xdr:rowOff>
    </xdr:from>
    <xdr:to>
      <xdr:col>102</xdr:col>
      <xdr:colOff>165100</xdr:colOff>
      <xdr:row>84</xdr:row>
      <xdr:rowOff>26036</xdr:rowOff>
    </xdr:to>
    <xdr:sp macro="" textlink="">
      <xdr:nvSpPr>
        <xdr:cNvPr id="823" name="楕円 822">
          <a:extLst>
            <a:ext uri="{FF2B5EF4-FFF2-40B4-BE49-F238E27FC236}">
              <a16:creationId xmlns:a16="http://schemas.microsoft.com/office/drawing/2014/main" id="{A621364C-96AF-41F6-B578-D64E68C3BCDC}"/>
            </a:ext>
          </a:extLst>
        </xdr:cNvPr>
        <xdr:cNvSpPr/>
      </xdr:nvSpPr>
      <xdr:spPr>
        <a:xfrm>
          <a:off x="19494500" y="14326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83</xdr:row>
      <xdr:rowOff>135255</xdr:rowOff>
    </xdr:from>
    <xdr:to>
      <xdr:col>107</xdr:col>
      <xdr:colOff>50800</xdr:colOff>
      <xdr:row>83</xdr:row>
      <xdr:rowOff>146686</xdr:rowOff>
    </xdr:to>
    <xdr:cxnSp macro="">
      <xdr:nvCxnSpPr>
        <xdr:cNvPr id="824" name="直線コネクタ 823">
          <a:extLst>
            <a:ext uri="{FF2B5EF4-FFF2-40B4-BE49-F238E27FC236}">
              <a16:creationId xmlns:a16="http://schemas.microsoft.com/office/drawing/2014/main" id="{CE859A1C-5F67-4602-9BA9-B3DB5377D8A1}"/>
            </a:ext>
          </a:extLst>
        </xdr:cNvPr>
        <xdr:cNvCxnSpPr/>
      </xdr:nvCxnSpPr>
      <xdr:spPr>
        <a:xfrm flipV="1">
          <a:off x="19545300" y="14365605"/>
          <a:ext cx="889000" cy="114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90170</xdr:rowOff>
    </xdr:from>
    <xdr:to>
      <xdr:col>98</xdr:col>
      <xdr:colOff>38100</xdr:colOff>
      <xdr:row>84</xdr:row>
      <xdr:rowOff>20320</xdr:rowOff>
    </xdr:to>
    <xdr:sp macro="" textlink="">
      <xdr:nvSpPr>
        <xdr:cNvPr id="825" name="楕円 824">
          <a:extLst>
            <a:ext uri="{FF2B5EF4-FFF2-40B4-BE49-F238E27FC236}">
              <a16:creationId xmlns:a16="http://schemas.microsoft.com/office/drawing/2014/main" id="{FBB24A35-5B2E-4482-B9C1-44E9EC6218CB}"/>
            </a:ext>
          </a:extLst>
        </xdr:cNvPr>
        <xdr:cNvSpPr/>
      </xdr:nvSpPr>
      <xdr:spPr>
        <a:xfrm>
          <a:off x="18605500" y="14320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83</xdr:row>
      <xdr:rowOff>140970</xdr:rowOff>
    </xdr:from>
    <xdr:to>
      <xdr:col>102</xdr:col>
      <xdr:colOff>114300</xdr:colOff>
      <xdr:row>83</xdr:row>
      <xdr:rowOff>146686</xdr:rowOff>
    </xdr:to>
    <xdr:cxnSp macro="">
      <xdr:nvCxnSpPr>
        <xdr:cNvPr id="826" name="直線コネクタ 825">
          <a:extLst>
            <a:ext uri="{FF2B5EF4-FFF2-40B4-BE49-F238E27FC236}">
              <a16:creationId xmlns:a16="http://schemas.microsoft.com/office/drawing/2014/main" id="{FC245AF4-1ABC-4E85-99CB-EFEB9E60B380}"/>
            </a:ext>
          </a:extLst>
        </xdr:cNvPr>
        <xdr:cNvCxnSpPr/>
      </xdr:nvCxnSpPr>
      <xdr:spPr>
        <a:xfrm>
          <a:off x="18656300" y="14371320"/>
          <a:ext cx="889000" cy="5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81</xdr:row>
      <xdr:rowOff>2557</xdr:rowOff>
    </xdr:from>
    <xdr:ext cx="469744" cy="259045"/>
    <xdr:sp macro="" textlink="">
      <xdr:nvSpPr>
        <xdr:cNvPr id="827" name="n_1aveValue【消防施設】&#10;一人当たり面積">
          <a:extLst>
            <a:ext uri="{FF2B5EF4-FFF2-40B4-BE49-F238E27FC236}">
              <a16:creationId xmlns:a16="http://schemas.microsoft.com/office/drawing/2014/main" id="{CA093712-8076-496E-ADA3-ED23B430A714}"/>
            </a:ext>
          </a:extLst>
        </xdr:cNvPr>
        <xdr:cNvSpPr txBox="1"/>
      </xdr:nvSpPr>
      <xdr:spPr>
        <a:xfrm>
          <a:off x="21075727" y="138900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80</xdr:row>
      <xdr:rowOff>156863</xdr:rowOff>
    </xdr:from>
    <xdr:ext cx="469744" cy="259045"/>
    <xdr:sp macro="" textlink="">
      <xdr:nvSpPr>
        <xdr:cNvPr id="828" name="n_2aveValue【消防施設】&#10;一人当たり面積">
          <a:extLst>
            <a:ext uri="{FF2B5EF4-FFF2-40B4-BE49-F238E27FC236}">
              <a16:creationId xmlns:a16="http://schemas.microsoft.com/office/drawing/2014/main" id="{1F6AF32A-B06E-44BB-B840-1299CD104879}"/>
            </a:ext>
          </a:extLst>
        </xdr:cNvPr>
        <xdr:cNvSpPr txBox="1"/>
      </xdr:nvSpPr>
      <xdr:spPr>
        <a:xfrm>
          <a:off x="20199427" y="138728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81</xdr:row>
      <xdr:rowOff>36847</xdr:rowOff>
    </xdr:from>
    <xdr:ext cx="469744" cy="259045"/>
    <xdr:sp macro="" textlink="">
      <xdr:nvSpPr>
        <xdr:cNvPr id="829" name="n_3aveValue【消防施設】&#10;一人当たり面積">
          <a:extLst>
            <a:ext uri="{FF2B5EF4-FFF2-40B4-BE49-F238E27FC236}">
              <a16:creationId xmlns:a16="http://schemas.microsoft.com/office/drawing/2014/main" id="{A0532E3F-26E2-4A6A-95BE-5C41095ABE10}"/>
            </a:ext>
          </a:extLst>
        </xdr:cNvPr>
        <xdr:cNvSpPr txBox="1"/>
      </xdr:nvSpPr>
      <xdr:spPr>
        <a:xfrm>
          <a:off x="19310427" y="139242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80</xdr:row>
      <xdr:rowOff>162577</xdr:rowOff>
    </xdr:from>
    <xdr:ext cx="469744" cy="259045"/>
    <xdr:sp macro="" textlink="">
      <xdr:nvSpPr>
        <xdr:cNvPr id="830" name="n_4aveValue【消防施設】&#10;一人当たり面積">
          <a:extLst>
            <a:ext uri="{FF2B5EF4-FFF2-40B4-BE49-F238E27FC236}">
              <a16:creationId xmlns:a16="http://schemas.microsoft.com/office/drawing/2014/main" id="{D303F38E-6550-4CE5-AC52-A31BB4A4C385}"/>
            </a:ext>
          </a:extLst>
        </xdr:cNvPr>
        <xdr:cNvSpPr txBox="1"/>
      </xdr:nvSpPr>
      <xdr:spPr>
        <a:xfrm>
          <a:off x="18421427" y="138785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5732</xdr:rowOff>
    </xdr:from>
    <xdr:ext cx="469744" cy="259045"/>
    <xdr:sp macro="" textlink="">
      <xdr:nvSpPr>
        <xdr:cNvPr id="831" name="n_1mainValue【消防施設】&#10;一人当たり面積">
          <a:extLst>
            <a:ext uri="{FF2B5EF4-FFF2-40B4-BE49-F238E27FC236}">
              <a16:creationId xmlns:a16="http://schemas.microsoft.com/office/drawing/2014/main" id="{7204D094-A856-4121-9096-E179F4C67E90}"/>
            </a:ext>
          </a:extLst>
        </xdr:cNvPr>
        <xdr:cNvSpPr txBox="1"/>
      </xdr:nvSpPr>
      <xdr:spPr>
        <a:xfrm>
          <a:off x="21075727" y="1440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5732</xdr:rowOff>
    </xdr:from>
    <xdr:ext cx="469744" cy="259045"/>
    <xdr:sp macro="" textlink="">
      <xdr:nvSpPr>
        <xdr:cNvPr id="832" name="n_2mainValue【消防施設】&#10;一人当たり面積">
          <a:extLst>
            <a:ext uri="{FF2B5EF4-FFF2-40B4-BE49-F238E27FC236}">
              <a16:creationId xmlns:a16="http://schemas.microsoft.com/office/drawing/2014/main" id="{BBB47A7C-1A79-4D7B-B96F-97E94F675CA0}"/>
            </a:ext>
          </a:extLst>
        </xdr:cNvPr>
        <xdr:cNvSpPr txBox="1"/>
      </xdr:nvSpPr>
      <xdr:spPr>
        <a:xfrm>
          <a:off x="20199427" y="14407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17163</xdr:rowOff>
    </xdr:from>
    <xdr:ext cx="469744" cy="259045"/>
    <xdr:sp macro="" textlink="">
      <xdr:nvSpPr>
        <xdr:cNvPr id="833" name="n_3mainValue【消防施設】&#10;一人当たり面積">
          <a:extLst>
            <a:ext uri="{FF2B5EF4-FFF2-40B4-BE49-F238E27FC236}">
              <a16:creationId xmlns:a16="http://schemas.microsoft.com/office/drawing/2014/main" id="{047C4AA8-E8FE-4FEE-ACFD-02F1896EA7C6}"/>
            </a:ext>
          </a:extLst>
        </xdr:cNvPr>
        <xdr:cNvSpPr txBox="1"/>
      </xdr:nvSpPr>
      <xdr:spPr>
        <a:xfrm>
          <a:off x="19310427" y="144189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11447</xdr:rowOff>
    </xdr:from>
    <xdr:ext cx="469744" cy="259045"/>
    <xdr:sp macro="" textlink="">
      <xdr:nvSpPr>
        <xdr:cNvPr id="834" name="n_4mainValue【消防施設】&#10;一人当たり面積">
          <a:extLst>
            <a:ext uri="{FF2B5EF4-FFF2-40B4-BE49-F238E27FC236}">
              <a16:creationId xmlns:a16="http://schemas.microsoft.com/office/drawing/2014/main" id="{CB4F4B80-68CD-489D-8566-E4542BD5CA78}"/>
            </a:ext>
          </a:extLst>
        </xdr:cNvPr>
        <xdr:cNvSpPr txBox="1"/>
      </xdr:nvSpPr>
      <xdr:spPr>
        <a:xfrm>
          <a:off x="18421427" y="144132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835" name="正方形/長方形 834">
          <a:extLst>
            <a:ext uri="{FF2B5EF4-FFF2-40B4-BE49-F238E27FC236}">
              <a16:creationId xmlns:a16="http://schemas.microsoft.com/office/drawing/2014/main" id="{FFCF6B7B-F84B-420F-A1C4-A539C887CCD6}"/>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836" name="正方形/長方形 835">
          <a:extLst>
            <a:ext uri="{FF2B5EF4-FFF2-40B4-BE49-F238E27FC236}">
              <a16:creationId xmlns:a16="http://schemas.microsoft.com/office/drawing/2014/main" id="{6BA291D1-196D-4768-8822-ADA4718D0C00}"/>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837" name="正方形/長方形 836">
          <a:extLst>
            <a:ext uri="{FF2B5EF4-FFF2-40B4-BE49-F238E27FC236}">
              <a16:creationId xmlns:a16="http://schemas.microsoft.com/office/drawing/2014/main" id="{07856279-0059-4B39-AFBD-F247BFAB2CF7}"/>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838" name="正方形/長方形 837">
          <a:extLst>
            <a:ext uri="{FF2B5EF4-FFF2-40B4-BE49-F238E27FC236}">
              <a16:creationId xmlns:a16="http://schemas.microsoft.com/office/drawing/2014/main" id="{7A55C82F-894B-41A9-8180-3391627C1D2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839" name="正方形/長方形 838">
          <a:extLst>
            <a:ext uri="{FF2B5EF4-FFF2-40B4-BE49-F238E27FC236}">
              <a16:creationId xmlns:a16="http://schemas.microsoft.com/office/drawing/2014/main" id="{427722A9-0BCB-47F9-8E69-0197DF45CB73}"/>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840" name="正方形/長方形 839">
          <a:extLst>
            <a:ext uri="{FF2B5EF4-FFF2-40B4-BE49-F238E27FC236}">
              <a16:creationId xmlns:a16="http://schemas.microsoft.com/office/drawing/2014/main" id="{06C000DD-94A6-4EA6-A5EE-FBC9E86BA3EC}"/>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841" name="正方形/長方形 840">
          <a:extLst>
            <a:ext uri="{FF2B5EF4-FFF2-40B4-BE49-F238E27FC236}">
              <a16:creationId xmlns:a16="http://schemas.microsoft.com/office/drawing/2014/main" id="{D8110B7A-040D-4ED2-B91E-C869990FD94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42" name="正方形/長方形 841">
          <a:extLst>
            <a:ext uri="{FF2B5EF4-FFF2-40B4-BE49-F238E27FC236}">
              <a16:creationId xmlns:a16="http://schemas.microsoft.com/office/drawing/2014/main" id="{DA03A796-E2DC-468D-BDE3-8F0440EAEF7F}"/>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843" name="テキスト ボックス 842">
          <a:extLst>
            <a:ext uri="{FF2B5EF4-FFF2-40B4-BE49-F238E27FC236}">
              <a16:creationId xmlns:a16="http://schemas.microsoft.com/office/drawing/2014/main" id="{0EEE2FB8-C450-4377-B377-AE1EB7F3E415}"/>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844" name="直線コネクタ 843">
          <a:extLst>
            <a:ext uri="{FF2B5EF4-FFF2-40B4-BE49-F238E27FC236}">
              <a16:creationId xmlns:a16="http://schemas.microsoft.com/office/drawing/2014/main" id="{6D82E4AB-9B64-4175-94BC-F237FE4DB6BC}"/>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845" name="テキスト ボックス 844">
          <a:extLst>
            <a:ext uri="{FF2B5EF4-FFF2-40B4-BE49-F238E27FC236}">
              <a16:creationId xmlns:a16="http://schemas.microsoft.com/office/drawing/2014/main" id="{9178811E-4C54-4DCE-BDB7-F1C99B809405}"/>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846" name="直線コネクタ 845">
          <a:extLst>
            <a:ext uri="{FF2B5EF4-FFF2-40B4-BE49-F238E27FC236}">
              <a16:creationId xmlns:a16="http://schemas.microsoft.com/office/drawing/2014/main" id="{0D21C525-F0F4-49BA-B6D6-B8598E82664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847" name="テキスト ボックス 846">
          <a:extLst>
            <a:ext uri="{FF2B5EF4-FFF2-40B4-BE49-F238E27FC236}">
              <a16:creationId xmlns:a16="http://schemas.microsoft.com/office/drawing/2014/main" id="{E7B3F75B-7A52-4ED2-9DB6-F6BBDC10B921}"/>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848" name="直線コネクタ 847">
          <a:extLst>
            <a:ext uri="{FF2B5EF4-FFF2-40B4-BE49-F238E27FC236}">
              <a16:creationId xmlns:a16="http://schemas.microsoft.com/office/drawing/2014/main" id="{B575CB7F-5618-43C4-9945-324289FC9678}"/>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849" name="テキスト ボックス 848">
          <a:extLst>
            <a:ext uri="{FF2B5EF4-FFF2-40B4-BE49-F238E27FC236}">
              <a16:creationId xmlns:a16="http://schemas.microsoft.com/office/drawing/2014/main" id="{C09817F0-44C0-4CDA-9E15-C37295513F1A}"/>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850" name="直線コネクタ 849">
          <a:extLst>
            <a:ext uri="{FF2B5EF4-FFF2-40B4-BE49-F238E27FC236}">
              <a16:creationId xmlns:a16="http://schemas.microsoft.com/office/drawing/2014/main" id="{2133CFF3-1821-47B4-B198-B49CC3129DEB}"/>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851" name="テキスト ボックス 850">
          <a:extLst>
            <a:ext uri="{FF2B5EF4-FFF2-40B4-BE49-F238E27FC236}">
              <a16:creationId xmlns:a16="http://schemas.microsoft.com/office/drawing/2014/main" id="{27718416-D02B-4F5A-B15F-C79452D0EBD4}"/>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852" name="直線コネクタ 851">
          <a:extLst>
            <a:ext uri="{FF2B5EF4-FFF2-40B4-BE49-F238E27FC236}">
              <a16:creationId xmlns:a16="http://schemas.microsoft.com/office/drawing/2014/main" id="{C418BBC9-106F-48DA-AA2F-161D9D343B35}"/>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853" name="テキスト ボックス 852">
          <a:extLst>
            <a:ext uri="{FF2B5EF4-FFF2-40B4-BE49-F238E27FC236}">
              <a16:creationId xmlns:a16="http://schemas.microsoft.com/office/drawing/2014/main" id="{20156553-A29A-44ED-8B75-A9A8C5B7EEEA}"/>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854" name="直線コネクタ 853">
          <a:extLst>
            <a:ext uri="{FF2B5EF4-FFF2-40B4-BE49-F238E27FC236}">
              <a16:creationId xmlns:a16="http://schemas.microsoft.com/office/drawing/2014/main" id="{B5D8D596-A36A-41A4-9695-FCFB0758F33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855" name="テキスト ボックス 854">
          <a:extLst>
            <a:ext uri="{FF2B5EF4-FFF2-40B4-BE49-F238E27FC236}">
              <a16:creationId xmlns:a16="http://schemas.microsoft.com/office/drawing/2014/main" id="{B72EDAAA-47C9-4877-AD38-90B399CB30C7}"/>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856" name="直線コネクタ 855">
          <a:extLst>
            <a:ext uri="{FF2B5EF4-FFF2-40B4-BE49-F238E27FC236}">
              <a16:creationId xmlns:a16="http://schemas.microsoft.com/office/drawing/2014/main" id="{10D9923D-C032-43F3-B31B-1A5175E487AC}"/>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857" name="テキスト ボックス 856">
          <a:extLst>
            <a:ext uri="{FF2B5EF4-FFF2-40B4-BE49-F238E27FC236}">
              <a16:creationId xmlns:a16="http://schemas.microsoft.com/office/drawing/2014/main" id="{41237620-9633-48A2-BCA6-B593D5985971}"/>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858" name="直線コネクタ 857">
          <a:extLst>
            <a:ext uri="{FF2B5EF4-FFF2-40B4-BE49-F238E27FC236}">
              <a16:creationId xmlns:a16="http://schemas.microsoft.com/office/drawing/2014/main" id="{1BCF883F-4FBF-4785-82A1-79541DDC4DA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859" name="【庁舎】&#10;有形固定資産減価償却率グラフ枠">
          <a:extLst>
            <a:ext uri="{FF2B5EF4-FFF2-40B4-BE49-F238E27FC236}">
              <a16:creationId xmlns:a16="http://schemas.microsoft.com/office/drawing/2014/main" id="{F691B858-8289-4C65-9615-6271472332A2}"/>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136616</xdr:rowOff>
    </xdr:from>
    <xdr:to>
      <xdr:col>85</xdr:col>
      <xdr:colOff>126364</xdr:colOff>
      <xdr:row>109</xdr:row>
      <xdr:rowOff>33745</xdr:rowOff>
    </xdr:to>
    <xdr:cxnSp macro="">
      <xdr:nvCxnSpPr>
        <xdr:cNvPr id="860" name="直線コネクタ 859">
          <a:extLst>
            <a:ext uri="{FF2B5EF4-FFF2-40B4-BE49-F238E27FC236}">
              <a16:creationId xmlns:a16="http://schemas.microsoft.com/office/drawing/2014/main" id="{0CDEAF2B-B0D3-4254-B791-FD6428610246}"/>
            </a:ext>
          </a:extLst>
        </xdr:cNvPr>
        <xdr:cNvCxnSpPr/>
      </xdr:nvCxnSpPr>
      <xdr:spPr>
        <a:xfrm flipV="1">
          <a:off x="16318864" y="17281616"/>
          <a:ext cx="0" cy="14401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37572</xdr:rowOff>
    </xdr:from>
    <xdr:ext cx="405111" cy="259045"/>
    <xdr:sp macro="" textlink="">
      <xdr:nvSpPr>
        <xdr:cNvPr id="861" name="【庁舎】&#10;有形固定資産減価償却率最小値テキスト">
          <a:extLst>
            <a:ext uri="{FF2B5EF4-FFF2-40B4-BE49-F238E27FC236}">
              <a16:creationId xmlns:a16="http://schemas.microsoft.com/office/drawing/2014/main" id="{E2F89718-114C-4A08-A08E-F009F3D9A068}"/>
            </a:ext>
          </a:extLst>
        </xdr:cNvPr>
        <xdr:cNvSpPr txBox="1"/>
      </xdr:nvSpPr>
      <xdr:spPr>
        <a:xfrm>
          <a:off x="16357600" y="18725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33745</xdr:rowOff>
    </xdr:from>
    <xdr:to>
      <xdr:col>86</xdr:col>
      <xdr:colOff>25400</xdr:colOff>
      <xdr:row>109</xdr:row>
      <xdr:rowOff>33745</xdr:rowOff>
    </xdr:to>
    <xdr:cxnSp macro="">
      <xdr:nvCxnSpPr>
        <xdr:cNvPr id="862" name="直線コネクタ 861">
          <a:extLst>
            <a:ext uri="{FF2B5EF4-FFF2-40B4-BE49-F238E27FC236}">
              <a16:creationId xmlns:a16="http://schemas.microsoft.com/office/drawing/2014/main" id="{9069D36C-CDF6-42AF-9993-62EC7835FF8B}"/>
            </a:ext>
          </a:extLst>
        </xdr:cNvPr>
        <xdr:cNvCxnSpPr/>
      </xdr:nvCxnSpPr>
      <xdr:spPr>
        <a:xfrm>
          <a:off x="16230600" y="187217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83293</xdr:rowOff>
    </xdr:from>
    <xdr:ext cx="405111" cy="259045"/>
    <xdr:sp macro="" textlink="">
      <xdr:nvSpPr>
        <xdr:cNvPr id="863" name="【庁舎】&#10;有形固定資産減価償却率最大値テキスト">
          <a:extLst>
            <a:ext uri="{FF2B5EF4-FFF2-40B4-BE49-F238E27FC236}">
              <a16:creationId xmlns:a16="http://schemas.microsoft.com/office/drawing/2014/main" id="{6C2F7E9D-57CD-4E67-B37F-F81E25C5EF96}"/>
            </a:ext>
          </a:extLst>
        </xdr:cNvPr>
        <xdr:cNvSpPr txBox="1"/>
      </xdr:nvSpPr>
      <xdr:spPr>
        <a:xfrm>
          <a:off x="16357600" y="170568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136616</xdr:rowOff>
    </xdr:from>
    <xdr:to>
      <xdr:col>86</xdr:col>
      <xdr:colOff>25400</xdr:colOff>
      <xdr:row>100</xdr:row>
      <xdr:rowOff>136616</xdr:rowOff>
    </xdr:to>
    <xdr:cxnSp macro="">
      <xdr:nvCxnSpPr>
        <xdr:cNvPr id="864" name="直線コネクタ 863">
          <a:extLst>
            <a:ext uri="{FF2B5EF4-FFF2-40B4-BE49-F238E27FC236}">
              <a16:creationId xmlns:a16="http://schemas.microsoft.com/office/drawing/2014/main" id="{7B96097C-010F-4B93-BB42-0183BEA1ECB0}"/>
            </a:ext>
          </a:extLst>
        </xdr:cNvPr>
        <xdr:cNvCxnSpPr/>
      </xdr:nvCxnSpPr>
      <xdr:spPr>
        <a:xfrm>
          <a:off x="16230600" y="172816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36847</xdr:rowOff>
    </xdr:from>
    <xdr:ext cx="405111" cy="259045"/>
    <xdr:sp macro="" textlink="">
      <xdr:nvSpPr>
        <xdr:cNvPr id="865" name="【庁舎】&#10;有形固定資産減価償却率平均値テキスト">
          <a:extLst>
            <a:ext uri="{FF2B5EF4-FFF2-40B4-BE49-F238E27FC236}">
              <a16:creationId xmlns:a16="http://schemas.microsoft.com/office/drawing/2014/main" id="{668DEF8D-5B53-4192-B74E-A46F689AB7E1}"/>
            </a:ext>
          </a:extLst>
        </xdr:cNvPr>
        <xdr:cNvSpPr txBox="1"/>
      </xdr:nvSpPr>
      <xdr:spPr>
        <a:xfrm>
          <a:off x="16357600" y="1769619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13970</xdr:rowOff>
    </xdr:from>
    <xdr:to>
      <xdr:col>85</xdr:col>
      <xdr:colOff>177800</xdr:colOff>
      <xdr:row>104</xdr:row>
      <xdr:rowOff>115570</xdr:rowOff>
    </xdr:to>
    <xdr:sp macro="" textlink="">
      <xdr:nvSpPr>
        <xdr:cNvPr id="866" name="フローチャート: 判断 865">
          <a:extLst>
            <a:ext uri="{FF2B5EF4-FFF2-40B4-BE49-F238E27FC236}">
              <a16:creationId xmlns:a16="http://schemas.microsoft.com/office/drawing/2014/main" id="{BCEE3975-24B1-4CBF-A48D-B1DCC7EB3202}"/>
            </a:ext>
          </a:extLst>
        </xdr:cNvPr>
        <xdr:cNvSpPr/>
      </xdr:nvSpPr>
      <xdr:spPr>
        <a:xfrm>
          <a:off x="162687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17236</xdr:rowOff>
    </xdr:from>
    <xdr:to>
      <xdr:col>81</xdr:col>
      <xdr:colOff>101600</xdr:colOff>
      <xdr:row>104</xdr:row>
      <xdr:rowOff>118836</xdr:rowOff>
    </xdr:to>
    <xdr:sp macro="" textlink="">
      <xdr:nvSpPr>
        <xdr:cNvPr id="867" name="フローチャート: 判断 866">
          <a:extLst>
            <a:ext uri="{FF2B5EF4-FFF2-40B4-BE49-F238E27FC236}">
              <a16:creationId xmlns:a16="http://schemas.microsoft.com/office/drawing/2014/main" id="{798FE9DF-5710-4236-86B6-46BF60545EF4}"/>
            </a:ext>
          </a:extLst>
        </xdr:cNvPr>
        <xdr:cNvSpPr/>
      </xdr:nvSpPr>
      <xdr:spPr>
        <a:xfrm>
          <a:off x="15430500" y="17848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13970</xdr:rowOff>
    </xdr:from>
    <xdr:to>
      <xdr:col>76</xdr:col>
      <xdr:colOff>165100</xdr:colOff>
      <xdr:row>104</xdr:row>
      <xdr:rowOff>115570</xdr:rowOff>
    </xdr:to>
    <xdr:sp macro="" textlink="">
      <xdr:nvSpPr>
        <xdr:cNvPr id="868" name="フローチャート: 判断 867">
          <a:extLst>
            <a:ext uri="{FF2B5EF4-FFF2-40B4-BE49-F238E27FC236}">
              <a16:creationId xmlns:a16="http://schemas.microsoft.com/office/drawing/2014/main" id="{1DABE4BF-495F-412B-A677-99EDB46EAB99}"/>
            </a:ext>
          </a:extLst>
        </xdr:cNvPr>
        <xdr:cNvSpPr/>
      </xdr:nvSpPr>
      <xdr:spPr>
        <a:xfrm>
          <a:off x="14541500" y="178447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38463</xdr:rowOff>
    </xdr:from>
    <xdr:to>
      <xdr:col>72</xdr:col>
      <xdr:colOff>38100</xdr:colOff>
      <xdr:row>104</xdr:row>
      <xdr:rowOff>140063</xdr:rowOff>
    </xdr:to>
    <xdr:sp macro="" textlink="">
      <xdr:nvSpPr>
        <xdr:cNvPr id="869" name="フローチャート: 判断 868">
          <a:extLst>
            <a:ext uri="{FF2B5EF4-FFF2-40B4-BE49-F238E27FC236}">
              <a16:creationId xmlns:a16="http://schemas.microsoft.com/office/drawing/2014/main" id="{1C7BD58B-1B42-45C2-BB87-F50ED74ED896}"/>
            </a:ext>
          </a:extLst>
        </xdr:cNvPr>
        <xdr:cNvSpPr/>
      </xdr:nvSpPr>
      <xdr:spPr>
        <a:xfrm>
          <a:off x="13652500" y="178692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90714</xdr:rowOff>
    </xdr:from>
    <xdr:to>
      <xdr:col>67</xdr:col>
      <xdr:colOff>101600</xdr:colOff>
      <xdr:row>105</xdr:row>
      <xdr:rowOff>20864</xdr:rowOff>
    </xdr:to>
    <xdr:sp macro="" textlink="">
      <xdr:nvSpPr>
        <xdr:cNvPr id="870" name="フローチャート: 判断 869">
          <a:extLst>
            <a:ext uri="{FF2B5EF4-FFF2-40B4-BE49-F238E27FC236}">
              <a16:creationId xmlns:a16="http://schemas.microsoft.com/office/drawing/2014/main" id="{2F63BE42-1825-4F21-9780-99A456B0B5D9}"/>
            </a:ext>
          </a:extLst>
        </xdr:cNvPr>
        <xdr:cNvSpPr/>
      </xdr:nvSpPr>
      <xdr:spPr>
        <a:xfrm>
          <a:off x="12763500" y="179215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871" name="テキスト ボックス 870">
          <a:extLst>
            <a:ext uri="{FF2B5EF4-FFF2-40B4-BE49-F238E27FC236}">
              <a16:creationId xmlns:a16="http://schemas.microsoft.com/office/drawing/2014/main" id="{43400026-3322-4F5F-8FBC-60B82A04ED4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872" name="テキスト ボックス 871">
          <a:extLst>
            <a:ext uri="{FF2B5EF4-FFF2-40B4-BE49-F238E27FC236}">
              <a16:creationId xmlns:a16="http://schemas.microsoft.com/office/drawing/2014/main" id="{5A39FB4B-6DFB-4CC0-918A-B77F104D7584}"/>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873" name="テキスト ボックス 872">
          <a:extLst>
            <a:ext uri="{FF2B5EF4-FFF2-40B4-BE49-F238E27FC236}">
              <a16:creationId xmlns:a16="http://schemas.microsoft.com/office/drawing/2014/main" id="{3045E11D-A59E-4225-84C9-7C2B1F5B8662}"/>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874" name="テキスト ボックス 873">
          <a:extLst>
            <a:ext uri="{FF2B5EF4-FFF2-40B4-BE49-F238E27FC236}">
              <a16:creationId xmlns:a16="http://schemas.microsoft.com/office/drawing/2014/main" id="{85D80982-E485-411B-9267-0191A225442D}"/>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875" name="テキスト ボックス 874">
          <a:extLst>
            <a:ext uri="{FF2B5EF4-FFF2-40B4-BE49-F238E27FC236}">
              <a16:creationId xmlns:a16="http://schemas.microsoft.com/office/drawing/2014/main" id="{76C1F85C-2889-4DA7-88A2-63A292A77C55}"/>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36830</xdr:rowOff>
    </xdr:from>
    <xdr:to>
      <xdr:col>85</xdr:col>
      <xdr:colOff>177800</xdr:colOff>
      <xdr:row>108</xdr:row>
      <xdr:rowOff>138430</xdr:rowOff>
    </xdr:to>
    <xdr:sp macro="" textlink="">
      <xdr:nvSpPr>
        <xdr:cNvPr id="876" name="楕円 875">
          <a:extLst>
            <a:ext uri="{FF2B5EF4-FFF2-40B4-BE49-F238E27FC236}">
              <a16:creationId xmlns:a16="http://schemas.microsoft.com/office/drawing/2014/main" id="{617DA643-20C7-47B2-94B6-4F31A5001FAC}"/>
            </a:ext>
          </a:extLst>
        </xdr:cNvPr>
        <xdr:cNvSpPr/>
      </xdr:nvSpPr>
      <xdr:spPr>
        <a:xfrm>
          <a:off x="16268700" y="18553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123207</xdr:rowOff>
    </xdr:from>
    <xdr:ext cx="405111" cy="259045"/>
    <xdr:sp macro="" textlink="">
      <xdr:nvSpPr>
        <xdr:cNvPr id="877" name="【庁舎】&#10;有形固定資産減価償却率該当値テキスト">
          <a:extLst>
            <a:ext uri="{FF2B5EF4-FFF2-40B4-BE49-F238E27FC236}">
              <a16:creationId xmlns:a16="http://schemas.microsoft.com/office/drawing/2014/main" id="{F3EEACE4-FAB4-41E0-B73D-71AD6C4D3FAA}"/>
            </a:ext>
          </a:extLst>
        </xdr:cNvPr>
        <xdr:cNvSpPr txBox="1"/>
      </xdr:nvSpPr>
      <xdr:spPr>
        <a:xfrm>
          <a:off x="16357600" y="18468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108</xdr:row>
      <xdr:rowOff>15602</xdr:rowOff>
    </xdr:from>
    <xdr:to>
      <xdr:col>81</xdr:col>
      <xdr:colOff>101600</xdr:colOff>
      <xdr:row>108</xdr:row>
      <xdr:rowOff>117202</xdr:rowOff>
    </xdr:to>
    <xdr:sp macro="" textlink="">
      <xdr:nvSpPr>
        <xdr:cNvPr id="878" name="楕円 877">
          <a:extLst>
            <a:ext uri="{FF2B5EF4-FFF2-40B4-BE49-F238E27FC236}">
              <a16:creationId xmlns:a16="http://schemas.microsoft.com/office/drawing/2014/main" id="{8307764D-9654-4C3E-9DF8-4724F268CFF0}"/>
            </a:ext>
          </a:extLst>
        </xdr:cNvPr>
        <xdr:cNvSpPr/>
      </xdr:nvSpPr>
      <xdr:spPr>
        <a:xfrm>
          <a:off x="15430500" y="185322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66402</xdr:rowOff>
    </xdr:from>
    <xdr:to>
      <xdr:col>85</xdr:col>
      <xdr:colOff>127000</xdr:colOff>
      <xdr:row>108</xdr:row>
      <xdr:rowOff>87630</xdr:rowOff>
    </xdr:to>
    <xdr:cxnSp macro="">
      <xdr:nvCxnSpPr>
        <xdr:cNvPr id="879" name="直線コネクタ 878">
          <a:extLst>
            <a:ext uri="{FF2B5EF4-FFF2-40B4-BE49-F238E27FC236}">
              <a16:creationId xmlns:a16="http://schemas.microsoft.com/office/drawing/2014/main" id="{59AED686-CF56-4045-84EC-45F6FE49AC7D}"/>
            </a:ext>
          </a:extLst>
        </xdr:cNvPr>
        <xdr:cNvCxnSpPr/>
      </xdr:nvCxnSpPr>
      <xdr:spPr>
        <a:xfrm>
          <a:off x="15481300" y="18583002"/>
          <a:ext cx="838200" cy="212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5806</xdr:rowOff>
    </xdr:from>
    <xdr:to>
      <xdr:col>76</xdr:col>
      <xdr:colOff>165100</xdr:colOff>
      <xdr:row>108</xdr:row>
      <xdr:rowOff>107406</xdr:rowOff>
    </xdr:to>
    <xdr:sp macro="" textlink="">
      <xdr:nvSpPr>
        <xdr:cNvPr id="880" name="楕円 879">
          <a:extLst>
            <a:ext uri="{FF2B5EF4-FFF2-40B4-BE49-F238E27FC236}">
              <a16:creationId xmlns:a16="http://schemas.microsoft.com/office/drawing/2014/main" id="{6F1A997D-A3C8-4F7F-A758-43B3667471DF}"/>
            </a:ext>
          </a:extLst>
        </xdr:cNvPr>
        <xdr:cNvSpPr/>
      </xdr:nvSpPr>
      <xdr:spPr>
        <a:xfrm>
          <a:off x="14541500" y="185224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56606</xdr:rowOff>
    </xdr:from>
    <xdr:to>
      <xdr:col>81</xdr:col>
      <xdr:colOff>50800</xdr:colOff>
      <xdr:row>108</xdr:row>
      <xdr:rowOff>66402</xdr:rowOff>
    </xdr:to>
    <xdr:cxnSp macro="">
      <xdr:nvCxnSpPr>
        <xdr:cNvPr id="881" name="直線コネクタ 880">
          <a:extLst>
            <a:ext uri="{FF2B5EF4-FFF2-40B4-BE49-F238E27FC236}">
              <a16:creationId xmlns:a16="http://schemas.microsoft.com/office/drawing/2014/main" id="{6DD05D1B-CF95-4C2A-B45A-781C95525F73}"/>
            </a:ext>
          </a:extLst>
        </xdr:cNvPr>
        <xdr:cNvCxnSpPr/>
      </xdr:nvCxnSpPr>
      <xdr:spPr>
        <a:xfrm>
          <a:off x="14592300" y="18573206"/>
          <a:ext cx="889000" cy="97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2539</xdr:rowOff>
    </xdr:from>
    <xdr:to>
      <xdr:col>72</xdr:col>
      <xdr:colOff>38100</xdr:colOff>
      <xdr:row>108</xdr:row>
      <xdr:rowOff>104139</xdr:rowOff>
    </xdr:to>
    <xdr:sp macro="" textlink="">
      <xdr:nvSpPr>
        <xdr:cNvPr id="882" name="楕円 881">
          <a:extLst>
            <a:ext uri="{FF2B5EF4-FFF2-40B4-BE49-F238E27FC236}">
              <a16:creationId xmlns:a16="http://schemas.microsoft.com/office/drawing/2014/main" id="{453B96C6-AB5A-4B48-AA1D-C204E26E1386}"/>
            </a:ext>
          </a:extLst>
        </xdr:cNvPr>
        <xdr:cNvSpPr/>
      </xdr:nvSpPr>
      <xdr:spPr>
        <a:xfrm>
          <a:off x="13652500" y="185191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53339</xdr:rowOff>
    </xdr:from>
    <xdr:to>
      <xdr:col>76</xdr:col>
      <xdr:colOff>114300</xdr:colOff>
      <xdr:row>108</xdr:row>
      <xdr:rowOff>56606</xdr:rowOff>
    </xdr:to>
    <xdr:cxnSp macro="">
      <xdr:nvCxnSpPr>
        <xdr:cNvPr id="883" name="直線コネクタ 882">
          <a:extLst>
            <a:ext uri="{FF2B5EF4-FFF2-40B4-BE49-F238E27FC236}">
              <a16:creationId xmlns:a16="http://schemas.microsoft.com/office/drawing/2014/main" id="{53070423-42BE-464A-A3C4-8C02DBFA703C}"/>
            </a:ext>
          </a:extLst>
        </xdr:cNvPr>
        <xdr:cNvCxnSpPr/>
      </xdr:nvCxnSpPr>
      <xdr:spPr>
        <a:xfrm>
          <a:off x="13703300" y="18569939"/>
          <a:ext cx="889000" cy="32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141332</xdr:rowOff>
    </xdr:from>
    <xdr:to>
      <xdr:col>67</xdr:col>
      <xdr:colOff>101600</xdr:colOff>
      <xdr:row>108</xdr:row>
      <xdr:rowOff>71482</xdr:rowOff>
    </xdr:to>
    <xdr:sp macro="" textlink="">
      <xdr:nvSpPr>
        <xdr:cNvPr id="884" name="楕円 883">
          <a:extLst>
            <a:ext uri="{FF2B5EF4-FFF2-40B4-BE49-F238E27FC236}">
              <a16:creationId xmlns:a16="http://schemas.microsoft.com/office/drawing/2014/main" id="{260539BF-D137-4CFE-88F6-67C126F85313}"/>
            </a:ext>
          </a:extLst>
        </xdr:cNvPr>
        <xdr:cNvSpPr/>
      </xdr:nvSpPr>
      <xdr:spPr>
        <a:xfrm>
          <a:off x="12763500" y="18486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20682</xdr:rowOff>
    </xdr:from>
    <xdr:to>
      <xdr:col>71</xdr:col>
      <xdr:colOff>177800</xdr:colOff>
      <xdr:row>108</xdr:row>
      <xdr:rowOff>53339</xdr:rowOff>
    </xdr:to>
    <xdr:cxnSp macro="">
      <xdr:nvCxnSpPr>
        <xdr:cNvPr id="885" name="直線コネクタ 884">
          <a:extLst>
            <a:ext uri="{FF2B5EF4-FFF2-40B4-BE49-F238E27FC236}">
              <a16:creationId xmlns:a16="http://schemas.microsoft.com/office/drawing/2014/main" id="{1B3ABEE7-FACC-4011-B347-824D664D252B}"/>
            </a:ext>
          </a:extLst>
        </xdr:cNvPr>
        <xdr:cNvCxnSpPr/>
      </xdr:nvCxnSpPr>
      <xdr:spPr>
        <a:xfrm>
          <a:off x="12814300" y="18537282"/>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135363</xdr:rowOff>
    </xdr:from>
    <xdr:ext cx="405111" cy="259045"/>
    <xdr:sp macro="" textlink="">
      <xdr:nvSpPr>
        <xdr:cNvPr id="886" name="n_1aveValue【庁舎】&#10;有形固定資産減価償却率">
          <a:extLst>
            <a:ext uri="{FF2B5EF4-FFF2-40B4-BE49-F238E27FC236}">
              <a16:creationId xmlns:a16="http://schemas.microsoft.com/office/drawing/2014/main" id="{54AF6ADD-3D79-4A6E-8F8E-B524922FBBCC}"/>
            </a:ext>
          </a:extLst>
        </xdr:cNvPr>
        <xdr:cNvSpPr txBox="1"/>
      </xdr:nvSpPr>
      <xdr:spPr>
        <a:xfrm>
          <a:off x="15266044" y="176232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132097</xdr:rowOff>
    </xdr:from>
    <xdr:ext cx="405111" cy="259045"/>
    <xdr:sp macro="" textlink="">
      <xdr:nvSpPr>
        <xdr:cNvPr id="887" name="n_2aveValue【庁舎】&#10;有形固定資産減価償却率">
          <a:extLst>
            <a:ext uri="{FF2B5EF4-FFF2-40B4-BE49-F238E27FC236}">
              <a16:creationId xmlns:a16="http://schemas.microsoft.com/office/drawing/2014/main" id="{F2B237B5-737C-4E57-8EE5-F7F6EDEDEF24}"/>
            </a:ext>
          </a:extLst>
        </xdr:cNvPr>
        <xdr:cNvSpPr txBox="1"/>
      </xdr:nvSpPr>
      <xdr:spPr>
        <a:xfrm>
          <a:off x="14389744" y="176199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102</xdr:row>
      <xdr:rowOff>156590</xdr:rowOff>
    </xdr:from>
    <xdr:ext cx="405111" cy="259045"/>
    <xdr:sp macro="" textlink="">
      <xdr:nvSpPr>
        <xdr:cNvPr id="888" name="n_3aveValue【庁舎】&#10;有形固定資産減価償却率">
          <a:extLst>
            <a:ext uri="{FF2B5EF4-FFF2-40B4-BE49-F238E27FC236}">
              <a16:creationId xmlns:a16="http://schemas.microsoft.com/office/drawing/2014/main" id="{4B92EEF3-F820-4B85-BE32-46F63FE4B0A6}"/>
            </a:ext>
          </a:extLst>
        </xdr:cNvPr>
        <xdr:cNvSpPr txBox="1"/>
      </xdr:nvSpPr>
      <xdr:spPr>
        <a:xfrm>
          <a:off x="13500744" y="1764449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37391</xdr:rowOff>
    </xdr:from>
    <xdr:ext cx="405111" cy="259045"/>
    <xdr:sp macro="" textlink="">
      <xdr:nvSpPr>
        <xdr:cNvPr id="889" name="n_4aveValue【庁舎】&#10;有形固定資産減価償却率">
          <a:extLst>
            <a:ext uri="{FF2B5EF4-FFF2-40B4-BE49-F238E27FC236}">
              <a16:creationId xmlns:a16="http://schemas.microsoft.com/office/drawing/2014/main" id="{142B9422-DE79-46BA-BBE0-5990CF4472BF}"/>
            </a:ext>
          </a:extLst>
        </xdr:cNvPr>
        <xdr:cNvSpPr txBox="1"/>
      </xdr:nvSpPr>
      <xdr:spPr>
        <a:xfrm>
          <a:off x="12611744" y="17696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108329</xdr:rowOff>
    </xdr:from>
    <xdr:ext cx="405111" cy="259045"/>
    <xdr:sp macro="" textlink="">
      <xdr:nvSpPr>
        <xdr:cNvPr id="890" name="n_1mainValue【庁舎】&#10;有形固定資産減価償却率">
          <a:extLst>
            <a:ext uri="{FF2B5EF4-FFF2-40B4-BE49-F238E27FC236}">
              <a16:creationId xmlns:a16="http://schemas.microsoft.com/office/drawing/2014/main" id="{5A476B29-D2B0-4E40-8C6B-A44A993CF3CE}"/>
            </a:ext>
          </a:extLst>
        </xdr:cNvPr>
        <xdr:cNvSpPr txBox="1"/>
      </xdr:nvSpPr>
      <xdr:spPr>
        <a:xfrm>
          <a:off x="15266044" y="186249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98533</xdr:rowOff>
    </xdr:from>
    <xdr:ext cx="405111" cy="259045"/>
    <xdr:sp macro="" textlink="">
      <xdr:nvSpPr>
        <xdr:cNvPr id="891" name="n_2mainValue【庁舎】&#10;有形固定資産減価償却率">
          <a:extLst>
            <a:ext uri="{FF2B5EF4-FFF2-40B4-BE49-F238E27FC236}">
              <a16:creationId xmlns:a16="http://schemas.microsoft.com/office/drawing/2014/main" id="{2766381C-72BC-461B-B073-FAFA0EA53D7E}"/>
            </a:ext>
          </a:extLst>
        </xdr:cNvPr>
        <xdr:cNvSpPr txBox="1"/>
      </xdr:nvSpPr>
      <xdr:spPr>
        <a:xfrm>
          <a:off x="14389744" y="186151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95266</xdr:rowOff>
    </xdr:from>
    <xdr:ext cx="405111" cy="259045"/>
    <xdr:sp macro="" textlink="">
      <xdr:nvSpPr>
        <xdr:cNvPr id="892" name="n_3mainValue【庁舎】&#10;有形固定資産減価償却率">
          <a:extLst>
            <a:ext uri="{FF2B5EF4-FFF2-40B4-BE49-F238E27FC236}">
              <a16:creationId xmlns:a16="http://schemas.microsoft.com/office/drawing/2014/main" id="{98878E61-3E17-44F4-B84E-5F49489F6195}"/>
            </a:ext>
          </a:extLst>
        </xdr:cNvPr>
        <xdr:cNvSpPr txBox="1"/>
      </xdr:nvSpPr>
      <xdr:spPr>
        <a:xfrm>
          <a:off x="13500744" y="186118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62609</xdr:rowOff>
    </xdr:from>
    <xdr:ext cx="405111" cy="259045"/>
    <xdr:sp macro="" textlink="">
      <xdr:nvSpPr>
        <xdr:cNvPr id="893" name="n_4mainValue【庁舎】&#10;有形固定資産減価償却率">
          <a:extLst>
            <a:ext uri="{FF2B5EF4-FFF2-40B4-BE49-F238E27FC236}">
              <a16:creationId xmlns:a16="http://schemas.microsoft.com/office/drawing/2014/main" id="{ECA796C1-2810-4F33-AACF-3B4CB5E01928}"/>
            </a:ext>
          </a:extLst>
        </xdr:cNvPr>
        <xdr:cNvSpPr txBox="1"/>
      </xdr:nvSpPr>
      <xdr:spPr>
        <a:xfrm>
          <a:off x="12611744" y="1857920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894" name="正方形/長方形 893">
          <a:extLst>
            <a:ext uri="{FF2B5EF4-FFF2-40B4-BE49-F238E27FC236}">
              <a16:creationId xmlns:a16="http://schemas.microsoft.com/office/drawing/2014/main" id="{D39D8B89-FD6C-4F4C-875D-6BFD640EA98F}"/>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895" name="正方形/長方形 894">
          <a:extLst>
            <a:ext uri="{FF2B5EF4-FFF2-40B4-BE49-F238E27FC236}">
              <a16:creationId xmlns:a16="http://schemas.microsoft.com/office/drawing/2014/main" id="{62EA0115-B086-4DDD-AE09-77B1E4DBD559}"/>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896" name="正方形/長方形 895">
          <a:extLst>
            <a:ext uri="{FF2B5EF4-FFF2-40B4-BE49-F238E27FC236}">
              <a16:creationId xmlns:a16="http://schemas.microsoft.com/office/drawing/2014/main" id="{8E78E4D9-EE65-4B81-A9CA-93097B94EB88}"/>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897" name="正方形/長方形 896">
          <a:extLst>
            <a:ext uri="{FF2B5EF4-FFF2-40B4-BE49-F238E27FC236}">
              <a16:creationId xmlns:a16="http://schemas.microsoft.com/office/drawing/2014/main" id="{9DA5C768-4088-432D-90EA-5A3E144CBE50}"/>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898" name="正方形/長方形 897">
          <a:extLst>
            <a:ext uri="{FF2B5EF4-FFF2-40B4-BE49-F238E27FC236}">
              <a16:creationId xmlns:a16="http://schemas.microsoft.com/office/drawing/2014/main" id="{462C4817-13C6-4238-80B2-9A5CA0FFE45D}"/>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899" name="正方形/長方形 898">
          <a:extLst>
            <a:ext uri="{FF2B5EF4-FFF2-40B4-BE49-F238E27FC236}">
              <a16:creationId xmlns:a16="http://schemas.microsoft.com/office/drawing/2014/main" id="{CB883223-2004-4156-8889-21EFD18C012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900" name="正方形/長方形 899">
          <a:extLst>
            <a:ext uri="{FF2B5EF4-FFF2-40B4-BE49-F238E27FC236}">
              <a16:creationId xmlns:a16="http://schemas.microsoft.com/office/drawing/2014/main" id="{84D6B8FE-3E85-4B19-BD50-44B7D7D16E6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901" name="正方形/長方形 900">
          <a:extLst>
            <a:ext uri="{FF2B5EF4-FFF2-40B4-BE49-F238E27FC236}">
              <a16:creationId xmlns:a16="http://schemas.microsoft.com/office/drawing/2014/main" id="{A98B4A15-BA6B-406F-AF16-CE89F0FE2F43}"/>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902" name="テキスト ボックス 901">
          <a:extLst>
            <a:ext uri="{FF2B5EF4-FFF2-40B4-BE49-F238E27FC236}">
              <a16:creationId xmlns:a16="http://schemas.microsoft.com/office/drawing/2014/main" id="{52F7F9FE-E922-42E5-A520-D219539EAF5A}"/>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903" name="直線コネクタ 902">
          <a:extLst>
            <a:ext uri="{FF2B5EF4-FFF2-40B4-BE49-F238E27FC236}">
              <a16:creationId xmlns:a16="http://schemas.microsoft.com/office/drawing/2014/main" id="{5FC7B048-E5AA-4E7C-B728-D3F617D00641}"/>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904" name="テキスト ボックス 903">
          <a:extLst>
            <a:ext uri="{FF2B5EF4-FFF2-40B4-BE49-F238E27FC236}">
              <a16:creationId xmlns:a16="http://schemas.microsoft.com/office/drawing/2014/main" id="{86786A4F-286F-4C15-BD5A-82DEDC4EE5A1}"/>
            </a:ext>
          </a:extLst>
        </xdr:cNvPr>
        <xdr:cNvSpPr txBox="1"/>
      </xdr:nvSpPr>
      <xdr:spPr>
        <a:xfrm>
          <a:off x="17820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109</xdr:row>
      <xdr:rowOff>35379</xdr:rowOff>
    </xdr:from>
    <xdr:to>
      <xdr:col>120</xdr:col>
      <xdr:colOff>114300</xdr:colOff>
      <xdr:row>109</xdr:row>
      <xdr:rowOff>35379</xdr:rowOff>
    </xdr:to>
    <xdr:cxnSp macro="">
      <xdr:nvCxnSpPr>
        <xdr:cNvPr id="905" name="直線コネクタ 904">
          <a:extLst>
            <a:ext uri="{FF2B5EF4-FFF2-40B4-BE49-F238E27FC236}">
              <a16:creationId xmlns:a16="http://schemas.microsoft.com/office/drawing/2014/main" id="{BE29E409-3FAC-4987-8653-8601AB23BD29}"/>
            </a:ext>
          </a:extLst>
        </xdr:cNvPr>
        <xdr:cNvCxnSpPr/>
      </xdr:nvCxnSpPr>
      <xdr:spPr>
        <a:xfrm>
          <a:off x="18288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64606</xdr:rowOff>
    </xdr:from>
    <xdr:ext cx="467179" cy="259045"/>
    <xdr:sp macro="" textlink="">
      <xdr:nvSpPr>
        <xdr:cNvPr id="906" name="テキスト ボックス 905">
          <a:extLst>
            <a:ext uri="{FF2B5EF4-FFF2-40B4-BE49-F238E27FC236}">
              <a16:creationId xmlns:a16="http://schemas.microsoft.com/office/drawing/2014/main" id="{672C87DC-0FCF-454D-B510-5A51084A6CB6}"/>
            </a:ext>
          </a:extLst>
        </xdr:cNvPr>
        <xdr:cNvSpPr txBox="1"/>
      </xdr:nvSpPr>
      <xdr:spPr>
        <a:xfrm>
          <a:off x="17820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107</xdr:row>
      <xdr:rowOff>51707</xdr:rowOff>
    </xdr:from>
    <xdr:to>
      <xdr:col>120</xdr:col>
      <xdr:colOff>114300</xdr:colOff>
      <xdr:row>107</xdr:row>
      <xdr:rowOff>51707</xdr:rowOff>
    </xdr:to>
    <xdr:cxnSp macro="">
      <xdr:nvCxnSpPr>
        <xdr:cNvPr id="907" name="直線コネクタ 906">
          <a:extLst>
            <a:ext uri="{FF2B5EF4-FFF2-40B4-BE49-F238E27FC236}">
              <a16:creationId xmlns:a16="http://schemas.microsoft.com/office/drawing/2014/main" id="{B92D7E54-0463-4888-B0CD-B9017C8EDA14}"/>
            </a:ext>
          </a:extLst>
        </xdr:cNvPr>
        <xdr:cNvCxnSpPr/>
      </xdr:nvCxnSpPr>
      <xdr:spPr>
        <a:xfrm>
          <a:off x="18288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106</xdr:row>
      <xdr:rowOff>80934</xdr:rowOff>
    </xdr:from>
    <xdr:ext cx="467179" cy="259045"/>
    <xdr:sp macro="" textlink="">
      <xdr:nvSpPr>
        <xdr:cNvPr id="908" name="テキスト ボックス 907">
          <a:extLst>
            <a:ext uri="{FF2B5EF4-FFF2-40B4-BE49-F238E27FC236}">
              <a16:creationId xmlns:a16="http://schemas.microsoft.com/office/drawing/2014/main" id="{A2767C8D-5721-425D-8575-2142112C58A4}"/>
            </a:ext>
          </a:extLst>
        </xdr:cNvPr>
        <xdr:cNvSpPr txBox="1"/>
      </xdr:nvSpPr>
      <xdr:spPr>
        <a:xfrm>
          <a:off x="17820821" y="1825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105</xdr:row>
      <xdr:rowOff>68036</xdr:rowOff>
    </xdr:from>
    <xdr:to>
      <xdr:col>120</xdr:col>
      <xdr:colOff>114300</xdr:colOff>
      <xdr:row>105</xdr:row>
      <xdr:rowOff>68036</xdr:rowOff>
    </xdr:to>
    <xdr:cxnSp macro="">
      <xdr:nvCxnSpPr>
        <xdr:cNvPr id="909" name="直線コネクタ 908">
          <a:extLst>
            <a:ext uri="{FF2B5EF4-FFF2-40B4-BE49-F238E27FC236}">
              <a16:creationId xmlns:a16="http://schemas.microsoft.com/office/drawing/2014/main" id="{B5F3DEC5-E900-4D27-8221-E228D4A0870B}"/>
            </a:ext>
          </a:extLst>
        </xdr:cNvPr>
        <xdr:cNvCxnSpPr/>
      </xdr:nvCxnSpPr>
      <xdr:spPr>
        <a:xfrm>
          <a:off x="18288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104</xdr:row>
      <xdr:rowOff>97263</xdr:rowOff>
    </xdr:from>
    <xdr:ext cx="467179" cy="259045"/>
    <xdr:sp macro="" textlink="">
      <xdr:nvSpPr>
        <xdr:cNvPr id="910" name="テキスト ボックス 909">
          <a:extLst>
            <a:ext uri="{FF2B5EF4-FFF2-40B4-BE49-F238E27FC236}">
              <a16:creationId xmlns:a16="http://schemas.microsoft.com/office/drawing/2014/main" id="{69C8917C-9B5A-47F8-B05D-E452B9636A38}"/>
            </a:ext>
          </a:extLst>
        </xdr:cNvPr>
        <xdr:cNvSpPr txBox="1"/>
      </xdr:nvSpPr>
      <xdr:spPr>
        <a:xfrm>
          <a:off x="17820821" y="1792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103</xdr:row>
      <xdr:rowOff>84364</xdr:rowOff>
    </xdr:from>
    <xdr:to>
      <xdr:col>120</xdr:col>
      <xdr:colOff>114300</xdr:colOff>
      <xdr:row>103</xdr:row>
      <xdr:rowOff>84364</xdr:rowOff>
    </xdr:to>
    <xdr:cxnSp macro="">
      <xdr:nvCxnSpPr>
        <xdr:cNvPr id="911" name="直線コネクタ 910">
          <a:extLst>
            <a:ext uri="{FF2B5EF4-FFF2-40B4-BE49-F238E27FC236}">
              <a16:creationId xmlns:a16="http://schemas.microsoft.com/office/drawing/2014/main" id="{65771FDC-523F-4AE6-9DF8-A472247E1101}"/>
            </a:ext>
          </a:extLst>
        </xdr:cNvPr>
        <xdr:cNvCxnSpPr/>
      </xdr:nvCxnSpPr>
      <xdr:spPr>
        <a:xfrm>
          <a:off x="18288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102</xdr:row>
      <xdr:rowOff>113591</xdr:rowOff>
    </xdr:from>
    <xdr:ext cx="467179" cy="259045"/>
    <xdr:sp macro="" textlink="">
      <xdr:nvSpPr>
        <xdr:cNvPr id="912" name="テキスト ボックス 911">
          <a:extLst>
            <a:ext uri="{FF2B5EF4-FFF2-40B4-BE49-F238E27FC236}">
              <a16:creationId xmlns:a16="http://schemas.microsoft.com/office/drawing/2014/main" id="{5DB5D546-A037-4DDD-9119-64FF026EAF83}"/>
            </a:ext>
          </a:extLst>
        </xdr:cNvPr>
        <xdr:cNvSpPr txBox="1"/>
      </xdr:nvSpPr>
      <xdr:spPr>
        <a:xfrm>
          <a:off x="17820821" y="1760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100693</xdr:rowOff>
    </xdr:from>
    <xdr:to>
      <xdr:col>120</xdr:col>
      <xdr:colOff>114300</xdr:colOff>
      <xdr:row>101</xdr:row>
      <xdr:rowOff>100693</xdr:rowOff>
    </xdr:to>
    <xdr:cxnSp macro="">
      <xdr:nvCxnSpPr>
        <xdr:cNvPr id="913" name="直線コネクタ 912">
          <a:extLst>
            <a:ext uri="{FF2B5EF4-FFF2-40B4-BE49-F238E27FC236}">
              <a16:creationId xmlns:a16="http://schemas.microsoft.com/office/drawing/2014/main" id="{AD8D6180-268A-45FB-994D-604F3F6EFD7A}"/>
            </a:ext>
          </a:extLst>
        </xdr:cNvPr>
        <xdr:cNvCxnSpPr/>
      </xdr:nvCxnSpPr>
      <xdr:spPr>
        <a:xfrm>
          <a:off x="18288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100</xdr:row>
      <xdr:rowOff>129920</xdr:rowOff>
    </xdr:from>
    <xdr:ext cx="467179" cy="259045"/>
    <xdr:sp macro="" textlink="">
      <xdr:nvSpPr>
        <xdr:cNvPr id="914" name="テキスト ボックス 913">
          <a:extLst>
            <a:ext uri="{FF2B5EF4-FFF2-40B4-BE49-F238E27FC236}">
              <a16:creationId xmlns:a16="http://schemas.microsoft.com/office/drawing/2014/main" id="{0A62DA1F-CAB4-4CE6-BCE3-4B2103C7708B}"/>
            </a:ext>
          </a:extLst>
        </xdr:cNvPr>
        <xdr:cNvSpPr txBox="1"/>
      </xdr:nvSpPr>
      <xdr:spPr>
        <a:xfrm>
          <a:off x="17820821" y="1727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99</xdr:row>
      <xdr:rowOff>117021</xdr:rowOff>
    </xdr:from>
    <xdr:to>
      <xdr:col>120</xdr:col>
      <xdr:colOff>114300</xdr:colOff>
      <xdr:row>99</xdr:row>
      <xdr:rowOff>117021</xdr:rowOff>
    </xdr:to>
    <xdr:cxnSp macro="">
      <xdr:nvCxnSpPr>
        <xdr:cNvPr id="915" name="直線コネクタ 914">
          <a:extLst>
            <a:ext uri="{FF2B5EF4-FFF2-40B4-BE49-F238E27FC236}">
              <a16:creationId xmlns:a16="http://schemas.microsoft.com/office/drawing/2014/main" id="{4626826C-6D76-4E89-B51D-80FCBF4F2479}"/>
            </a:ext>
          </a:extLst>
        </xdr:cNvPr>
        <xdr:cNvCxnSpPr/>
      </xdr:nvCxnSpPr>
      <xdr:spPr>
        <a:xfrm>
          <a:off x="18288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98</xdr:row>
      <xdr:rowOff>146248</xdr:rowOff>
    </xdr:from>
    <xdr:ext cx="467179" cy="259045"/>
    <xdr:sp macro="" textlink="">
      <xdr:nvSpPr>
        <xdr:cNvPr id="916" name="テキスト ボックス 915">
          <a:extLst>
            <a:ext uri="{FF2B5EF4-FFF2-40B4-BE49-F238E27FC236}">
              <a16:creationId xmlns:a16="http://schemas.microsoft.com/office/drawing/2014/main" id="{9AE0B082-A179-4196-85B0-47E93DF11957}"/>
            </a:ext>
          </a:extLst>
        </xdr:cNvPr>
        <xdr:cNvSpPr txBox="1"/>
      </xdr:nvSpPr>
      <xdr:spPr>
        <a:xfrm>
          <a:off x="17820821" y="1694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917" name="直線コネクタ 916">
          <a:extLst>
            <a:ext uri="{FF2B5EF4-FFF2-40B4-BE49-F238E27FC236}">
              <a16:creationId xmlns:a16="http://schemas.microsoft.com/office/drawing/2014/main" id="{F6589F52-027D-4567-8601-6438F4D6DB1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918" name="テキスト ボックス 917">
          <a:extLst>
            <a:ext uri="{FF2B5EF4-FFF2-40B4-BE49-F238E27FC236}">
              <a16:creationId xmlns:a16="http://schemas.microsoft.com/office/drawing/2014/main" id="{E0229946-5F57-43DE-BDC1-6AB179045D50}"/>
            </a:ext>
          </a:extLst>
        </xdr:cNvPr>
        <xdr:cNvSpPr txBox="1"/>
      </xdr:nvSpPr>
      <xdr:spPr>
        <a:xfrm>
          <a:off x="17820821" y="1662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919" name="【庁舎】&#10;一人当たり面積グラフ枠">
          <a:extLst>
            <a:ext uri="{FF2B5EF4-FFF2-40B4-BE49-F238E27FC236}">
              <a16:creationId xmlns:a16="http://schemas.microsoft.com/office/drawing/2014/main" id="{50B0FA87-A6C6-4EE8-8D0F-BF370F69FC2F}"/>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23949</xdr:rowOff>
    </xdr:from>
    <xdr:to>
      <xdr:col>116</xdr:col>
      <xdr:colOff>62864</xdr:colOff>
      <xdr:row>109</xdr:row>
      <xdr:rowOff>32113</xdr:rowOff>
    </xdr:to>
    <xdr:cxnSp macro="">
      <xdr:nvCxnSpPr>
        <xdr:cNvPr id="920" name="直線コネクタ 919">
          <a:extLst>
            <a:ext uri="{FF2B5EF4-FFF2-40B4-BE49-F238E27FC236}">
              <a16:creationId xmlns:a16="http://schemas.microsoft.com/office/drawing/2014/main" id="{7CA9B507-12CF-43B3-ACC8-FF57F8ED79F6}"/>
            </a:ext>
          </a:extLst>
        </xdr:cNvPr>
        <xdr:cNvCxnSpPr/>
      </xdr:nvCxnSpPr>
      <xdr:spPr>
        <a:xfrm flipV="1">
          <a:off x="22160864" y="17168949"/>
          <a:ext cx="0" cy="15512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35940</xdr:rowOff>
    </xdr:from>
    <xdr:ext cx="469744" cy="259045"/>
    <xdr:sp macro="" textlink="">
      <xdr:nvSpPr>
        <xdr:cNvPr id="921" name="【庁舎】&#10;一人当たり面積最小値テキスト">
          <a:extLst>
            <a:ext uri="{FF2B5EF4-FFF2-40B4-BE49-F238E27FC236}">
              <a16:creationId xmlns:a16="http://schemas.microsoft.com/office/drawing/2014/main" id="{9E7E94F0-F225-4F72-AEED-2E5A5B452EC8}"/>
            </a:ext>
          </a:extLst>
        </xdr:cNvPr>
        <xdr:cNvSpPr txBox="1"/>
      </xdr:nvSpPr>
      <xdr:spPr>
        <a:xfrm>
          <a:off x="22199600" y="187239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32113</xdr:rowOff>
    </xdr:from>
    <xdr:to>
      <xdr:col>116</xdr:col>
      <xdr:colOff>152400</xdr:colOff>
      <xdr:row>109</xdr:row>
      <xdr:rowOff>32113</xdr:rowOff>
    </xdr:to>
    <xdr:cxnSp macro="">
      <xdr:nvCxnSpPr>
        <xdr:cNvPr id="922" name="直線コネクタ 921">
          <a:extLst>
            <a:ext uri="{FF2B5EF4-FFF2-40B4-BE49-F238E27FC236}">
              <a16:creationId xmlns:a16="http://schemas.microsoft.com/office/drawing/2014/main" id="{DC5912BE-5DD5-496F-B5A6-71EFDEB0724F}"/>
            </a:ext>
          </a:extLst>
        </xdr:cNvPr>
        <xdr:cNvCxnSpPr/>
      </xdr:nvCxnSpPr>
      <xdr:spPr>
        <a:xfrm>
          <a:off x="22072600" y="187201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98</xdr:row>
      <xdr:rowOff>142076</xdr:rowOff>
    </xdr:from>
    <xdr:ext cx="469744" cy="259045"/>
    <xdr:sp macro="" textlink="">
      <xdr:nvSpPr>
        <xdr:cNvPr id="923" name="【庁舎】&#10;一人当たり面積最大値テキスト">
          <a:extLst>
            <a:ext uri="{FF2B5EF4-FFF2-40B4-BE49-F238E27FC236}">
              <a16:creationId xmlns:a16="http://schemas.microsoft.com/office/drawing/2014/main" id="{7323A729-7616-420A-8663-6238C4EF36A7}"/>
            </a:ext>
          </a:extLst>
        </xdr:cNvPr>
        <xdr:cNvSpPr txBox="1"/>
      </xdr:nvSpPr>
      <xdr:spPr>
        <a:xfrm>
          <a:off x="22199600" y="169441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23949</xdr:rowOff>
    </xdr:from>
    <xdr:to>
      <xdr:col>116</xdr:col>
      <xdr:colOff>152400</xdr:colOff>
      <xdr:row>100</xdr:row>
      <xdr:rowOff>23949</xdr:rowOff>
    </xdr:to>
    <xdr:cxnSp macro="">
      <xdr:nvCxnSpPr>
        <xdr:cNvPr id="924" name="直線コネクタ 923">
          <a:extLst>
            <a:ext uri="{FF2B5EF4-FFF2-40B4-BE49-F238E27FC236}">
              <a16:creationId xmlns:a16="http://schemas.microsoft.com/office/drawing/2014/main" id="{D191CB7E-6064-4E11-A015-04F618645C05}"/>
            </a:ext>
          </a:extLst>
        </xdr:cNvPr>
        <xdr:cNvCxnSpPr/>
      </xdr:nvCxnSpPr>
      <xdr:spPr>
        <a:xfrm>
          <a:off x="22072600" y="171689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64606</xdr:rowOff>
    </xdr:from>
    <xdr:ext cx="469744" cy="259045"/>
    <xdr:sp macro="" textlink="">
      <xdr:nvSpPr>
        <xdr:cNvPr id="925" name="【庁舎】&#10;一人当たり面積平均値テキスト">
          <a:extLst>
            <a:ext uri="{FF2B5EF4-FFF2-40B4-BE49-F238E27FC236}">
              <a16:creationId xmlns:a16="http://schemas.microsoft.com/office/drawing/2014/main" id="{03B38BEA-F144-4951-AD92-3F59EC1DFEB1}"/>
            </a:ext>
          </a:extLst>
        </xdr:cNvPr>
        <xdr:cNvSpPr txBox="1"/>
      </xdr:nvSpPr>
      <xdr:spPr>
        <a:xfrm>
          <a:off x="22199600" y="18066856"/>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41729</xdr:rowOff>
    </xdr:from>
    <xdr:to>
      <xdr:col>116</xdr:col>
      <xdr:colOff>114300</xdr:colOff>
      <xdr:row>106</xdr:row>
      <xdr:rowOff>143329</xdr:rowOff>
    </xdr:to>
    <xdr:sp macro="" textlink="">
      <xdr:nvSpPr>
        <xdr:cNvPr id="926" name="フローチャート: 判断 925">
          <a:extLst>
            <a:ext uri="{FF2B5EF4-FFF2-40B4-BE49-F238E27FC236}">
              <a16:creationId xmlns:a16="http://schemas.microsoft.com/office/drawing/2014/main" id="{2E6A9341-0A39-4945-A08D-18C8EDE96F50}"/>
            </a:ext>
          </a:extLst>
        </xdr:cNvPr>
        <xdr:cNvSpPr/>
      </xdr:nvSpPr>
      <xdr:spPr>
        <a:xfrm>
          <a:off x="22110700" y="182154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74386</xdr:rowOff>
    </xdr:from>
    <xdr:to>
      <xdr:col>112</xdr:col>
      <xdr:colOff>38100</xdr:colOff>
      <xdr:row>107</xdr:row>
      <xdr:rowOff>4536</xdr:rowOff>
    </xdr:to>
    <xdr:sp macro="" textlink="">
      <xdr:nvSpPr>
        <xdr:cNvPr id="927" name="フローチャート: 判断 926">
          <a:extLst>
            <a:ext uri="{FF2B5EF4-FFF2-40B4-BE49-F238E27FC236}">
              <a16:creationId xmlns:a16="http://schemas.microsoft.com/office/drawing/2014/main" id="{BB9CDDA7-6849-4386-B447-A705B4B1BBF2}"/>
            </a:ext>
          </a:extLst>
        </xdr:cNvPr>
        <xdr:cNvSpPr/>
      </xdr:nvSpPr>
      <xdr:spPr>
        <a:xfrm>
          <a:off x="21272500" y="182480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77651</xdr:rowOff>
    </xdr:from>
    <xdr:to>
      <xdr:col>107</xdr:col>
      <xdr:colOff>101600</xdr:colOff>
      <xdr:row>107</xdr:row>
      <xdr:rowOff>7801</xdr:rowOff>
    </xdr:to>
    <xdr:sp macro="" textlink="">
      <xdr:nvSpPr>
        <xdr:cNvPr id="928" name="フローチャート: 判断 927">
          <a:extLst>
            <a:ext uri="{FF2B5EF4-FFF2-40B4-BE49-F238E27FC236}">
              <a16:creationId xmlns:a16="http://schemas.microsoft.com/office/drawing/2014/main" id="{91948DFB-F7E0-4DA0-A70E-0EE107B98E98}"/>
            </a:ext>
          </a:extLst>
        </xdr:cNvPr>
        <xdr:cNvSpPr/>
      </xdr:nvSpPr>
      <xdr:spPr>
        <a:xfrm>
          <a:off x="20383500" y="18251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120106</xdr:rowOff>
    </xdr:from>
    <xdr:to>
      <xdr:col>102</xdr:col>
      <xdr:colOff>165100</xdr:colOff>
      <xdr:row>107</xdr:row>
      <xdr:rowOff>50256</xdr:rowOff>
    </xdr:to>
    <xdr:sp macro="" textlink="">
      <xdr:nvSpPr>
        <xdr:cNvPr id="929" name="フローチャート: 判断 928">
          <a:extLst>
            <a:ext uri="{FF2B5EF4-FFF2-40B4-BE49-F238E27FC236}">
              <a16:creationId xmlns:a16="http://schemas.microsoft.com/office/drawing/2014/main" id="{84F15E80-063A-4E7A-A042-ED9DCE26DC88}"/>
            </a:ext>
          </a:extLst>
        </xdr:cNvPr>
        <xdr:cNvSpPr/>
      </xdr:nvSpPr>
      <xdr:spPr>
        <a:xfrm>
          <a:off x="19494500" y="182938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87449</xdr:rowOff>
    </xdr:from>
    <xdr:to>
      <xdr:col>98</xdr:col>
      <xdr:colOff>38100</xdr:colOff>
      <xdr:row>107</xdr:row>
      <xdr:rowOff>17599</xdr:rowOff>
    </xdr:to>
    <xdr:sp macro="" textlink="">
      <xdr:nvSpPr>
        <xdr:cNvPr id="930" name="フローチャート: 判断 929">
          <a:extLst>
            <a:ext uri="{FF2B5EF4-FFF2-40B4-BE49-F238E27FC236}">
              <a16:creationId xmlns:a16="http://schemas.microsoft.com/office/drawing/2014/main" id="{E7AE464B-3463-4957-A759-0AED60098813}"/>
            </a:ext>
          </a:extLst>
        </xdr:cNvPr>
        <xdr:cNvSpPr/>
      </xdr:nvSpPr>
      <xdr:spPr>
        <a:xfrm>
          <a:off x="18605500" y="18261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931" name="テキスト ボックス 930">
          <a:extLst>
            <a:ext uri="{FF2B5EF4-FFF2-40B4-BE49-F238E27FC236}">
              <a16:creationId xmlns:a16="http://schemas.microsoft.com/office/drawing/2014/main" id="{23E48E45-4715-41AD-A2FB-2C91C6410132}"/>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932" name="テキスト ボックス 931">
          <a:extLst>
            <a:ext uri="{FF2B5EF4-FFF2-40B4-BE49-F238E27FC236}">
              <a16:creationId xmlns:a16="http://schemas.microsoft.com/office/drawing/2014/main" id="{AB7E8ECD-A7D7-42BD-884F-4DC9B23B10DC}"/>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933" name="テキスト ボックス 932">
          <a:extLst>
            <a:ext uri="{FF2B5EF4-FFF2-40B4-BE49-F238E27FC236}">
              <a16:creationId xmlns:a16="http://schemas.microsoft.com/office/drawing/2014/main" id="{C7F36D94-9805-441C-B53C-0046C1BF1E24}"/>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934" name="テキスト ボックス 933">
          <a:extLst>
            <a:ext uri="{FF2B5EF4-FFF2-40B4-BE49-F238E27FC236}">
              <a16:creationId xmlns:a16="http://schemas.microsoft.com/office/drawing/2014/main" id="{2D9D6B5F-1B5B-4D00-84EB-6A8593C3F61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935" name="テキスト ボックス 934">
          <a:extLst>
            <a:ext uri="{FF2B5EF4-FFF2-40B4-BE49-F238E27FC236}">
              <a16:creationId xmlns:a16="http://schemas.microsoft.com/office/drawing/2014/main" id="{5D4D7878-6AB1-4046-B0C5-EF95C3ABE42D}"/>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108676</xdr:rowOff>
    </xdr:from>
    <xdr:to>
      <xdr:col>116</xdr:col>
      <xdr:colOff>114300</xdr:colOff>
      <xdr:row>108</xdr:row>
      <xdr:rowOff>38826</xdr:rowOff>
    </xdr:to>
    <xdr:sp macro="" textlink="">
      <xdr:nvSpPr>
        <xdr:cNvPr id="936" name="楕円 935">
          <a:extLst>
            <a:ext uri="{FF2B5EF4-FFF2-40B4-BE49-F238E27FC236}">
              <a16:creationId xmlns:a16="http://schemas.microsoft.com/office/drawing/2014/main" id="{DFC61BFB-E06B-4865-BB0C-C2E3420B3033}"/>
            </a:ext>
          </a:extLst>
        </xdr:cNvPr>
        <xdr:cNvSpPr/>
      </xdr:nvSpPr>
      <xdr:spPr>
        <a:xfrm>
          <a:off x="22110700" y="1845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87103</xdr:rowOff>
    </xdr:from>
    <xdr:ext cx="469744" cy="259045"/>
    <xdr:sp macro="" textlink="">
      <xdr:nvSpPr>
        <xdr:cNvPr id="937" name="【庁舎】&#10;一人当たり面積該当値テキスト">
          <a:extLst>
            <a:ext uri="{FF2B5EF4-FFF2-40B4-BE49-F238E27FC236}">
              <a16:creationId xmlns:a16="http://schemas.microsoft.com/office/drawing/2014/main" id="{04D7270F-A299-45C4-B64D-74B49E686EC0}"/>
            </a:ext>
          </a:extLst>
        </xdr:cNvPr>
        <xdr:cNvSpPr txBox="1"/>
      </xdr:nvSpPr>
      <xdr:spPr>
        <a:xfrm>
          <a:off x="22199600" y="184322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111942</xdr:rowOff>
    </xdr:from>
    <xdr:to>
      <xdr:col>112</xdr:col>
      <xdr:colOff>38100</xdr:colOff>
      <xdr:row>108</xdr:row>
      <xdr:rowOff>42092</xdr:rowOff>
    </xdr:to>
    <xdr:sp macro="" textlink="">
      <xdr:nvSpPr>
        <xdr:cNvPr id="938" name="楕円 937">
          <a:extLst>
            <a:ext uri="{FF2B5EF4-FFF2-40B4-BE49-F238E27FC236}">
              <a16:creationId xmlns:a16="http://schemas.microsoft.com/office/drawing/2014/main" id="{ACE69BF5-D787-46BE-B9FB-F1C8C6ACFD44}"/>
            </a:ext>
          </a:extLst>
        </xdr:cNvPr>
        <xdr:cNvSpPr/>
      </xdr:nvSpPr>
      <xdr:spPr>
        <a:xfrm>
          <a:off x="21272500" y="18457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159476</xdr:rowOff>
    </xdr:from>
    <xdr:to>
      <xdr:col>116</xdr:col>
      <xdr:colOff>63500</xdr:colOff>
      <xdr:row>107</xdr:row>
      <xdr:rowOff>162742</xdr:rowOff>
    </xdr:to>
    <xdr:cxnSp macro="">
      <xdr:nvCxnSpPr>
        <xdr:cNvPr id="939" name="直線コネクタ 938">
          <a:extLst>
            <a:ext uri="{FF2B5EF4-FFF2-40B4-BE49-F238E27FC236}">
              <a16:creationId xmlns:a16="http://schemas.microsoft.com/office/drawing/2014/main" id="{C0A3450B-BAB1-4AAC-8E81-2EA7F5E3109E}"/>
            </a:ext>
          </a:extLst>
        </xdr:cNvPr>
        <xdr:cNvCxnSpPr/>
      </xdr:nvCxnSpPr>
      <xdr:spPr>
        <a:xfrm flipV="1">
          <a:off x="21323300" y="18504626"/>
          <a:ext cx="8382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108676</xdr:rowOff>
    </xdr:from>
    <xdr:to>
      <xdr:col>107</xdr:col>
      <xdr:colOff>101600</xdr:colOff>
      <xdr:row>108</xdr:row>
      <xdr:rowOff>38826</xdr:rowOff>
    </xdr:to>
    <xdr:sp macro="" textlink="">
      <xdr:nvSpPr>
        <xdr:cNvPr id="940" name="楕円 939">
          <a:extLst>
            <a:ext uri="{FF2B5EF4-FFF2-40B4-BE49-F238E27FC236}">
              <a16:creationId xmlns:a16="http://schemas.microsoft.com/office/drawing/2014/main" id="{77D51496-59DE-4EEC-BED3-92BB24F55DA2}"/>
            </a:ext>
          </a:extLst>
        </xdr:cNvPr>
        <xdr:cNvSpPr/>
      </xdr:nvSpPr>
      <xdr:spPr>
        <a:xfrm>
          <a:off x="20383500" y="1845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159476</xdr:rowOff>
    </xdr:from>
    <xdr:to>
      <xdr:col>111</xdr:col>
      <xdr:colOff>177800</xdr:colOff>
      <xdr:row>107</xdr:row>
      <xdr:rowOff>162742</xdr:rowOff>
    </xdr:to>
    <xdr:cxnSp macro="">
      <xdr:nvCxnSpPr>
        <xdr:cNvPr id="941" name="直線コネクタ 940">
          <a:extLst>
            <a:ext uri="{FF2B5EF4-FFF2-40B4-BE49-F238E27FC236}">
              <a16:creationId xmlns:a16="http://schemas.microsoft.com/office/drawing/2014/main" id="{334BD870-ABC6-400E-B55A-8DDD4AA9F88B}"/>
            </a:ext>
          </a:extLst>
        </xdr:cNvPr>
        <xdr:cNvCxnSpPr/>
      </xdr:nvCxnSpPr>
      <xdr:spPr>
        <a:xfrm>
          <a:off x="20434300" y="18504626"/>
          <a:ext cx="889000" cy="32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108676</xdr:rowOff>
    </xdr:from>
    <xdr:to>
      <xdr:col>102</xdr:col>
      <xdr:colOff>165100</xdr:colOff>
      <xdr:row>108</xdr:row>
      <xdr:rowOff>38826</xdr:rowOff>
    </xdr:to>
    <xdr:sp macro="" textlink="">
      <xdr:nvSpPr>
        <xdr:cNvPr id="942" name="楕円 941">
          <a:extLst>
            <a:ext uri="{FF2B5EF4-FFF2-40B4-BE49-F238E27FC236}">
              <a16:creationId xmlns:a16="http://schemas.microsoft.com/office/drawing/2014/main" id="{B58C026F-7F91-40EC-B269-6B2A30DB756F}"/>
            </a:ext>
          </a:extLst>
        </xdr:cNvPr>
        <xdr:cNvSpPr/>
      </xdr:nvSpPr>
      <xdr:spPr>
        <a:xfrm>
          <a:off x="19494500" y="184538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159476</xdr:rowOff>
    </xdr:from>
    <xdr:to>
      <xdr:col>107</xdr:col>
      <xdr:colOff>50800</xdr:colOff>
      <xdr:row>107</xdr:row>
      <xdr:rowOff>159476</xdr:rowOff>
    </xdr:to>
    <xdr:cxnSp macro="">
      <xdr:nvCxnSpPr>
        <xdr:cNvPr id="943" name="直線コネクタ 942">
          <a:extLst>
            <a:ext uri="{FF2B5EF4-FFF2-40B4-BE49-F238E27FC236}">
              <a16:creationId xmlns:a16="http://schemas.microsoft.com/office/drawing/2014/main" id="{E66817C8-A193-41D2-B3C8-EBEA3373CB82}"/>
            </a:ext>
          </a:extLst>
        </xdr:cNvPr>
        <xdr:cNvCxnSpPr/>
      </xdr:nvCxnSpPr>
      <xdr:spPr>
        <a:xfrm>
          <a:off x="19545300" y="18504626"/>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105411</xdr:rowOff>
    </xdr:from>
    <xdr:to>
      <xdr:col>98</xdr:col>
      <xdr:colOff>38100</xdr:colOff>
      <xdr:row>108</xdr:row>
      <xdr:rowOff>35561</xdr:rowOff>
    </xdr:to>
    <xdr:sp macro="" textlink="">
      <xdr:nvSpPr>
        <xdr:cNvPr id="944" name="楕円 943">
          <a:extLst>
            <a:ext uri="{FF2B5EF4-FFF2-40B4-BE49-F238E27FC236}">
              <a16:creationId xmlns:a16="http://schemas.microsoft.com/office/drawing/2014/main" id="{FD997358-344D-44B1-98D1-CD26704907BA}"/>
            </a:ext>
          </a:extLst>
        </xdr:cNvPr>
        <xdr:cNvSpPr/>
      </xdr:nvSpPr>
      <xdr:spPr>
        <a:xfrm>
          <a:off x="18605500" y="18450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156211</xdr:rowOff>
    </xdr:from>
    <xdr:to>
      <xdr:col>102</xdr:col>
      <xdr:colOff>114300</xdr:colOff>
      <xdr:row>107</xdr:row>
      <xdr:rowOff>159476</xdr:rowOff>
    </xdr:to>
    <xdr:cxnSp macro="">
      <xdr:nvCxnSpPr>
        <xdr:cNvPr id="945" name="直線コネクタ 944">
          <a:extLst>
            <a:ext uri="{FF2B5EF4-FFF2-40B4-BE49-F238E27FC236}">
              <a16:creationId xmlns:a16="http://schemas.microsoft.com/office/drawing/2014/main" id="{A63A63E3-E322-4B38-92C3-BB800E80BBA2}"/>
            </a:ext>
          </a:extLst>
        </xdr:cNvPr>
        <xdr:cNvCxnSpPr/>
      </xdr:nvCxnSpPr>
      <xdr:spPr>
        <a:xfrm>
          <a:off x="18656300" y="18501361"/>
          <a:ext cx="889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21063</xdr:rowOff>
    </xdr:from>
    <xdr:ext cx="469744" cy="259045"/>
    <xdr:sp macro="" textlink="">
      <xdr:nvSpPr>
        <xdr:cNvPr id="946" name="n_1aveValue【庁舎】&#10;一人当たり面積">
          <a:extLst>
            <a:ext uri="{FF2B5EF4-FFF2-40B4-BE49-F238E27FC236}">
              <a16:creationId xmlns:a16="http://schemas.microsoft.com/office/drawing/2014/main" id="{02FAB188-A3D9-4A84-A4B9-74816B5DCDD7}"/>
            </a:ext>
          </a:extLst>
        </xdr:cNvPr>
        <xdr:cNvSpPr txBox="1"/>
      </xdr:nvSpPr>
      <xdr:spPr>
        <a:xfrm>
          <a:off x="21075727" y="18023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24328</xdr:rowOff>
    </xdr:from>
    <xdr:ext cx="469744" cy="259045"/>
    <xdr:sp macro="" textlink="">
      <xdr:nvSpPr>
        <xdr:cNvPr id="947" name="n_2aveValue【庁舎】&#10;一人当たり面積">
          <a:extLst>
            <a:ext uri="{FF2B5EF4-FFF2-40B4-BE49-F238E27FC236}">
              <a16:creationId xmlns:a16="http://schemas.microsoft.com/office/drawing/2014/main" id="{00BC494F-5CFE-4D73-AC69-2F1D25D5A3AA}"/>
            </a:ext>
          </a:extLst>
        </xdr:cNvPr>
        <xdr:cNvSpPr txBox="1"/>
      </xdr:nvSpPr>
      <xdr:spPr>
        <a:xfrm>
          <a:off x="20199427" y="180265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66783</xdr:rowOff>
    </xdr:from>
    <xdr:ext cx="469744" cy="259045"/>
    <xdr:sp macro="" textlink="">
      <xdr:nvSpPr>
        <xdr:cNvPr id="948" name="n_3aveValue【庁舎】&#10;一人当たり面積">
          <a:extLst>
            <a:ext uri="{FF2B5EF4-FFF2-40B4-BE49-F238E27FC236}">
              <a16:creationId xmlns:a16="http://schemas.microsoft.com/office/drawing/2014/main" id="{CE2B49E2-2058-4C52-8F5E-6FF6FB803D03}"/>
            </a:ext>
          </a:extLst>
        </xdr:cNvPr>
        <xdr:cNvSpPr txBox="1"/>
      </xdr:nvSpPr>
      <xdr:spPr>
        <a:xfrm>
          <a:off x="19310427" y="180690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34126</xdr:rowOff>
    </xdr:from>
    <xdr:ext cx="469744" cy="259045"/>
    <xdr:sp macro="" textlink="">
      <xdr:nvSpPr>
        <xdr:cNvPr id="949" name="n_4aveValue【庁舎】&#10;一人当たり面積">
          <a:extLst>
            <a:ext uri="{FF2B5EF4-FFF2-40B4-BE49-F238E27FC236}">
              <a16:creationId xmlns:a16="http://schemas.microsoft.com/office/drawing/2014/main" id="{21E4B9CF-74FF-46CA-88E7-C4D95C5B1C9A}"/>
            </a:ext>
          </a:extLst>
        </xdr:cNvPr>
        <xdr:cNvSpPr txBox="1"/>
      </xdr:nvSpPr>
      <xdr:spPr>
        <a:xfrm>
          <a:off x="18421427" y="18036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33219</xdr:rowOff>
    </xdr:from>
    <xdr:ext cx="469744" cy="259045"/>
    <xdr:sp macro="" textlink="">
      <xdr:nvSpPr>
        <xdr:cNvPr id="950" name="n_1mainValue【庁舎】&#10;一人当たり面積">
          <a:extLst>
            <a:ext uri="{FF2B5EF4-FFF2-40B4-BE49-F238E27FC236}">
              <a16:creationId xmlns:a16="http://schemas.microsoft.com/office/drawing/2014/main" id="{B6C6DA4B-2F60-4561-AC2C-F17A819DCA48}"/>
            </a:ext>
          </a:extLst>
        </xdr:cNvPr>
        <xdr:cNvSpPr txBox="1"/>
      </xdr:nvSpPr>
      <xdr:spPr>
        <a:xfrm>
          <a:off x="21075727" y="185498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29953</xdr:rowOff>
    </xdr:from>
    <xdr:ext cx="469744" cy="259045"/>
    <xdr:sp macro="" textlink="">
      <xdr:nvSpPr>
        <xdr:cNvPr id="951" name="n_2mainValue【庁舎】&#10;一人当たり面積">
          <a:extLst>
            <a:ext uri="{FF2B5EF4-FFF2-40B4-BE49-F238E27FC236}">
              <a16:creationId xmlns:a16="http://schemas.microsoft.com/office/drawing/2014/main" id="{96CD38DF-9733-445C-A870-0A64B0B680F1}"/>
            </a:ext>
          </a:extLst>
        </xdr:cNvPr>
        <xdr:cNvSpPr txBox="1"/>
      </xdr:nvSpPr>
      <xdr:spPr>
        <a:xfrm>
          <a:off x="20199427" y="1854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29953</xdr:rowOff>
    </xdr:from>
    <xdr:ext cx="469744" cy="259045"/>
    <xdr:sp macro="" textlink="">
      <xdr:nvSpPr>
        <xdr:cNvPr id="952" name="n_3mainValue【庁舎】&#10;一人当たり面積">
          <a:extLst>
            <a:ext uri="{FF2B5EF4-FFF2-40B4-BE49-F238E27FC236}">
              <a16:creationId xmlns:a16="http://schemas.microsoft.com/office/drawing/2014/main" id="{A7BCE430-0729-4368-B274-13AF136A9199}"/>
            </a:ext>
          </a:extLst>
        </xdr:cNvPr>
        <xdr:cNvSpPr txBox="1"/>
      </xdr:nvSpPr>
      <xdr:spPr>
        <a:xfrm>
          <a:off x="19310427" y="185465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26688</xdr:rowOff>
    </xdr:from>
    <xdr:ext cx="469744" cy="259045"/>
    <xdr:sp macro="" textlink="">
      <xdr:nvSpPr>
        <xdr:cNvPr id="953" name="n_4mainValue【庁舎】&#10;一人当たり面積">
          <a:extLst>
            <a:ext uri="{FF2B5EF4-FFF2-40B4-BE49-F238E27FC236}">
              <a16:creationId xmlns:a16="http://schemas.microsoft.com/office/drawing/2014/main" id="{1CA5A458-BF1B-46C1-BEE5-71CD69AA2B58}"/>
            </a:ext>
          </a:extLst>
        </xdr:cNvPr>
        <xdr:cNvSpPr txBox="1"/>
      </xdr:nvSpPr>
      <xdr:spPr>
        <a:xfrm>
          <a:off x="18421427" y="185432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954" name="正方形/長方形 953">
          <a:extLst>
            <a:ext uri="{FF2B5EF4-FFF2-40B4-BE49-F238E27FC236}">
              <a16:creationId xmlns:a16="http://schemas.microsoft.com/office/drawing/2014/main" id="{28C86C6D-8FA3-4D4A-B92E-16CA8BB070D0}"/>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955" name="正方形/長方形 954">
          <a:extLst>
            <a:ext uri="{FF2B5EF4-FFF2-40B4-BE49-F238E27FC236}">
              <a16:creationId xmlns:a16="http://schemas.microsoft.com/office/drawing/2014/main" id="{0DCC12DB-BCB7-4479-92A8-F5FF6690B75A}"/>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956" name="テキスト ボックス 955">
          <a:extLst>
            <a:ext uri="{FF2B5EF4-FFF2-40B4-BE49-F238E27FC236}">
              <a16:creationId xmlns:a16="http://schemas.microsoft.com/office/drawing/2014/main" id="{531233BC-7601-48E9-976D-6D0E9CDA87A7}"/>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図書館については</a:t>
          </a:r>
          <a:r>
            <a:rPr lang="ja-JP" altLang="ja-JP" sz="1100" baseline="0">
              <a:solidFill>
                <a:schemeClr val="dk1"/>
              </a:solidFill>
              <a:effectLst/>
              <a:latin typeface="ＭＳ Ｐゴシック" panose="020B0600070205080204" pitchFamily="50" charset="-128"/>
              <a:ea typeface="ＭＳ Ｐゴシック" panose="020B0600070205080204" pitchFamily="50" charset="-128"/>
              <a:cs typeface="+mn-cs"/>
            </a:rPr>
            <a:t>、</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有形固定資産減価償却率が上昇傾向にあり、老朽化が進んでいる。施設は２つあり、１つは賃貸であるため資産には計上していないことから一人当たりの面積は小さいと考えられる。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一般廃棄物処理施設については、比較的償却は進んでいないが、日々の使用での損耗により常時改修が必要となっており、</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令和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9</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年度末に稼働期限を迎えることから、後続施設の整備が課題となっている</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体育館については、有形固定資産減価償却率が</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73.3</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と高い数値を示して</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おり、国スポ・障スポ開催に向けて、</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R3</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R4</a:t>
          </a:r>
          <a:r>
            <a:rPr lang="ja-JP" altLang="en-US" sz="1100">
              <a:solidFill>
                <a:schemeClr val="dk1"/>
              </a:solidFill>
              <a:effectLst/>
              <a:latin typeface="ＭＳ Ｐゴシック" panose="020B0600070205080204" pitchFamily="50" charset="-128"/>
              <a:ea typeface="ＭＳ Ｐゴシック" panose="020B0600070205080204" pitchFamily="50" charset="-128"/>
              <a:cs typeface="+mn-cs"/>
            </a:rPr>
            <a:t>年度に改修工事を実施したが、その他箇所の老朽化が課題となっている。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保健センターについては、平成</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16</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年度に総合福祉保健センターを建設したことから有形固定資産減価償却率は</a:t>
          </a:r>
          <a:r>
            <a:rPr lang="en-US" altLang="ja-JP" sz="1100">
              <a:solidFill>
                <a:schemeClr val="dk1"/>
              </a:solidFill>
              <a:effectLst/>
              <a:latin typeface="ＭＳ Ｐゴシック" panose="020B0600070205080204" pitchFamily="50" charset="-128"/>
              <a:ea typeface="ＭＳ Ｐゴシック" panose="020B0600070205080204" pitchFamily="50" charset="-128"/>
              <a:cs typeface="+mn-cs"/>
            </a:rPr>
            <a:t>51.5</a:t>
          </a:r>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と類似団体よりも低いと考えられるが、年々上昇傾向にある。</a:t>
          </a:r>
          <a:endParaRPr lang="ja-JP" altLang="ja-JP" sz="1400">
            <a:effectLst/>
            <a:latin typeface="ＭＳ Ｐゴシック" panose="020B0600070205080204" pitchFamily="50" charset="-128"/>
            <a:ea typeface="ＭＳ Ｐゴシック" panose="020B0600070205080204" pitchFamily="50" charset="-128"/>
          </a:endParaRPr>
        </a:p>
        <a:p>
          <a:r>
            <a:rPr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庁舎をはじめ老朽化が進んでいる施設については計画的な改修が必要である。</a:t>
          </a:r>
          <a:endParaRPr lang="ja-JP" altLang="ja-JP" sz="1400">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70,469
68,844
52.69
28,416,764
27,600,754
791,614
15,581,764
35,182,259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[0.96]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近年はほぼ横ばいの数値であるが、昨年度に引き続き交付団体となっている。</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公共施設の光熱水費高騰対応</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などにより基準財政</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需要</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額が増加したことを主な要因として単年度では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り</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、３か年平均では微減となった。</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類似団体平均・全国平均・滋賀県平均を上回っているが、依然として厳しい財政状況にあるため、「（新）集中改革プラン」の改革効果を持続し、安定した歳入の確保と歳出の抑制に引き続き努める。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46</xdr:row>
      <xdr:rowOff>162577</xdr:rowOff>
    </xdr:from>
    <xdr:ext cx="762000" cy="259045"/>
    <xdr:sp macro="" textlink="">
      <xdr:nvSpPr>
        <xdr:cNvPr id="50" name="テキスト ボックス 49">
          <a:extLst>
            <a:ext uri="{FF2B5EF4-FFF2-40B4-BE49-F238E27FC236}">
              <a16:creationId xmlns:a16="http://schemas.microsoft.com/office/drawing/2014/main" id="{00000000-0008-0000-0300-000032000000}"/>
            </a:ext>
          </a:extLst>
        </xdr:cNvPr>
        <xdr:cNvSpPr txBox="1"/>
      </xdr:nvSpPr>
      <xdr:spPr>
        <a:xfrm>
          <a:off x="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45</xdr:row>
      <xdr:rowOff>74083</xdr:rowOff>
    </xdr:from>
    <xdr:to>
      <xdr:col>27</xdr:col>
      <xdr:colOff>184150</xdr:colOff>
      <xdr:row>45</xdr:row>
      <xdr:rowOff>74083</xdr:rowOff>
    </xdr:to>
    <xdr:cxnSp macro="">
      <xdr:nvCxnSpPr>
        <xdr:cNvPr id="51" name="直線コネクタ 50">
          <a:extLst>
            <a:ext uri="{FF2B5EF4-FFF2-40B4-BE49-F238E27FC236}">
              <a16:creationId xmlns:a16="http://schemas.microsoft.com/office/drawing/2014/main" id="{00000000-0008-0000-0300-000033000000}"/>
            </a:ext>
          </a:extLst>
        </xdr:cNvPr>
        <xdr:cNvCxnSpPr/>
      </xdr:nvCxnSpPr>
      <xdr:spPr>
        <a:xfrm>
          <a:off x="762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103310</xdr:rowOff>
    </xdr:from>
    <xdr:ext cx="762000" cy="259045"/>
    <xdr:sp macro="" textlink="">
      <xdr:nvSpPr>
        <xdr:cNvPr id="52" name="テキスト ボックス 51">
          <a:extLst>
            <a:ext uri="{FF2B5EF4-FFF2-40B4-BE49-F238E27FC236}">
              <a16:creationId xmlns:a16="http://schemas.microsoft.com/office/drawing/2014/main" id="{00000000-0008-0000-0300-000034000000}"/>
            </a:ext>
          </a:extLst>
        </xdr:cNvPr>
        <xdr:cNvSpPr txBox="1"/>
      </xdr:nvSpPr>
      <xdr:spPr>
        <a:xfrm>
          <a:off x="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14817</xdr:rowOff>
    </xdr:from>
    <xdr:to>
      <xdr:col>27</xdr:col>
      <xdr:colOff>184150</xdr:colOff>
      <xdr:row>43</xdr:row>
      <xdr:rowOff>14817</xdr:rowOff>
    </xdr:to>
    <xdr:cxnSp macro="">
      <xdr:nvCxnSpPr>
        <xdr:cNvPr id="53" name="直線コネクタ 52">
          <a:extLst>
            <a:ext uri="{FF2B5EF4-FFF2-40B4-BE49-F238E27FC236}">
              <a16:creationId xmlns:a16="http://schemas.microsoft.com/office/drawing/2014/main" id="{00000000-0008-0000-0300-000035000000}"/>
            </a:ext>
          </a:extLst>
        </xdr:cNvPr>
        <xdr:cNvCxnSpPr/>
      </xdr:nvCxnSpPr>
      <xdr:spPr>
        <a:xfrm>
          <a:off x="762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44044</xdr:rowOff>
    </xdr:from>
    <xdr:ext cx="762000" cy="259045"/>
    <xdr:sp macro="" textlink="">
      <xdr:nvSpPr>
        <xdr:cNvPr id="54" name="テキスト ボックス 53">
          <a:extLst>
            <a:ext uri="{FF2B5EF4-FFF2-40B4-BE49-F238E27FC236}">
              <a16:creationId xmlns:a16="http://schemas.microsoft.com/office/drawing/2014/main" id="{00000000-0008-0000-0300-000036000000}"/>
            </a:ext>
          </a:extLst>
        </xdr:cNvPr>
        <xdr:cNvSpPr txBox="1"/>
      </xdr:nvSpPr>
      <xdr:spPr>
        <a:xfrm>
          <a:off x="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40</xdr:row>
      <xdr:rowOff>127000</xdr:rowOff>
    </xdr:from>
    <xdr:to>
      <xdr:col>27</xdr:col>
      <xdr:colOff>184150</xdr:colOff>
      <xdr:row>40</xdr:row>
      <xdr:rowOff>127000</xdr:rowOff>
    </xdr:to>
    <xdr:cxnSp macro="">
      <xdr:nvCxnSpPr>
        <xdr:cNvPr id="55" name="直線コネクタ 54">
          <a:extLst>
            <a:ext uri="{FF2B5EF4-FFF2-40B4-BE49-F238E27FC236}">
              <a16:creationId xmlns:a16="http://schemas.microsoft.com/office/drawing/2014/main" id="{00000000-0008-0000-0300-000037000000}"/>
            </a:ext>
          </a:extLst>
        </xdr:cNvPr>
        <xdr:cNvCxnSpPr/>
      </xdr:nvCxnSpPr>
      <xdr:spPr>
        <a:xfrm>
          <a:off x="762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39</xdr:row>
      <xdr:rowOff>156227</xdr:rowOff>
    </xdr:from>
    <xdr:ext cx="762000" cy="259045"/>
    <xdr:sp macro="" textlink="">
      <xdr:nvSpPr>
        <xdr:cNvPr id="56" name="テキスト ボックス 55">
          <a:extLst>
            <a:ext uri="{FF2B5EF4-FFF2-40B4-BE49-F238E27FC236}">
              <a16:creationId xmlns:a16="http://schemas.microsoft.com/office/drawing/2014/main" id="{00000000-0008-0000-0300-000038000000}"/>
            </a:ext>
          </a:extLst>
        </xdr:cNvPr>
        <xdr:cNvSpPr txBox="1"/>
      </xdr:nvSpPr>
      <xdr:spPr>
        <a:xfrm>
          <a:off x="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38</xdr:row>
      <xdr:rowOff>67733</xdr:rowOff>
    </xdr:from>
    <xdr:to>
      <xdr:col>27</xdr:col>
      <xdr:colOff>184150</xdr:colOff>
      <xdr:row>38</xdr:row>
      <xdr:rowOff>67733</xdr:rowOff>
    </xdr:to>
    <xdr:cxnSp macro="">
      <xdr:nvCxnSpPr>
        <xdr:cNvPr id="57" name="直線コネクタ 56">
          <a:extLst>
            <a:ext uri="{FF2B5EF4-FFF2-40B4-BE49-F238E27FC236}">
              <a16:creationId xmlns:a16="http://schemas.microsoft.com/office/drawing/2014/main" id="{00000000-0008-0000-0300-000039000000}"/>
            </a:ext>
          </a:extLst>
        </xdr:cNvPr>
        <xdr:cNvCxnSpPr/>
      </xdr:nvCxnSpPr>
      <xdr:spPr>
        <a:xfrm>
          <a:off x="762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37</xdr:row>
      <xdr:rowOff>96960</xdr:rowOff>
    </xdr:from>
    <xdr:ext cx="762000" cy="259045"/>
    <xdr:sp macro="" textlink="">
      <xdr:nvSpPr>
        <xdr:cNvPr id="58" name="テキスト ボックス 57">
          <a:extLst>
            <a:ext uri="{FF2B5EF4-FFF2-40B4-BE49-F238E27FC236}">
              <a16:creationId xmlns:a16="http://schemas.microsoft.com/office/drawing/2014/main" id="{00000000-0008-0000-0300-00003A000000}"/>
            </a:ext>
          </a:extLst>
        </xdr:cNvPr>
        <xdr:cNvSpPr txBox="1"/>
      </xdr:nvSpPr>
      <xdr:spPr>
        <a:xfrm>
          <a:off x="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36</xdr:row>
      <xdr:rowOff>8467</xdr:rowOff>
    </xdr:from>
    <xdr:to>
      <xdr:col>27</xdr:col>
      <xdr:colOff>184150</xdr:colOff>
      <xdr:row>36</xdr:row>
      <xdr:rowOff>8467</xdr:rowOff>
    </xdr:to>
    <xdr:cxnSp macro="">
      <xdr:nvCxnSpPr>
        <xdr:cNvPr id="59" name="直線コネクタ 58">
          <a:extLst>
            <a:ext uri="{FF2B5EF4-FFF2-40B4-BE49-F238E27FC236}">
              <a16:creationId xmlns:a16="http://schemas.microsoft.com/office/drawing/2014/main" id="{00000000-0008-0000-0300-00003B000000}"/>
            </a:ext>
          </a:extLst>
        </xdr:cNvPr>
        <xdr:cNvCxnSpPr/>
      </xdr:nvCxnSpPr>
      <xdr:spPr>
        <a:xfrm>
          <a:off x="762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35</xdr:row>
      <xdr:rowOff>37694</xdr:rowOff>
    </xdr:from>
    <xdr:ext cx="762000" cy="259045"/>
    <xdr:sp macro="" textlink="">
      <xdr:nvSpPr>
        <xdr:cNvPr id="60" name="テキスト ボックス 59">
          <a:extLst>
            <a:ext uri="{FF2B5EF4-FFF2-40B4-BE49-F238E27FC236}">
              <a16:creationId xmlns:a16="http://schemas.microsoft.com/office/drawing/2014/main" id="{00000000-0008-0000-0300-00003C000000}"/>
            </a:ext>
          </a:extLst>
        </xdr:cNvPr>
        <xdr:cNvSpPr txBox="1"/>
      </xdr:nvSpPr>
      <xdr:spPr>
        <a:xfrm>
          <a:off x="0" y="603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1" name="直線コネクタ 60">
          <a:extLst>
            <a:ext uri="{FF2B5EF4-FFF2-40B4-BE49-F238E27FC236}">
              <a16:creationId xmlns:a16="http://schemas.microsoft.com/office/drawing/2014/main" id="{00000000-0008-0000-0300-00003D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2" name="テキスト ボックス 61">
          <a:extLst>
            <a:ext uri="{FF2B5EF4-FFF2-40B4-BE49-F238E27FC236}">
              <a16:creationId xmlns:a16="http://schemas.microsoft.com/office/drawing/2014/main" id="{00000000-0008-0000-0300-00003E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3" name="財政力グラフ枠">
          <a:extLst>
            <a:ext uri="{FF2B5EF4-FFF2-40B4-BE49-F238E27FC236}">
              <a16:creationId xmlns:a16="http://schemas.microsoft.com/office/drawing/2014/main" id="{00000000-0008-0000-0300-00003F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51505</xdr:rowOff>
    </xdr:from>
    <xdr:to>
      <xdr:col>23</xdr:col>
      <xdr:colOff>133350</xdr:colOff>
      <xdr:row>45</xdr:row>
      <xdr:rowOff>33867</xdr:rowOff>
    </xdr:to>
    <xdr:cxnSp macro="">
      <xdr:nvCxnSpPr>
        <xdr:cNvPr id="64" name="直線コネクタ 63">
          <a:extLst>
            <a:ext uri="{FF2B5EF4-FFF2-40B4-BE49-F238E27FC236}">
              <a16:creationId xmlns:a16="http://schemas.microsoft.com/office/drawing/2014/main" id="{00000000-0008-0000-0300-000040000000}"/>
            </a:ext>
          </a:extLst>
        </xdr:cNvPr>
        <xdr:cNvCxnSpPr/>
      </xdr:nvCxnSpPr>
      <xdr:spPr>
        <a:xfrm flipV="1">
          <a:off x="4953000" y="6395155"/>
          <a:ext cx="0" cy="13539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5944</xdr:rowOff>
    </xdr:from>
    <xdr:ext cx="762000" cy="259045"/>
    <xdr:sp macro="" textlink="">
      <xdr:nvSpPr>
        <xdr:cNvPr id="65" name="財政力最小値テキスト">
          <a:extLst>
            <a:ext uri="{FF2B5EF4-FFF2-40B4-BE49-F238E27FC236}">
              <a16:creationId xmlns:a16="http://schemas.microsoft.com/office/drawing/2014/main" id="{00000000-0008-0000-0300-000041000000}"/>
            </a:ext>
          </a:extLst>
        </xdr:cNvPr>
        <xdr:cNvSpPr txBox="1"/>
      </xdr:nvSpPr>
      <xdr:spPr>
        <a:xfrm>
          <a:off x="5041900" y="772119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33867</xdr:rowOff>
    </xdr:from>
    <xdr:to>
      <xdr:col>24</xdr:col>
      <xdr:colOff>12700</xdr:colOff>
      <xdr:row>45</xdr:row>
      <xdr:rowOff>33867</xdr:rowOff>
    </xdr:to>
    <xdr:cxnSp macro="">
      <xdr:nvCxnSpPr>
        <xdr:cNvPr id="66" name="直線コネクタ 65">
          <a:extLst>
            <a:ext uri="{FF2B5EF4-FFF2-40B4-BE49-F238E27FC236}">
              <a16:creationId xmlns:a16="http://schemas.microsoft.com/office/drawing/2014/main" id="{00000000-0008-0000-0300-000042000000}"/>
            </a:ext>
          </a:extLst>
        </xdr:cNvPr>
        <xdr:cNvCxnSpPr/>
      </xdr:nvCxnSpPr>
      <xdr:spPr>
        <a:xfrm>
          <a:off x="4864100" y="77491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137882</xdr:rowOff>
    </xdr:from>
    <xdr:ext cx="762000" cy="259045"/>
    <xdr:sp macro="" textlink="">
      <xdr:nvSpPr>
        <xdr:cNvPr id="67" name="財政力最大値テキスト">
          <a:extLst>
            <a:ext uri="{FF2B5EF4-FFF2-40B4-BE49-F238E27FC236}">
              <a16:creationId xmlns:a16="http://schemas.microsoft.com/office/drawing/2014/main" id="{00000000-0008-0000-0300-000043000000}"/>
            </a:ext>
          </a:extLst>
        </xdr:cNvPr>
        <xdr:cNvSpPr txBox="1"/>
      </xdr:nvSpPr>
      <xdr:spPr>
        <a:xfrm>
          <a:off x="5041900" y="61386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51505</xdr:rowOff>
    </xdr:from>
    <xdr:to>
      <xdr:col>24</xdr:col>
      <xdr:colOff>12700</xdr:colOff>
      <xdr:row>37</xdr:row>
      <xdr:rowOff>51505</xdr:rowOff>
    </xdr:to>
    <xdr:cxnSp macro="">
      <xdr:nvCxnSpPr>
        <xdr:cNvPr id="68" name="直線コネクタ 67">
          <a:extLst>
            <a:ext uri="{FF2B5EF4-FFF2-40B4-BE49-F238E27FC236}">
              <a16:creationId xmlns:a16="http://schemas.microsoft.com/office/drawing/2014/main" id="{00000000-0008-0000-0300-000044000000}"/>
            </a:ext>
          </a:extLst>
        </xdr:cNvPr>
        <xdr:cNvCxnSpPr/>
      </xdr:nvCxnSpPr>
      <xdr:spPr>
        <a:xfrm>
          <a:off x="4864100" y="639515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40</xdr:row>
      <xdr:rowOff>33161</xdr:rowOff>
    </xdr:from>
    <xdr:to>
      <xdr:col>23</xdr:col>
      <xdr:colOff>133350</xdr:colOff>
      <xdr:row>40</xdr:row>
      <xdr:rowOff>46567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114800" y="6891161"/>
          <a:ext cx="8382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41</xdr:row>
      <xdr:rowOff>144938</xdr:rowOff>
    </xdr:from>
    <xdr:ext cx="762000" cy="259045"/>
    <xdr:sp macro="" textlink="">
      <xdr:nvSpPr>
        <xdr:cNvPr id="70" name="財政力平均値テキスト">
          <a:extLst>
            <a:ext uri="{FF2B5EF4-FFF2-40B4-BE49-F238E27FC236}">
              <a16:creationId xmlns:a16="http://schemas.microsoft.com/office/drawing/2014/main" id="{00000000-0008-0000-0300-000046000000}"/>
            </a:ext>
          </a:extLst>
        </xdr:cNvPr>
        <xdr:cNvSpPr txBox="1"/>
      </xdr:nvSpPr>
      <xdr:spPr>
        <a:xfrm>
          <a:off x="5041900" y="717438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1411</xdr:rowOff>
    </xdr:from>
    <xdr:to>
      <xdr:col>23</xdr:col>
      <xdr:colOff>184150</xdr:colOff>
      <xdr:row>42</xdr:row>
      <xdr:rowOff>103011</xdr:rowOff>
    </xdr:to>
    <xdr:sp macro="" textlink="">
      <xdr:nvSpPr>
        <xdr:cNvPr id="71" name="フローチャート: 判断 70">
          <a:extLst>
            <a:ext uri="{FF2B5EF4-FFF2-40B4-BE49-F238E27FC236}">
              <a16:creationId xmlns:a16="http://schemas.microsoft.com/office/drawing/2014/main" id="{00000000-0008-0000-0300-000047000000}"/>
            </a:ext>
          </a:extLst>
        </xdr:cNvPr>
        <xdr:cNvSpPr/>
      </xdr:nvSpPr>
      <xdr:spPr>
        <a:xfrm>
          <a:off x="4902200" y="72023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40</xdr:row>
      <xdr:rowOff>19755</xdr:rowOff>
    </xdr:from>
    <xdr:to>
      <xdr:col>19</xdr:col>
      <xdr:colOff>133350</xdr:colOff>
      <xdr:row>40</xdr:row>
      <xdr:rowOff>33161</xdr:rowOff>
    </xdr:to>
    <xdr:cxnSp macro="">
      <xdr:nvCxnSpPr>
        <xdr:cNvPr id="72" name="直線コネクタ 71">
          <a:extLst>
            <a:ext uri="{FF2B5EF4-FFF2-40B4-BE49-F238E27FC236}">
              <a16:creationId xmlns:a16="http://schemas.microsoft.com/office/drawing/2014/main" id="{00000000-0008-0000-0300-000048000000}"/>
            </a:ext>
          </a:extLst>
        </xdr:cNvPr>
        <xdr:cNvCxnSpPr/>
      </xdr:nvCxnSpPr>
      <xdr:spPr>
        <a:xfrm>
          <a:off x="3225800" y="6877755"/>
          <a:ext cx="889000" cy="134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41</xdr:row>
      <xdr:rowOff>159455</xdr:rowOff>
    </xdr:from>
    <xdr:to>
      <xdr:col>19</xdr:col>
      <xdr:colOff>184150</xdr:colOff>
      <xdr:row>42</xdr:row>
      <xdr:rowOff>89605</xdr:rowOff>
    </xdr:to>
    <xdr:sp macro="" textlink="">
      <xdr:nvSpPr>
        <xdr:cNvPr id="73" name="フローチャート: 判断 72">
          <a:extLst>
            <a:ext uri="{FF2B5EF4-FFF2-40B4-BE49-F238E27FC236}">
              <a16:creationId xmlns:a16="http://schemas.microsoft.com/office/drawing/2014/main" id="{00000000-0008-0000-0300-000049000000}"/>
            </a:ext>
          </a:extLst>
        </xdr:cNvPr>
        <xdr:cNvSpPr/>
      </xdr:nvSpPr>
      <xdr:spPr>
        <a:xfrm>
          <a:off x="4064000" y="7188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74382</xdr:rowOff>
    </xdr:from>
    <xdr:ext cx="736600" cy="259045"/>
    <xdr:sp macro="" textlink="">
      <xdr:nvSpPr>
        <xdr:cNvPr id="74" name="テキスト ボックス 73">
          <a:extLst>
            <a:ext uri="{FF2B5EF4-FFF2-40B4-BE49-F238E27FC236}">
              <a16:creationId xmlns:a16="http://schemas.microsoft.com/office/drawing/2014/main" id="{00000000-0008-0000-0300-00004A000000}"/>
            </a:ext>
          </a:extLst>
        </xdr:cNvPr>
        <xdr:cNvSpPr txBox="1"/>
      </xdr:nvSpPr>
      <xdr:spPr>
        <a:xfrm>
          <a:off x="3733800" y="72752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40</xdr:row>
      <xdr:rowOff>6350</xdr:rowOff>
    </xdr:from>
    <xdr:to>
      <xdr:col>15</xdr:col>
      <xdr:colOff>82550</xdr:colOff>
      <xdr:row>40</xdr:row>
      <xdr:rowOff>19755</xdr:rowOff>
    </xdr:to>
    <xdr:cxnSp macro="">
      <xdr:nvCxnSpPr>
        <xdr:cNvPr id="75" name="直線コネクタ 74">
          <a:extLst>
            <a:ext uri="{FF2B5EF4-FFF2-40B4-BE49-F238E27FC236}">
              <a16:creationId xmlns:a16="http://schemas.microsoft.com/office/drawing/2014/main" id="{00000000-0008-0000-0300-00004B000000}"/>
            </a:ext>
          </a:extLst>
        </xdr:cNvPr>
        <xdr:cNvCxnSpPr/>
      </xdr:nvCxnSpPr>
      <xdr:spPr>
        <a:xfrm>
          <a:off x="2336800" y="6864350"/>
          <a:ext cx="889000" cy="134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41</xdr:row>
      <xdr:rowOff>146050</xdr:rowOff>
    </xdr:from>
    <xdr:to>
      <xdr:col>15</xdr:col>
      <xdr:colOff>133350</xdr:colOff>
      <xdr:row>42</xdr:row>
      <xdr:rowOff>76200</xdr:rowOff>
    </xdr:to>
    <xdr:sp macro="" textlink="">
      <xdr:nvSpPr>
        <xdr:cNvPr id="76" name="フローチャート: 判断 75">
          <a:extLst>
            <a:ext uri="{FF2B5EF4-FFF2-40B4-BE49-F238E27FC236}">
              <a16:creationId xmlns:a16="http://schemas.microsoft.com/office/drawing/2014/main" id="{00000000-0008-0000-0300-00004C000000}"/>
            </a:ext>
          </a:extLst>
        </xdr:cNvPr>
        <xdr:cNvSpPr/>
      </xdr:nvSpPr>
      <xdr:spPr>
        <a:xfrm>
          <a:off x="3175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60977</xdr:rowOff>
    </xdr:from>
    <xdr:ext cx="762000" cy="259045"/>
    <xdr:sp macro="" textlink="">
      <xdr:nvSpPr>
        <xdr:cNvPr id="77" name="テキスト ボックス 76">
          <a:extLst>
            <a:ext uri="{FF2B5EF4-FFF2-40B4-BE49-F238E27FC236}">
              <a16:creationId xmlns:a16="http://schemas.microsoft.com/office/drawing/2014/main" id="{00000000-0008-0000-0300-00004D000000}"/>
            </a:ext>
          </a:extLst>
        </xdr:cNvPr>
        <xdr:cNvSpPr txBox="1"/>
      </xdr:nvSpPr>
      <xdr:spPr>
        <a:xfrm>
          <a:off x="2844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40</xdr:row>
      <xdr:rowOff>6350</xdr:rowOff>
    </xdr:from>
    <xdr:to>
      <xdr:col>11</xdr:col>
      <xdr:colOff>31750</xdr:colOff>
      <xdr:row>40</xdr:row>
      <xdr:rowOff>6350</xdr:rowOff>
    </xdr:to>
    <xdr:cxnSp macro="">
      <xdr:nvCxnSpPr>
        <xdr:cNvPr id="78" name="直線コネクタ 77">
          <a:extLst>
            <a:ext uri="{FF2B5EF4-FFF2-40B4-BE49-F238E27FC236}">
              <a16:creationId xmlns:a16="http://schemas.microsoft.com/office/drawing/2014/main" id="{00000000-0008-0000-0300-00004E000000}"/>
            </a:ext>
          </a:extLst>
        </xdr:cNvPr>
        <xdr:cNvCxnSpPr/>
      </xdr:nvCxnSpPr>
      <xdr:spPr>
        <a:xfrm>
          <a:off x="1447800" y="686435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41</xdr:row>
      <xdr:rowOff>105833</xdr:rowOff>
    </xdr:from>
    <xdr:to>
      <xdr:col>11</xdr:col>
      <xdr:colOff>82550</xdr:colOff>
      <xdr:row>42</xdr:row>
      <xdr:rowOff>35983</xdr:rowOff>
    </xdr:to>
    <xdr:sp macro="" textlink="">
      <xdr:nvSpPr>
        <xdr:cNvPr id="79" name="フローチャート: 判断 78">
          <a:extLst>
            <a:ext uri="{FF2B5EF4-FFF2-40B4-BE49-F238E27FC236}">
              <a16:creationId xmlns:a16="http://schemas.microsoft.com/office/drawing/2014/main" id="{00000000-0008-0000-0300-00004F000000}"/>
            </a:ext>
          </a:extLst>
        </xdr:cNvPr>
        <xdr:cNvSpPr/>
      </xdr:nvSpPr>
      <xdr:spPr>
        <a:xfrm>
          <a:off x="2286000" y="71352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20760</xdr:rowOff>
    </xdr:from>
    <xdr:ext cx="762000" cy="259045"/>
    <xdr:sp macro="" textlink="">
      <xdr:nvSpPr>
        <xdr:cNvPr id="80" name="テキスト ボックス 79">
          <a:extLst>
            <a:ext uri="{FF2B5EF4-FFF2-40B4-BE49-F238E27FC236}">
              <a16:creationId xmlns:a16="http://schemas.microsoft.com/office/drawing/2014/main" id="{00000000-0008-0000-0300-000050000000}"/>
            </a:ext>
          </a:extLst>
        </xdr:cNvPr>
        <xdr:cNvSpPr txBox="1"/>
      </xdr:nvSpPr>
      <xdr:spPr>
        <a:xfrm>
          <a:off x="1955800" y="72216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41</xdr:row>
      <xdr:rowOff>132645</xdr:rowOff>
    </xdr:from>
    <xdr:to>
      <xdr:col>7</xdr:col>
      <xdr:colOff>31750</xdr:colOff>
      <xdr:row>42</xdr:row>
      <xdr:rowOff>62795</xdr:rowOff>
    </xdr:to>
    <xdr:sp macro="" textlink="">
      <xdr:nvSpPr>
        <xdr:cNvPr id="81" name="フローチャート: 判断 80">
          <a:extLst>
            <a:ext uri="{FF2B5EF4-FFF2-40B4-BE49-F238E27FC236}">
              <a16:creationId xmlns:a16="http://schemas.microsoft.com/office/drawing/2014/main" id="{00000000-0008-0000-0300-000051000000}"/>
            </a:ext>
          </a:extLst>
        </xdr:cNvPr>
        <xdr:cNvSpPr/>
      </xdr:nvSpPr>
      <xdr:spPr>
        <a:xfrm>
          <a:off x="1397000" y="71620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47572</xdr:rowOff>
    </xdr:from>
    <xdr:ext cx="762000" cy="259045"/>
    <xdr:sp macro="" textlink="">
      <xdr:nvSpPr>
        <xdr:cNvPr id="82" name="テキスト ボックス 81">
          <a:extLst>
            <a:ext uri="{FF2B5EF4-FFF2-40B4-BE49-F238E27FC236}">
              <a16:creationId xmlns:a16="http://schemas.microsoft.com/office/drawing/2014/main" id="{00000000-0008-0000-0300-000052000000}"/>
            </a:ext>
          </a:extLst>
        </xdr:cNvPr>
        <xdr:cNvSpPr txBox="1"/>
      </xdr:nvSpPr>
      <xdr:spPr>
        <a:xfrm>
          <a:off x="1066800" y="72484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39</xdr:row>
      <xdr:rowOff>167217</xdr:rowOff>
    </xdr:from>
    <xdr:to>
      <xdr:col>23</xdr:col>
      <xdr:colOff>184150</xdr:colOff>
      <xdr:row>40</xdr:row>
      <xdr:rowOff>97367</xdr:rowOff>
    </xdr:to>
    <xdr:sp macro="" textlink="">
      <xdr:nvSpPr>
        <xdr:cNvPr id="88" name="楕円 87">
          <a:extLst>
            <a:ext uri="{FF2B5EF4-FFF2-40B4-BE49-F238E27FC236}">
              <a16:creationId xmlns:a16="http://schemas.microsoft.com/office/drawing/2014/main" id="{00000000-0008-0000-0300-000058000000}"/>
            </a:ext>
          </a:extLst>
        </xdr:cNvPr>
        <xdr:cNvSpPr/>
      </xdr:nvSpPr>
      <xdr:spPr>
        <a:xfrm>
          <a:off x="4902200" y="68537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39</xdr:row>
      <xdr:rowOff>12294</xdr:rowOff>
    </xdr:from>
    <xdr:ext cx="762000" cy="259045"/>
    <xdr:sp macro="" textlink="">
      <xdr:nvSpPr>
        <xdr:cNvPr id="89" name="財政力該当値テキスト">
          <a:extLst>
            <a:ext uri="{FF2B5EF4-FFF2-40B4-BE49-F238E27FC236}">
              <a16:creationId xmlns:a16="http://schemas.microsoft.com/office/drawing/2014/main" id="{00000000-0008-0000-0300-000059000000}"/>
            </a:ext>
          </a:extLst>
        </xdr:cNvPr>
        <xdr:cNvSpPr txBox="1"/>
      </xdr:nvSpPr>
      <xdr:spPr>
        <a:xfrm>
          <a:off x="5041900" y="66988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39</xdr:row>
      <xdr:rowOff>153811</xdr:rowOff>
    </xdr:from>
    <xdr:to>
      <xdr:col>19</xdr:col>
      <xdr:colOff>184150</xdr:colOff>
      <xdr:row>40</xdr:row>
      <xdr:rowOff>83961</xdr:rowOff>
    </xdr:to>
    <xdr:sp macro="" textlink="">
      <xdr:nvSpPr>
        <xdr:cNvPr id="90" name="楕円 89">
          <a:extLst>
            <a:ext uri="{FF2B5EF4-FFF2-40B4-BE49-F238E27FC236}">
              <a16:creationId xmlns:a16="http://schemas.microsoft.com/office/drawing/2014/main" id="{00000000-0008-0000-0300-00005A000000}"/>
            </a:ext>
          </a:extLst>
        </xdr:cNvPr>
        <xdr:cNvSpPr/>
      </xdr:nvSpPr>
      <xdr:spPr>
        <a:xfrm>
          <a:off x="4064000" y="684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38</xdr:row>
      <xdr:rowOff>94138</xdr:rowOff>
    </xdr:from>
    <xdr:ext cx="736600" cy="259045"/>
    <xdr:sp macro="" textlink="">
      <xdr:nvSpPr>
        <xdr:cNvPr id="91" name="テキスト ボックス 90">
          <a:extLst>
            <a:ext uri="{FF2B5EF4-FFF2-40B4-BE49-F238E27FC236}">
              <a16:creationId xmlns:a16="http://schemas.microsoft.com/office/drawing/2014/main" id="{00000000-0008-0000-0300-00005B000000}"/>
            </a:ext>
          </a:extLst>
        </xdr:cNvPr>
        <xdr:cNvSpPr txBox="1"/>
      </xdr:nvSpPr>
      <xdr:spPr>
        <a:xfrm>
          <a:off x="3733800" y="6609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39</xdr:row>
      <xdr:rowOff>140405</xdr:rowOff>
    </xdr:from>
    <xdr:to>
      <xdr:col>15</xdr:col>
      <xdr:colOff>133350</xdr:colOff>
      <xdr:row>40</xdr:row>
      <xdr:rowOff>70555</xdr:rowOff>
    </xdr:to>
    <xdr:sp macro="" textlink="">
      <xdr:nvSpPr>
        <xdr:cNvPr id="92" name="楕円 91">
          <a:extLst>
            <a:ext uri="{FF2B5EF4-FFF2-40B4-BE49-F238E27FC236}">
              <a16:creationId xmlns:a16="http://schemas.microsoft.com/office/drawing/2014/main" id="{00000000-0008-0000-0300-00005C000000}"/>
            </a:ext>
          </a:extLst>
        </xdr:cNvPr>
        <xdr:cNvSpPr/>
      </xdr:nvSpPr>
      <xdr:spPr>
        <a:xfrm>
          <a:off x="3175000" y="68269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38</xdr:row>
      <xdr:rowOff>80732</xdr:rowOff>
    </xdr:from>
    <xdr:ext cx="762000" cy="259045"/>
    <xdr:sp macro="" textlink="">
      <xdr:nvSpPr>
        <xdr:cNvPr id="93" name="テキスト ボックス 92">
          <a:extLst>
            <a:ext uri="{FF2B5EF4-FFF2-40B4-BE49-F238E27FC236}">
              <a16:creationId xmlns:a16="http://schemas.microsoft.com/office/drawing/2014/main" id="{00000000-0008-0000-0300-00005D000000}"/>
            </a:ext>
          </a:extLst>
        </xdr:cNvPr>
        <xdr:cNvSpPr txBox="1"/>
      </xdr:nvSpPr>
      <xdr:spPr>
        <a:xfrm>
          <a:off x="2844800" y="65958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39</xdr:row>
      <xdr:rowOff>127000</xdr:rowOff>
    </xdr:from>
    <xdr:to>
      <xdr:col>11</xdr:col>
      <xdr:colOff>82550</xdr:colOff>
      <xdr:row>40</xdr:row>
      <xdr:rowOff>57150</xdr:rowOff>
    </xdr:to>
    <xdr:sp macro="" textlink="">
      <xdr:nvSpPr>
        <xdr:cNvPr id="94" name="楕円 93">
          <a:extLst>
            <a:ext uri="{FF2B5EF4-FFF2-40B4-BE49-F238E27FC236}">
              <a16:creationId xmlns:a16="http://schemas.microsoft.com/office/drawing/2014/main" id="{00000000-0008-0000-0300-00005E000000}"/>
            </a:ext>
          </a:extLst>
        </xdr:cNvPr>
        <xdr:cNvSpPr/>
      </xdr:nvSpPr>
      <xdr:spPr>
        <a:xfrm>
          <a:off x="2286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38</xdr:row>
      <xdr:rowOff>67327</xdr:rowOff>
    </xdr:from>
    <xdr:ext cx="762000" cy="259045"/>
    <xdr:sp macro="" textlink="">
      <xdr:nvSpPr>
        <xdr:cNvPr id="95" name="テキスト ボックス 94">
          <a:extLst>
            <a:ext uri="{FF2B5EF4-FFF2-40B4-BE49-F238E27FC236}">
              <a16:creationId xmlns:a16="http://schemas.microsoft.com/office/drawing/2014/main" id="{00000000-0008-0000-0300-00005F000000}"/>
            </a:ext>
          </a:extLst>
        </xdr:cNvPr>
        <xdr:cNvSpPr txBox="1"/>
      </xdr:nvSpPr>
      <xdr:spPr>
        <a:xfrm>
          <a:off x="1955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39</xdr:row>
      <xdr:rowOff>127000</xdr:rowOff>
    </xdr:from>
    <xdr:to>
      <xdr:col>7</xdr:col>
      <xdr:colOff>31750</xdr:colOff>
      <xdr:row>40</xdr:row>
      <xdr:rowOff>57150</xdr:rowOff>
    </xdr:to>
    <xdr:sp macro="" textlink="">
      <xdr:nvSpPr>
        <xdr:cNvPr id="96" name="楕円 95">
          <a:extLst>
            <a:ext uri="{FF2B5EF4-FFF2-40B4-BE49-F238E27FC236}">
              <a16:creationId xmlns:a16="http://schemas.microsoft.com/office/drawing/2014/main" id="{00000000-0008-0000-0300-000060000000}"/>
            </a:ext>
          </a:extLst>
        </xdr:cNvPr>
        <xdr:cNvSpPr/>
      </xdr:nvSpPr>
      <xdr:spPr>
        <a:xfrm>
          <a:off x="1397000" y="681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38</xdr:row>
      <xdr:rowOff>67327</xdr:rowOff>
    </xdr:from>
    <xdr:ext cx="762000" cy="259045"/>
    <xdr:sp macro="" textlink="">
      <xdr:nvSpPr>
        <xdr:cNvPr id="97" name="テキスト ボックス 96">
          <a:extLst>
            <a:ext uri="{FF2B5EF4-FFF2-40B4-BE49-F238E27FC236}">
              <a16:creationId xmlns:a16="http://schemas.microsoft.com/office/drawing/2014/main" id="{00000000-0008-0000-0300-000061000000}"/>
            </a:ext>
          </a:extLst>
        </xdr:cNvPr>
        <xdr:cNvSpPr txBox="1"/>
      </xdr:nvSpPr>
      <xdr:spPr>
        <a:xfrm>
          <a:off x="1066800" y="6582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8" name="正方形/長方形 97">
          <a:extLst>
            <a:ext uri="{FF2B5EF4-FFF2-40B4-BE49-F238E27FC236}">
              <a16:creationId xmlns:a16="http://schemas.microsoft.com/office/drawing/2014/main" id="{00000000-0008-0000-0300-000062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99" name="テキスト ボックス 98">
          <a:extLst>
            <a:ext uri="{FF2B5EF4-FFF2-40B4-BE49-F238E27FC236}">
              <a16:creationId xmlns:a16="http://schemas.microsoft.com/office/drawing/2014/main" id="{00000000-0008-0000-0300-000063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1" name="正方形/長方形 100">
          <a:extLst>
            <a:ext uri="{FF2B5EF4-FFF2-40B4-BE49-F238E27FC236}">
              <a16:creationId xmlns:a16="http://schemas.microsoft.com/office/drawing/2014/main" id="{00000000-0008-0000-0300-000065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0" name="テキスト ボックス 109">
          <a:extLst>
            <a:ext uri="{FF2B5EF4-FFF2-40B4-BE49-F238E27FC236}">
              <a16:creationId xmlns:a16="http://schemas.microsoft.com/office/drawing/2014/main" id="{00000000-0008-0000-0300-00006E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近年はほぼ横ばいの数値であるが、今年度は昨年度と比べると</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94.5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扶助費や人件費</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したことが主な要因である。全国平均・類似団体平均・滋賀県平均を上回っており、引き続き財政構造が硬直している状況である。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歳出面では、公債費を主な要因として類似団体を上回る数値となっている。公債費については、普通建設事業の平準化による市債発行の抑制などにより比率の低減に努める。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2" name="直線コネクタ 111">
          <a:extLst>
            <a:ext uri="{FF2B5EF4-FFF2-40B4-BE49-F238E27FC236}">
              <a16:creationId xmlns:a16="http://schemas.microsoft.com/office/drawing/2014/main" id="{00000000-0008-0000-0300-000070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3" name="テキスト ボックス 112">
          <a:extLst>
            <a:ext uri="{FF2B5EF4-FFF2-40B4-BE49-F238E27FC236}">
              <a16:creationId xmlns:a16="http://schemas.microsoft.com/office/drawing/2014/main" id="{00000000-0008-0000-0300-000071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4" name="直線コネクタ 113">
          <a:extLst>
            <a:ext uri="{FF2B5EF4-FFF2-40B4-BE49-F238E27FC236}">
              <a16:creationId xmlns:a16="http://schemas.microsoft.com/office/drawing/2014/main" id="{00000000-0008-0000-0300-000072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5" name="テキスト ボックス 114">
          <a:extLst>
            <a:ext uri="{FF2B5EF4-FFF2-40B4-BE49-F238E27FC236}">
              <a16:creationId xmlns:a16="http://schemas.microsoft.com/office/drawing/2014/main" id="{00000000-0008-0000-0300-000073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6" name="直線コネクタ 115">
          <a:extLst>
            <a:ext uri="{FF2B5EF4-FFF2-40B4-BE49-F238E27FC236}">
              <a16:creationId xmlns:a16="http://schemas.microsoft.com/office/drawing/2014/main" id="{00000000-0008-0000-0300-000074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7" name="テキスト ボックス 116">
          <a:extLst>
            <a:ext uri="{FF2B5EF4-FFF2-40B4-BE49-F238E27FC236}">
              <a16:creationId xmlns:a16="http://schemas.microsoft.com/office/drawing/2014/main" id="{00000000-0008-0000-0300-000075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8" name="直線コネクタ 117">
          <a:extLst>
            <a:ext uri="{FF2B5EF4-FFF2-40B4-BE49-F238E27FC236}">
              <a16:creationId xmlns:a16="http://schemas.microsoft.com/office/drawing/2014/main" id="{00000000-0008-0000-0300-000076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19" name="テキスト ボックス 118">
          <a:extLst>
            <a:ext uri="{FF2B5EF4-FFF2-40B4-BE49-F238E27FC236}">
              <a16:creationId xmlns:a16="http://schemas.microsoft.com/office/drawing/2014/main" id="{00000000-0008-0000-0300-000077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0" name="直線コネクタ 119">
          <a:extLst>
            <a:ext uri="{FF2B5EF4-FFF2-40B4-BE49-F238E27FC236}">
              <a16:creationId xmlns:a16="http://schemas.microsoft.com/office/drawing/2014/main" id="{00000000-0008-0000-0300-000078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1" name="テキスト ボックス 120">
          <a:extLst>
            <a:ext uri="{FF2B5EF4-FFF2-40B4-BE49-F238E27FC236}">
              <a16:creationId xmlns:a16="http://schemas.microsoft.com/office/drawing/2014/main" id="{00000000-0008-0000-0300-000079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2" name="直線コネクタ 121">
          <a:extLst>
            <a:ext uri="{FF2B5EF4-FFF2-40B4-BE49-F238E27FC236}">
              <a16:creationId xmlns:a16="http://schemas.microsoft.com/office/drawing/2014/main" id="{00000000-0008-0000-0300-00007A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3" name="テキスト ボックス 122">
          <a:extLst>
            <a:ext uri="{FF2B5EF4-FFF2-40B4-BE49-F238E27FC236}">
              <a16:creationId xmlns:a16="http://schemas.microsoft.com/office/drawing/2014/main" id="{00000000-0008-0000-0300-00007B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4" name="財政構造の弾力性グラフ枠">
          <a:extLst>
            <a:ext uri="{FF2B5EF4-FFF2-40B4-BE49-F238E27FC236}">
              <a16:creationId xmlns:a16="http://schemas.microsoft.com/office/drawing/2014/main" id="{00000000-0008-0000-0300-00007C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57</xdr:row>
      <xdr:rowOff>163322</xdr:rowOff>
    </xdr:from>
    <xdr:to>
      <xdr:col>23</xdr:col>
      <xdr:colOff>133350</xdr:colOff>
      <xdr:row>67</xdr:row>
      <xdr:rowOff>31750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flipV="1">
          <a:off x="4953000" y="9935972"/>
          <a:ext cx="0" cy="158292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3827</xdr:rowOff>
    </xdr:from>
    <xdr:ext cx="762000" cy="259045"/>
    <xdr:sp macro="" textlink="">
      <xdr:nvSpPr>
        <xdr:cNvPr id="126" name="財政構造の弾力性最小値テキスト">
          <a:extLst>
            <a:ext uri="{FF2B5EF4-FFF2-40B4-BE49-F238E27FC236}">
              <a16:creationId xmlns:a16="http://schemas.microsoft.com/office/drawing/2014/main" id="{00000000-0008-0000-0300-00007E000000}"/>
            </a:ext>
          </a:extLst>
        </xdr:cNvPr>
        <xdr:cNvSpPr txBox="1"/>
      </xdr:nvSpPr>
      <xdr:spPr>
        <a:xfrm>
          <a:off x="5041900" y="11490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31750</xdr:rowOff>
    </xdr:from>
    <xdr:to>
      <xdr:col>24</xdr:col>
      <xdr:colOff>12700</xdr:colOff>
      <xdr:row>67</xdr:row>
      <xdr:rowOff>31750</xdr:rowOff>
    </xdr:to>
    <xdr:cxnSp macro="">
      <xdr:nvCxnSpPr>
        <xdr:cNvPr id="127" name="直線コネクタ 126">
          <a:extLst>
            <a:ext uri="{FF2B5EF4-FFF2-40B4-BE49-F238E27FC236}">
              <a16:creationId xmlns:a16="http://schemas.microsoft.com/office/drawing/2014/main" id="{00000000-0008-0000-0300-00007F000000}"/>
            </a:ext>
          </a:extLst>
        </xdr:cNvPr>
        <xdr:cNvCxnSpPr/>
      </xdr:nvCxnSpPr>
      <xdr:spPr>
        <a:xfrm>
          <a:off x="4864100" y="115189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78249</xdr:rowOff>
    </xdr:from>
    <xdr:ext cx="762000" cy="259045"/>
    <xdr:sp macro="" textlink="">
      <xdr:nvSpPr>
        <xdr:cNvPr id="128" name="財政構造の弾力性最大値テキスト">
          <a:extLst>
            <a:ext uri="{FF2B5EF4-FFF2-40B4-BE49-F238E27FC236}">
              <a16:creationId xmlns:a16="http://schemas.microsoft.com/office/drawing/2014/main" id="{00000000-0008-0000-0300-000080000000}"/>
            </a:ext>
          </a:extLst>
        </xdr:cNvPr>
        <xdr:cNvSpPr txBox="1"/>
      </xdr:nvSpPr>
      <xdr:spPr>
        <a:xfrm>
          <a:off x="5041900" y="9679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57</xdr:row>
      <xdr:rowOff>163322</xdr:rowOff>
    </xdr:from>
    <xdr:to>
      <xdr:col>24</xdr:col>
      <xdr:colOff>12700</xdr:colOff>
      <xdr:row>57</xdr:row>
      <xdr:rowOff>163322</xdr:rowOff>
    </xdr:to>
    <xdr:cxnSp macro="">
      <xdr:nvCxnSpPr>
        <xdr:cNvPr id="129" name="直線コネクタ 128">
          <a:extLst>
            <a:ext uri="{FF2B5EF4-FFF2-40B4-BE49-F238E27FC236}">
              <a16:creationId xmlns:a16="http://schemas.microsoft.com/office/drawing/2014/main" id="{00000000-0008-0000-0300-000081000000}"/>
            </a:ext>
          </a:extLst>
        </xdr:cNvPr>
        <xdr:cNvCxnSpPr/>
      </xdr:nvCxnSpPr>
      <xdr:spPr>
        <a:xfrm>
          <a:off x="4864100" y="9935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63</xdr:row>
      <xdr:rowOff>90170</xdr:rowOff>
    </xdr:from>
    <xdr:to>
      <xdr:col>23</xdr:col>
      <xdr:colOff>133350</xdr:colOff>
      <xdr:row>64</xdr:row>
      <xdr:rowOff>15240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114800" y="10891520"/>
          <a:ext cx="8382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111523</xdr:rowOff>
    </xdr:from>
    <xdr:ext cx="762000" cy="259045"/>
    <xdr:sp macro="" textlink="">
      <xdr:nvSpPr>
        <xdr:cNvPr id="131" name="財政構造の弾力性平均値テキスト">
          <a:extLst>
            <a:ext uri="{FF2B5EF4-FFF2-40B4-BE49-F238E27FC236}">
              <a16:creationId xmlns:a16="http://schemas.microsoft.com/office/drawing/2014/main" id="{00000000-0008-0000-0300-000083000000}"/>
            </a:ext>
          </a:extLst>
        </xdr:cNvPr>
        <xdr:cNvSpPr txBox="1"/>
      </xdr:nvSpPr>
      <xdr:spPr>
        <a:xfrm>
          <a:off x="5041900" y="105699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94996</xdr:rowOff>
    </xdr:from>
    <xdr:to>
      <xdr:col>23</xdr:col>
      <xdr:colOff>184150</xdr:colOff>
      <xdr:row>63</xdr:row>
      <xdr:rowOff>25146</xdr:rowOff>
    </xdr:to>
    <xdr:sp macro="" textlink="">
      <xdr:nvSpPr>
        <xdr:cNvPr id="132" name="フローチャート: 判断 131">
          <a:extLst>
            <a:ext uri="{FF2B5EF4-FFF2-40B4-BE49-F238E27FC236}">
              <a16:creationId xmlns:a16="http://schemas.microsoft.com/office/drawing/2014/main" id="{00000000-0008-0000-0300-000084000000}"/>
            </a:ext>
          </a:extLst>
        </xdr:cNvPr>
        <xdr:cNvSpPr/>
      </xdr:nvSpPr>
      <xdr:spPr>
        <a:xfrm>
          <a:off x="4902200" y="107248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60</xdr:row>
      <xdr:rowOff>35052</xdr:rowOff>
    </xdr:from>
    <xdr:to>
      <xdr:col>19</xdr:col>
      <xdr:colOff>133350</xdr:colOff>
      <xdr:row>63</xdr:row>
      <xdr:rowOff>90170</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a:off x="3225800" y="10322052"/>
          <a:ext cx="889000" cy="5694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140970</xdr:rowOff>
    </xdr:from>
    <xdr:to>
      <xdr:col>19</xdr:col>
      <xdr:colOff>184150</xdr:colOff>
      <xdr:row>62</xdr:row>
      <xdr:rowOff>71120</xdr:rowOff>
    </xdr:to>
    <xdr:sp macro="" textlink="">
      <xdr:nvSpPr>
        <xdr:cNvPr id="134" name="フローチャート: 判断 133">
          <a:extLst>
            <a:ext uri="{FF2B5EF4-FFF2-40B4-BE49-F238E27FC236}">
              <a16:creationId xmlns:a16="http://schemas.microsoft.com/office/drawing/2014/main" id="{00000000-0008-0000-0300-000086000000}"/>
            </a:ext>
          </a:extLst>
        </xdr:cNvPr>
        <xdr:cNvSpPr/>
      </xdr:nvSpPr>
      <xdr:spPr>
        <a:xfrm>
          <a:off x="4064000" y="10599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60</xdr:row>
      <xdr:rowOff>81297</xdr:rowOff>
    </xdr:from>
    <xdr:ext cx="736600" cy="259045"/>
    <xdr:sp macro="" textlink="">
      <xdr:nvSpPr>
        <xdr:cNvPr id="135" name="テキスト ボックス 134">
          <a:extLst>
            <a:ext uri="{FF2B5EF4-FFF2-40B4-BE49-F238E27FC236}">
              <a16:creationId xmlns:a16="http://schemas.microsoft.com/office/drawing/2014/main" id="{00000000-0008-0000-0300-000087000000}"/>
            </a:ext>
          </a:extLst>
        </xdr:cNvPr>
        <xdr:cNvSpPr txBox="1"/>
      </xdr:nvSpPr>
      <xdr:spPr>
        <a:xfrm>
          <a:off x="3733800" y="103682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60</xdr:row>
      <xdr:rowOff>35052</xdr:rowOff>
    </xdr:from>
    <xdr:to>
      <xdr:col>15</xdr:col>
      <xdr:colOff>82550</xdr:colOff>
      <xdr:row>63</xdr:row>
      <xdr:rowOff>3302</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flipV="1">
          <a:off x="2336800" y="10322052"/>
          <a:ext cx="889000" cy="482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59</xdr:row>
      <xdr:rowOff>126746</xdr:rowOff>
    </xdr:from>
    <xdr:to>
      <xdr:col>15</xdr:col>
      <xdr:colOff>133350</xdr:colOff>
      <xdr:row>60</xdr:row>
      <xdr:rowOff>56896</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3175000" y="10242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58</xdr:row>
      <xdr:rowOff>67073</xdr:rowOff>
    </xdr:from>
    <xdr:ext cx="7620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2844800" y="100111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63</xdr:row>
      <xdr:rowOff>3302</xdr:rowOff>
    </xdr:from>
    <xdr:to>
      <xdr:col>11</xdr:col>
      <xdr:colOff>31750</xdr:colOff>
      <xdr:row>64</xdr:row>
      <xdr:rowOff>73152</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1447800" y="10804652"/>
          <a:ext cx="889000" cy="241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46736</xdr:rowOff>
    </xdr:from>
    <xdr:to>
      <xdr:col>11</xdr:col>
      <xdr:colOff>82550</xdr:colOff>
      <xdr:row>62</xdr:row>
      <xdr:rowOff>148336</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2286000" y="106766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60</xdr:row>
      <xdr:rowOff>158513</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1955800" y="10445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66040</xdr:rowOff>
    </xdr:from>
    <xdr:to>
      <xdr:col>7</xdr:col>
      <xdr:colOff>31750</xdr:colOff>
      <xdr:row>62</xdr:row>
      <xdr:rowOff>167640</xdr:rowOff>
    </xdr:to>
    <xdr:sp macro="" textlink="">
      <xdr:nvSpPr>
        <xdr:cNvPr id="142" name="フローチャート: 判断 141">
          <a:extLst>
            <a:ext uri="{FF2B5EF4-FFF2-40B4-BE49-F238E27FC236}">
              <a16:creationId xmlns:a16="http://schemas.microsoft.com/office/drawing/2014/main" id="{00000000-0008-0000-0300-00008E000000}"/>
            </a:ext>
          </a:extLst>
        </xdr:cNvPr>
        <xdr:cNvSpPr/>
      </xdr:nvSpPr>
      <xdr:spPr>
        <a:xfrm>
          <a:off x="1397000" y="10695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61</xdr:row>
      <xdr:rowOff>6367</xdr:rowOff>
    </xdr:from>
    <xdr:ext cx="762000" cy="259045"/>
    <xdr:sp macro="" textlink="">
      <xdr:nvSpPr>
        <xdr:cNvPr id="143" name="テキスト ボックス 142">
          <a:extLst>
            <a:ext uri="{FF2B5EF4-FFF2-40B4-BE49-F238E27FC236}">
              <a16:creationId xmlns:a16="http://schemas.microsoft.com/office/drawing/2014/main" id="{00000000-0008-0000-0300-00008F000000}"/>
            </a:ext>
          </a:extLst>
        </xdr:cNvPr>
        <xdr:cNvSpPr txBox="1"/>
      </xdr:nvSpPr>
      <xdr:spPr>
        <a:xfrm>
          <a:off x="1066800" y="10464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63</xdr:row>
      <xdr:rowOff>135890</xdr:rowOff>
    </xdr:from>
    <xdr:to>
      <xdr:col>23</xdr:col>
      <xdr:colOff>184150</xdr:colOff>
      <xdr:row>64</xdr:row>
      <xdr:rowOff>66040</xdr:rowOff>
    </xdr:to>
    <xdr:sp macro="" textlink="">
      <xdr:nvSpPr>
        <xdr:cNvPr id="149" name="楕円 148">
          <a:extLst>
            <a:ext uri="{FF2B5EF4-FFF2-40B4-BE49-F238E27FC236}">
              <a16:creationId xmlns:a16="http://schemas.microsoft.com/office/drawing/2014/main" id="{00000000-0008-0000-0300-000095000000}"/>
            </a:ext>
          </a:extLst>
        </xdr:cNvPr>
        <xdr:cNvSpPr/>
      </xdr:nvSpPr>
      <xdr:spPr>
        <a:xfrm>
          <a:off x="4902200" y="10937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63</xdr:row>
      <xdr:rowOff>107967</xdr:rowOff>
    </xdr:from>
    <xdr:ext cx="762000" cy="259045"/>
    <xdr:sp macro="" textlink="">
      <xdr:nvSpPr>
        <xdr:cNvPr id="150" name="財政構造の弾力性該当値テキスト">
          <a:extLst>
            <a:ext uri="{FF2B5EF4-FFF2-40B4-BE49-F238E27FC236}">
              <a16:creationId xmlns:a16="http://schemas.microsoft.com/office/drawing/2014/main" id="{00000000-0008-0000-0300-000096000000}"/>
            </a:ext>
          </a:extLst>
        </xdr:cNvPr>
        <xdr:cNvSpPr txBox="1"/>
      </xdr:nvSpPr>
      <xdr:spPr>
        <a:xfrm>
          <a:off x="5041900" y="10909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63</xdr:row>
      <xdr:rowOff>39370</xdr:rowOff>
    </xdr:from>
    <xdr:to>
      <xdr:col>19</xdr:col>
      <xdr:colOff>184150</xdr:colOff>
      <xdr:row>63</xdr:row>
      <xdr:rowOff>140970</xdr:rowOff>
    </xdr:to>
    <xdr:sp macro="" textlink="">
      <xdr:nvSpPr>
        <xdr:cNvPr id="151" name="楕円 150">
          <a:extLst>
            <a:ext uri="{FF2B5EF4-FFF2-40B4-BE49-F238E27FC236}">
              <a16:creationId xmlns:a16="http://schemas.microsoft.com/office/drawing/2014/main" id="{00000000-0008-0000-0300-000097000000}"/>
            </a:ext>
          </a:extLst>
        </xdr:cNvPr>
        <xdr:cNvSpPr/>
      </xdr:nvSpPr>
      <xdr:spPr>
        <a:xfrm>
          <a:off x="4064000" y="1084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125747</xdr:rowOff>
    </xdr:from>
    <xdr:ext cx="736600" cy="259045"/>
    <xdr:sp macro="" textlink="">
      <xdr:nvSpPr>
        <xdr:cNvPr id="152" name="テキスト ボックス 151">
          <a:extLst>
            <a:ext uri="{FF2B5EF4-FFF2-40B4-BE49-F238E27FC236}">
              <a16:creationId xmlns:a16="http://schemas.microsoft.com/office/drawing/2014/main" id="{00000000-0008-0000-0300-000098000000}"/>
            </a:ext>
          </a:extLst>
        </xdr:cNvPr>
        <xdr:cNvSpPr txBox="1"/>
      </xdr:nvSpPr>
      <xdr:spPr>
        <a:xfrm>
          <a:off x="3733800" y="109270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59</xdr:row>
      <xdr:rowOff>155702</xdr:rowOff>
    </xdr:from>
    <xdr:to>
      <xdr:col>15</xdr:col>
      <xdr:colOff>133350</xdr:colOff>
      <xdr:row>60</xdr:row>
      <xdr:rowOff>85852</xdr:rowOff>
    </xdr:to>
    <xdr:sp macro="" textlink="">
      <xdr:nvSpPr>
        <xdr:cNvPr id="153" name="楕円 152">
          <a:extLst>
            <a:ext uri="{FF2B5EF4-FFF2-40B4-BE49-F238E27FC236}">
              <a16:creationId xmlns:a16="http://schemas.microsoft.com/office/drawing/2014/main" id="{00000000-0008-0000-0300-000099000000}"/>
            </a:ext>
          </a:extLst>
        </xdr:cNvPr>
        <xdr:cNvSpPr/>
      </xdr:nvSpPr>
      <xdr:spPr>
        <a:xfrm>
          <a:off x="3175000" y="102712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60</xdr:row>
      <xdr:rowOff>70629</xdr:rowOff>
    </xdr:from>
    <xdr:ext cx="762000" cy="259045"/>
    <xdr:sp macro="" textlink="">
      <xdr:nvSpPr>
        <xdr:cNvPr id="154" name="テキスト ボックス 153">
          <a:extLst>
            <a:ext uri="{FF2B5EF4-FFF2-40B4-BE49-F238E27FC236}">
              <a16:creationId xmlns:a16="http://schemas.microsoft.com/office/drawing/2014/main" id="{00000000-0008-0000-0300-00009A000000}"/>
            </a:ext>
          </a:extLst>
        </xdr:cNvPr>
        <xdr:cNvSpPr txBox="1"/>
      </xdr:nvSpPr>
      <xdr:spPr>
        <a:xfrm>
          <a:off x="2844800" y="10357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62</xdr:row>
      <xdr:rowOff>123952</xdr:rowOff>
    </xdr:from>
    <xdr:to>
      <xdr:col>11</xdr:col>
      <xdr:colOff>82550</xdr:colOff>
      <xdr:row>63</xdr:row>
      <xdr:rowOff>54102</xdr:rowOff>
    </xdr:to>
    <xdr:sp macro="" textlink="">
      <xdr:nvSpPr>
        <xdr:cNvPr id="155" name="楕円 154">
          <a:extLst>
            <a:ext uri="{FF2B5EF4-FFF2-40B4-BE49-F238E27FC236}">
              <a16:creationId xmlns:a16="http://schemas.microsoft.com/office/drawing/2014/main" id="{00000000-0008-0000-0300-00009B000000}"/>
            </a:ext>
          </a:extLst>
        </xdr:cNvPr>
        <xdr:cNvSpPr/>
      </xdr:nvSpPr>
      <xdr:spPr>
        <a:xfrm>
          <a:off x="2286000" y="10753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38879</xdr:rowOff>
    </xdr:from>
    <xdr:ext cx="762000" cy="259045"/>
    <xdr:sp macro="" textlink="">
      <xdr:nvSpPr>
        <xdr:cNvPr id="156" name="テキスト ボックス 155">
          <a:extLst>
            <a:ext uri="{FF2B5EF4-FFF2-40B4-BE49-F238E27FC236}">
              <a16:creationId xmlns:a16="http://schemas.microsoft.com/office/drawing/2014/main" id="{00000000-0008-0000-0300-00009C000000}"/>
            </a:ext>
          </a:extLst>
        </xdr:cNvPr>
        <xdr:cNvSpPr txBox="1"/>
      </xdr:nvSpPr>
      <xdr:spPr>
        <a:xfrm>
          <a:off x="1955800" y="108402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64</xdr:row>
      <xdr:rowOff>22352</xdr:rowOff>
    </xdr:from>
    <xdr:to>
      <xdr:col>7</xdr:col>
      <xdr:colOff>31750</xdr:colOff>
      <xdr:row>64</xdr:row>
      <xdr:rowOff>123952</xdr:rowOff>
    </xdr:to>
    <xdr:sp macro="" textlink="">
      <xdr:nvSpPr>
        <xdr:cNvPr id="157" name="楕円 156">
          <a:extLst>
            <a:ext uri="{FF2B5EF4-FFF2-40B4-BE49-F238E27FC236}">
              <a16:creationId xmlns:a16="http://schemas.microsoft.com/office/drawing/2014/main" id="{00000000-0008-0000-0300-00009D000000}"/>
            </a:ext>
          </a:extLst>
        </xdr:cNvPr>
        <xdr:cNvSpPr/>
      </xdr:nvSpPr>
      <xdr:spPr>
        <a:xfrm>
          <a:off x="1397000" y="1099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64</xdr:row>
      <xdr:rowOff>108729</xdr:rowOff>
    </xdr:from>
    <xdr:ext cx="762000" cy="259045"/>
    <xdr:sp macro="" textlink="">
      <xdr:nvSpPr>
        <xdr:cNvPr id="158" name="テキスト ボックス 157">
          <a:extLst>
            <a:ext uri="{FF2B5EF4-FFF2-40B4-BE49-F238E27FC236}">
              <a16:creationId xmlns:a16="http://schemas.microsoft.com/office/drawing/2014/main" id="{00000000-0008-0000-0300-00009E000000}"/>
            </a:ext>
          </a:extLst>
        </xdr:cNvPr>
        <xdr:cNvSpPr txBox="1"/>
      </xdr:nvSpPr>
      <xdr:spPr>
        <a:xfrm>
          <a:off x="1066800" y="110815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59" name="正方形/長方形 158">
          <a:extLst>
            <a:ext uri="{FF2B5EF4-FFF2-40B4-BE49-F238E27FC236}">
              <a16:creationId xmlns:a16="http://schemas.microsoft.com/office/drawing/2014/main" id="{00000000-0008-0000-0300-00009F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0" name="テキスト ボックス 159">
          <a:extLst>
            <a:ext uri="{FF2B5EF4-FFF2-40B4-BE49-F238E27FC236}">
              <a16:creationId xmlns:a16="http://schemas.microsoft.com/office/drawing/2014/main" id="{00000000-0008-0000-0300-0000A0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[131,801</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148,552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1" name="テキスト ボックス 170">
          <a:extLst>
            <a:ext uri="{FF2B5EF4-FFF2-40B4-BE49-F238E27FC236}">
              <a16:creationId xmlns:a16="http://schemas.microsoft.com/office/drawing/2014/main" id="{00000000-0008-0000-0300-0000AB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年度までは類似団体平均を上回っていたが、平成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年度に全国平均・滋賀県平均を下回り、近年は横ばいで推移している。令和</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5</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年度も類似団体平均・全国平均・滋賀県平均を下回っており、これは、諸改革による経費の削減による効果であり、今後も引き続き改革効果を持続し、経費削減に努める。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3" name="直線コネクタ 172">
          <a:extLst>
            <a:ext uri="{FF2B5EF4-FFF2-40B4-BE49-F238E27FC236}">
              <a16:creationId xmlns:a16="http://schemas.microsoft.com/office/drawing/2014/main" id="{00000000-0008-0000-0300-0000AD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5" name="直線コネクタ 174">
          <a:extLst>
            <a:ext uri="{FF2B5EF4-FFF2-40B4-BE49-F238E27FC236}">
              <a16:creationId xmlns:a16="http://schemas.microsoft.com/office/drawing/2014/main" id="{00000000-0008-0000-0300-0000AF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6" name="テキスト ボックス 175">
          <a:extLst>
            <a:ext uri="{FF2B5EF4-FFF2-40B4-BE49-F238E27FC236}">
              <a16:creationId xmlns:a16="http://schemas.microsoft.com/office/drawing/2014/main" id="{00000000-0008-0000-0300-0000B0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7" name="直線コネクタ 176">
          <a:extLst>
            <a:ext uri="{FF2B5EF4-FFF2-40B4-BE49-F238E27FC236}">
              <a16:creationId xmlns:a16="http://schemas.microsoft.com/office/drawing/2014/main" id="{00000000-0008-0000-0300-0000B1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8" name="テキスト ボックス 177">
          <a:extLst>
            <a:ext uri="{FF2B5EF4-FFF2-40B4-BE49-F238E27FC236}">
              <a16:creationId xmlns:a16="http://schemas.microsoft.com/office/drawing/2014/main" id="{00000000-0008-0000-0300-0000B2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79" name="直線コネクタ 178">
          <a:extLst>
            <a:ext uri="{FF2B5EF4-FFF2-40B4-BE49-F238E27FC236}">
              <a16:creationId xmlns:a16="http://schemas.microsoft.com/office/drawing/2014/main" id="{00000000-0008-0000-0300-0000B3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0" name="テキスト ボックス 179">
          <a:extLst>
            <a:ext uri="{FF2B5EF4-FFF2-40B4-BE49-F238E27FC236}">
              <a16:creationId xmlns:a16="http://schemas.microsoft.com/office/drawing/2014/main" id="{00000000-0008-0000-0300-0000B4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1" name="直線コネクタ 180">
          <a:extLst>
            <a:ext uri="{FF2B5EF4-FFF2-40B4-BE49-F238E27FC236}">
              <a16:creationId xmlns:a16="http://schemas.microsoft.com/office/drawing/2014/main" id="{00000000-0008-0000-0300-0000B5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2" name="テキスト ボックス 181">
          <a:extLst>
            <a:ext uri="{FF2B5EF4-FFF2-40B4-BE49-F238E27FC236}">
              <a16:creationId xmlns:a16="http://schemas.microsoft.com/office/drawing/2014/main" id="{00000000-0008-0000-0300-0000B6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3" name="直線コネクタ 182">
          <a:extLst>
            <a:ext uri="{FF2B5EF4-FFF2-40B4-BE49-F238E27FC236}">
              <a16:creationId xmlns:a16="http://schemas.microsoft.com/office/drawing/2014/main" id="{00000000-0008-0000-0300-0000B7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4" name="テキスト ボックス 183">
          <a:extLst>
            <a:ext uri="{FF2B5EF4-FFF2-40B4-BE49-F238E27FC236}">
              <a16:creationId xmlns:a16="http://schemas.microsoft.com/office/drawing/2014/main" id="{00000000-0008-0000-0300-0000B8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5" name="直線コネクタ 184">
          <a:extLst>
            <a:ext uri="{FF2B5EF4-FFF2-40B4-BE49-F238E27FC236}">
              <a16:creationId xmlns:a16="http://schemas.microsoft.com/office/drawing/2014/main" id="{00000000-0008-0000-0300-0000B9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77</xdr:row>
      <xdr:rowOff>54627</xdr:rowOff>
    </xdr:from>
    <xdr:ext cx="762000" cy="259045"/>
    <xdr:sp macro="" textlink="">
      <xdr:nvSpPr>
        <xdr:cNvPr id="186" name="テキスト ボックス 185">
          <a:extLst>
            <a:ext uri="{FF2B5EF4-FFF2-40B4-BE49-F238E27FC236}">
              <a16:creationId xmlns:a16="http://schemas.microsoft.com/office/drawing/2014/main" id="{00000000-0008-0000-0300-0000BA000000}"/>
            </a:ext>
          </a:extLst>
        </xdr:cNvPr>
        <xdr:cNvSpPr txBox="1"/>
      </xdr:nvSpPr>
      <xdr:spPr>
        <a:xfrm>
          <a:off x="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80</xdr:row>
      <xdr:rowOff>91914</xdr:rowOff>
    </xdr:from>
    <xdr:to>
      <xdr:col>23</xdr:col>
      <xdr:colOff>133350</xdr:colOff>
      <xdr:row>89</xdr:row>
      <xdr:rowOff>122261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807914"/>
          <a:ext cx="0" cy="157339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94338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3533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296,516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122261</xdr:rowOff>
    </xdr:from>
    <xdr:to>
      <xdr:col>24</xdr:col>
      <xdr:colOff>12700</xdr:colOff>
      <xdr:row>89</xdr:row>
      <xdr:rowOff>122261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3813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6841</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5513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100,901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80</xdr:row>
      <xdr:rowOff>91914</xdr:rowOff>
    </xdr:from>
    <xdr:to>
      <xdr:col>24</xdr:col>
      <xdr:colOff>12700</xdr:colOff>
      <xdr:row>80</xdr:row>
      <xdr:rowOff>91914</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8079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169002</xdr:rowOff>
    </xdr:from>
    <xdr:to>
      <xdr:col>23</xdr:col>
      <xdr:colOff>133350</xdr:colOff>
      <xdr:row>82</xdr:row>
      <xdr:rowOff>16011</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4056452"/>
          <a:ext cx="838200" cy="184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64591</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4123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92514</xdr:rowOff>
    </xdr:from>
    <xdr:to>
      <xdr:col>23</xdr:col>
      <xdr:colOff>184150</xdr:colOff>
      <xdr:row>83</xdr:row>
      <xdr:rowOff>22664</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4151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164571</xdr:rowOff>
    </xdr:from>
    <xdr:to>
      <xdr:col>19</xdr:col>
      <xdr:colOff>133350</xdr:colOff>
      <xdr:row>82</xdr:row>
      <xdr:rowOff>16011</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4052021"/>
          <a:ext cx="889000" cy="228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95297</xdr:rowOff>
    </xdr:from>
    <xdr:to>
      <xdr:col>19</xdr:col>
      <xdr:colOff>184150</xdr:colOff>
      <xdr:row>83</xdr:row>
      <xdr:rowOff>25447</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41541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83</xdr:row>
      <xdr:rowOff>10224</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24057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150,269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140666</xdr:rowOff>
    </xdr:from>
    <xdr:to>
      <xdr:col>15</xdr:col>
      <xdr:colOff>82550</xdr:colOff>
      <xdr:row>81</xdr:row>
      <xdr:rowOff>164571</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4028116"/>
          <a:ext cx="889000" cy="23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53367</xdr:rowOff>
    </xdr:from>
    <xdr:to>
      <xdr:col>15</xdr:col>
      <xdr:colOff>133350</xdr:colOff>
      <xdr:row>82</xdr:row>
      <xdr:rowOff>154967</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41122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139744</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1986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145,056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53637</xdr:rowOff>
    </xdr:from>
    <xdr:to>
      <xdr:col>11</xdr:col>
      <xdr:colOff>31750</xdr:colOff>
      <xdr:row>81</xdr:row>
      <xdr:rowOff>140666</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41087"/>
          <a:ext cx="889000" cy="870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170242</xdr:rowOff>
    </xdr:from>
    <xdr:to>
      <xdr:col>11</xdr:col>
      <xdr:colOff>82550</xdr:colOff>
      <xdr:row>82</xdr:row>
      <xdr:rowOff>100392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40576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85169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1440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91281</xdr:rowOff>
    </xdr:from>
    <xdr:to>
      <xdr:col>7</xdr:col>
      <xdr:colOff>31750</xdr:colOff>
      <xdr:row>82</xdr:row>
      <xdr:rowOff>21431</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787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6208</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6510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118202</xdr:rowOff>
    </xdr:from>
    <xdr:to>
      <xdr:col>23</xdr:col>
      <xdr:colOff>184150</xdr:colOff>
      <xdr:row>82</xdr:row>
      <xdr:rowOff>48352</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40056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134729</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507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131,801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136661</xdr:rowOff>
    </xdr:from>
    <xdr:to>
      <xdr:col>19</xdr:col>
      <xdr:colOff>184150</xdr:colOff>
      <xdr:row>82</xdr:row>
      <xdr:rowOff>66811</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40241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76988</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7929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113771</xdr:rowOff>
    </xdr:from>
    <xdr:to>
      <xdr:col>15</xdr:col>
      <xdr:colOff>133350</xdr:colOff>
      <xdr:row>82</xdr:row>
      <xdr:rowOff>43921</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40012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54098</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7700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89866</xdr:rowOff>
    </xdr:from>
    <xdr:to>
      <xdr:col>11</xdr:col>
      <xdr:colOff>82550</xdr:colOff>
      <xdr:row>82</xdr:row>
      <xdr:rowOff>20016</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9773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30193</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7461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128,278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2837</xdr:rowOff>
    </xdr:from>
    <xdr:to>
      <xdr:col>7</xdr:col>
      <xdr:colOff>31750</xdr:colOff>
      <xdr:row>81</xdr:row>
      <xdr:rowOff>104437</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902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114614</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59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[98.0]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職員の適正化を図ってきたことを主な要因として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98.0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と類似団体・全国市平均と同程度である。今後も事務事業の見直しなどにより、職員数の適正化に努める。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1" name="給与水準   （国との比較）グラフ枠">
          <a:extLst>
            <a:ext uri="{FF2B5EF4-FFF2-40B4-BE49-F238E27FC236}">
              <a16:creationId xmlns:a16="http://schemas.microsoft.com/office/drawing/2014/main" id="{00000000-0008-0000-0300-0000FB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28121</xdr:rowOff>
    </xdr:from>
    <xdr:to>
      <xdr:col>81</xdr:col>
      <xdr:colOff>44450</xdr:colOff>
      <xdr:row>89</xdr:row>
      <xdr:rowOff>138793</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flipV="1">
          <a:off x="17018000" y="13915571"/>
          <a:ext cx="0" cy="14822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110870</xdr:rowOff>
    </xdr:from>
    <xdr:ext cx="762000" cy="259045"/>
    <xdr:sp macro="" textlink="">
      <xdr:nvSpPr>
        <xdr:cNvPr id="253" name="給与水準   （国との比較）最小値テキスト">
          <a:extLst>
            <a:ext uri="{FF2B5EF4-FFF2-40B4-BE49-F238E27FC236}">
              <a16:creationId xmlns:a16="http://schemas.microsoft.com/office/drawing/2014/main" id="{00000000-0008-0000-0300-0000FD000000}"/>
            </a:ext>
          </a:extLst>
        </xdr:cNvPr>
        <xdr:cNvSpPr txBox="1"/>
      </xdr:nvSpPr>
      <xdr:spPr>
        <a:xfrm>
          <a:off x="17106900" y="1536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138793</xdr:rowOff>
    </xdr:from>
    <xdr:to>
      <xdr:col>81</xdr:col>
      <xdr:colOff>133350</xdr:colOff>
      <xdr:row>89</xdr:row>
      <xdr:rowOff>138793</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a:off x="16929100" y="1539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79</xdr:row>
      <xdr:rowOff>114498</xdr:rowOff>
    </xdr:from>
    <xdr:ext cx="762000" cy="259045"/>
    <xdr:sp macro="" textlink="">
      <xdr:nvSpPr>
        <xdr:cNvPr id="255" name="給与水準   （国との比較）最大値テキスト">
          <a:extLst>
            <a:ext uri="{FF2B5EF4-FFF2-40B4-BE49-F238E27FC236}">
              <a16:creationId xmlns:a16="http://schemas.microsoft.com/office/drawing/2014/main" id="{00000000-0008-0000-0300-0000FF000000}"/>
            </a:ext>
          </a:extLst>
        </xdr:cNvPr>
        <xdr:cNvSpPr txBox="1"/>
      </xdr:nvSpPr>
      <xdr:spPr>
        <a:xfrm>
          <a:off x="17106900" y="136590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28121</xdr:rowOff>
    </xdr:from>
    <xdr:to>
      <xdr:col>81</xdr:col>
      <xdr:colOff>133350</xdr:colOff>
      <xdr:row>81</xdr:row>
      <xdr:rowOff>28121</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39155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86</xdr:row>
      <xdr:rowOff>32657</xdr:rowOff>
    </xdr:from>
    <xdr:to>
      <xdr:col>81</xdr:col>
      <xdr:colOff>44450</xdr:colOff>
      <xdr:row>86</xdr:row>
      <xdr:rowOff>84364</xdr:rowOff>
    </xdr:to>
    <xdr:cxnSp macro="">
      <xdr:nvCxnSpPr>
        <xdr:cNvPr id="257" name="直線コネクタ 256">
          <a:extLst>
            <a:ext uri="{FF2B5EF4-FFF2-40B4-BE49-F238E27FC236}">
              <a16:creationId xmlns:a16="http://schemas.microsoft.com/office/drawing/2014/main" id="{00000000-0008-0000-0300-000001010000}"/>
            </a:ext>
          </a:extLst>
        </xdr:cNvPr>
        <xdr:cNvCxnSpPr/>
      </xdr:nvCxnSpPr>
      <xdr:spPr>
        <a:xfrm flipV="1">
          <a:off x="16179800" y="14777357"/>
          <a:ext cx="838200" cy="5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85</xdr:row>
      <xdr:rowOff>159856</xdr:rowOff>
    </xdr:from>
    <xdr:ext cx="762000" cy="259045"/>
    <xdr:sp macro="" textlink="">
      <xdr:nvSpPr>
        <xdr:cNvPr id="258" name="給与水準   （国との比較）平均値テキスト">
          <a:extLst>
            <a:ext uri="{FF2B5EF4-FFF2-40B4-BE49-F238E27FC236}">
              <a16:creationId xmlns:a16="http://schemas.microsoft.com/office/drawing/2014/main" id="{00000000-0008-0000-0300-000002010000}"/>
            </a:ext>
          </a:extLst>
        </xdr:cNvPr>
        <xdr:cNvSpPr txBox="1"/>
      </xdr:nvSpPr>
      <xdr:spPr>
        <a:xfrm>
          <a:off x="17106900" y="1473310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86</xdr:row>
      <xdr:rowOff>16329</xdr:rowOff>
    </xdr:from>
    <xdr:to>
      <xdr:col>81</xdr:col>
      <xdr:colOff>95250</xdr:colOff>
      <xdr:row>86</xdr:row>
      <xdr:rowOff>117929</xdr:rowOff>
    </xdr:to>
    <xdr:sp macro="" textlink="">
      <xdr:nvSpPr>
        <xdr:cNvPr id="259" name="フローチャート: 判断 258">
          <a:extLst>
            <a:ext uri="{FF2B5EF4-FFF2-40B4-BE49-F238E27FC236}">
              <a16:creationId xmlns:a16="http://schemas.microsoft.com/office/drawing/2014/main" id="{00000000-0008-0000-0300-000003010000}"/>
            </a:ext>
          </a:extLst>
        </xdr:cNvPr>
        <xdr:cNvSpPr/>
      </xdr:nvSpPr>
      <xdr:spPr>
        <a:xfrm>
          <a:off x="16967200" y="14761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86</xdr:row>
      <xdr:rowOff>84364</xdr:rowOff>
    </xdr:from>
    <xdr:to>
      <xdr:col>77</xdr:col>
      <xdr:colOff>44450</xdr:colOff>
      <xdr:row>87</xdr:row>
      <xdr:rowOff>16329</xdr:rowOff>
    </xdr:to>
    <xdr:cxnSp macro="">
      <xdr:nvCxnSpPr>
        <xdr:cNvPr id="260" name="直線コネクタ 259">
          <a:extLst>
            <a:ext uri="{FF2B5EF4-FFF2-40B4-BE49-F238E27FC236}">
              <a16:creationId xmlns:a16="http://schemas.microsoft.com/office/drawing/2014/main" id="{00000000-0008-0000-0300-000004010000}"/>
            </a:ext>
          </a:extLst>
        </xdr:cNvPr>
        <xdr:cNvCxnSpPr/>
      </xdr:nvCxnSpPr>
      <xdr:spPr>
        <a:xfrm flipV="1">
          <a:off x="15290800" y="14829064"/>
          <a:ext cx="8890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86</xdr:row>
      <xdr:rowOff>50800</xdr:rowOff>
    </xdr:from>
    <xdr:to>
      <xdr:col>77</xdr:col>
      <xdr:colOff>95250</xdr:colOff>
      <xdr:row>86</xdr:row>
      <xdr:rowOff>152400</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129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137177</xdr:rowOff>
    </xdr:from>
    <xdr:ext cx="736600" cy="259045"/>
    <xdr:sp macro="" textlink="">
      <xdr:nvSpPr>
        <xdr:cNvPr id="262" name="テキスト ボックス 261">
          <a:extLst>
            <a:ext uri="{FF2B5EF4-FFF2-40B4-BE49-F238E27FC236}">
              <a16:creationId xmlns:a16="http://schemas.microsoft.com/office/drawing/2014/main" id="{00000000-0008-0000-0300-000006010000}"/>
            </a:ext>
          </a:extLst>
        </xdr:cNvPr>
        <xdr:cNvSpPr txBox="1"/>
      </xdr:nvSpPr>
      <xdr:spPr>
        <a:xfrm>
          <a:off x="15798800" y="14881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86</xdr:row>
      <xdr:rowOff>101600</xdr:rowOff>
    </xdr:from>
    <xdr:to>
      <xdr:col>72</xdr:col>
      <xdr:colOff>203200</xdr:colOff>
      <xdr:row>87</xdr:row>
      <xdr:rowOff>16329</xdr:rowOff>
    </xdr:to>
    <xdr:cxnSp macro="">
      <xdr:nvCxnSpPr>
        <xdr:cNvPr id="263" name="直線コネクタ 262">
          <a:extLst>
            <a:ext uri="{FF2B5EF4-FFF2-40B4-BE49-F238E27FC236}">
              <a16:creationId xmlns:a16="http://schemas.microsoft.com/office/drawing/2014/main" id="{00000000-0008-0000-0300-000007010000}"/>
            </a:ext>
          </a:extLst>
        </xdr:cNvPr>
        <xdr:cNvCxnSpPr/>
      </xdr:nvCxnSpPr>
      <xdr:spPr>
        <a:xfrm>
          <a:off x="14401800" y="14846300"/>
          <a:ext cx="889000" cy="86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86</xdr:row>
      <xdr:rowOff>68036</xdr:rowOff>
    </xdr:from>
    <xdr:to>
      <xdr:col>73</xdr:col>
      <xdr:colOff>44450</xdr:colOff>
      <xdr:row>86</xdr:row>
      <xdr:rowOff>169636</xdr:rowOff>
    </xdr:to>
    <xdr:sp macro="" textlink="">
      <xdr:nvSpPr>
        <xdr:cNvPr id="264" name="フローチャート: 判断 263">
          <a:extLst>
            <a:ext uri="{FF2B5EF4-FFF2-40B4-BE49-F238E27FC236}">
              <a16:creationId xmlns:a16="http://schemas.microsoft.com/office/drawing/2014/main" id="{00000000-0008-0000-0300-000008010000}"/>
            </a:ext>
          </a:extLst>
        </xdr:cNvPr>
        <xdr:cNvSpPr/>
      </xdr:nvSpPr>
      <xdr:spPr>
        <a:xfrm>
          <a:off x="15240000" y="148127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85</xdr:row>
      <xdr:rowOff>8363</xdr:rowOff>
    </xdr:from>
    <xdr:ext cx="762000" cy="259045"/>
    <xdr:sp macro="" textlink="">
      <xdr:nvSpPr>
        <xdr:cNvPr id="265" name="テキスト ボックス 264">
          <a:extLst>
            <a:ext uri="{FF2B5EF4-FFF2-40B4-BE49-F238E27FC236}">
              <a16:creationId xmlns:a16="http://schemas.microsoft.com/office/drawing/2014/main" id="{00000000-0008-0000-0300-000009010000}"/>
            </a:ext>
          </a:extLst>
        </xdr:cNvPr>
        <xdr:cNvSpPr txBox="1"/>
      </xdr:nvSpPr>
      <xdr:spPr>
        <a:xfrm>
          <a:off x="14909800" y="145816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86</xdr:row>
      <xdr:rowOff>101600</xdr:rowOff>
    </xdr:from>
    <xdr:to>
      <xdr:col>68</xdr:col>
      <xdr:colOff>152400</xdr:colOff>
      <xdr:row>87</xdr:row>
      <xdr:rowOff>50800</xdr:rowOff>
    </xdr:to>
    <xdr:cxnSp macro="">
      <xdr:nvCxnSpPr>
        <xdr:cNvPr id="266" name="直線コネクタ 265">
          <a:extLst>
            <a:ext uri="{FF2B5EF4-FFF2-40B4-BE49-F238E27FC236}">
              <a16:creationId xmlns:a16="http://schemas.microsoft.com/office/drawing/2014/main" id="{00000000-0008-0000-0300-00000A010000}"/>
            </a:ext>
          </a:extLst>
        </xdr:cNvPr>
        <xdr:cNvCxnSpPr/>
      </xdr:nvCxnSpPr>
      <xdr:spPr>
        <a:xfrm flipV="1">
          <a:off x="13512800" y="14846300"/>
          <a:ext cx="889000" cy="1206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86</xdr:row>
      <xdr:rowOff>50800</xdr:rowOff>
    </xdr:from>
    <xdr:to>
      <xdr:col>68</xdr:col>
      <xdr:colOff>203200</xdr:colOff>
      <xdr:row>86</xdr:row>
      <xdr:rowOff>152400</xdr:rowOff>
    </xdr:to>
    <xdr:sp macro="" textlink="">
      <xdr:nvSpPr>
        <xdr:cNvPr id="267" name="フローチャート: 判断 266">
          <a:extLst>
            <a:ext uri="{FF2B5EF4-FFF2-40B4-BE49-F238E27FC236}">
              <a16:creationId xmlns:a16="http://schemas.microsoft.com/office/drawing/2014/main" id="{00000000-0008-0000-0300-00000B010000}"/>
            </a:ext>
          </a:extLst>
        </xdr:cNvPr>
        <xdr:cNvSpPr/>
      </xdr:nvSpPr>
      <xdr:spPr>
        <a:xfrm>
          <a:off x="14351000" y="1479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162577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4020800" y="1456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86</xdr:row>
      <xdr:rowOff>85271</xdr:rowOff>
    </xdr:from>
    <xdr:to>
      <xdr:col>64</xdr:col>
      <xdr:colOff>152400</xdr:colOff>
      <xdr:row>87</xdr:row>
      <xdr:rowOff>15421</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3462000" y="148299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25598</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3131800" y="14598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153307</xdr:rowOff>
    </xdr:from>
    <xdr:to>
      <xdr:col>81</xdr:col>
      <xdr:colOff>95250</xdr:colOff>
      <xdr:row>86</xdr:row>
      <xdr:rowOff>83457</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6967200" y="147265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84</xdr:row>
      <xdr:rowOff>169834</xdr:rowOff>
    </xdr:from>
    <xdr:ext cx="762000" cy="259045"/>
    <xdr:sp macro="" textlink="">
      <xdr:nvSpPr>
        <xdr:cNvPr id="277" name="給与水準   （国との比較）該当値テキスト">
          <a:extLst>
            <a:ext uri="{FF2B5EF4-FFF2-40B4-BE49-F238E27FC236}">
              <a16:creationId xmlns:a16="http://schemas.microsoft.com/office/drawing/2014/main" id="{00000000-0008-0000-0300-000015010000}"/>
            </a:ext>
          </a:extLst>
        </xdr:cNvPr>
        <xdr:cNvSpPr txBox="1"/>
      </xdr:nvSpPr>
      <xdr:spPr>
        <a:xfrm>
          <a:off x="17106900" y="14571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86</xdr:row>
      <xdr:rowOff>33564</xdr:rowOff>
    </xdr:from>
    <xdr:to>
      <xdr:col>77</xdr:col>
      <xdr:colOff>95250</xdr:colOff>
      <xdr:row>86</xdr:row>
      <xdr:rowOff>135164</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129000" y="147782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145341</xdr:rowOff>
    </xdr:from>
    <xdr:ext cx="7366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5798800" y="1454714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86</xdr:row>
      <xdr:rowOff>136979</xdr:rowOff>
    </xdr:from>
    <xdr:to>
      <xdr:col>73</xdr:col>
      <xdr:colOff>44450</xdr:colOff>
      <xdr:row>87</xdr:row>
      <xdr:rowOff>67129</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5240000" y="148816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87</xdr:row>
      <xdr:rowOff>51906</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4909800" y="1496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86</xdr:row>
      <xdr:rowOff>50800</xdr:rowOff>
    </xdr:from>
    <xdr:to>
      <xdr:col>68</xdr:col>
      <xdr:colOff>203200</xdr:colOff>
      <xdr:row>86</xdr:row>
      <xdr:rowOff>152400</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4351000" y="14795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86</xdr:row>
      <xdr:rowOff>137177</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020800" y="1488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0</xdr:rowOff>
    </xdr:from>
    <xdr:to>
      <xdr:col>64</xdr:col>
      <xdr:colOff>152400</xdr:colOff>
      <xdr:row>87</xdr:row>
      <xdr:rowOff>101600</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3462000" y="14916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87</xdr:row>
      <xdr:rowOff>86377</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3131800" y="15002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8" name="テキスト ボックス 287">
          <a:extLst>
            <a:ext uri="{FF2B5EF4-FFF2-40B4-BE49-F238E27FC236}">
              <a16:creationId xmlns:a16="http://schemas.microsoft.com/office/drawing/2014/main" id="{00000000-0008-0000-0300-000020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[6.27</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8" name="テキスト ボックス 297">
          <a:extLst>
            <a:ext uri="{FF2B5EF4-FFF2-40B4-BE49-F238E27FC236}">
              <a16:creationId xmlns:a16="http://schemas.microsoft.com/office/drawing/2014/main" id="{00000000-0008-0000-0300-00002A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職員数の適正化を図ってきたことを主な要因として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人と類似団体平均・全国平均・滋賀県平均を下回っている。今後も事務事業の見直しなどにより、職員数の適正化に努める。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4" name="定員管理の状況グラフ枠">
          <a:extLst>
            <a:ext uri="{FF2B5EF4-FFF2-40B4-BE49-F238E27FC236}">
              <a16:creationId xmlns:a16="http://schemas.microsoft.com/office/drawing/2014/main" id="{00000000-0008-0000-0300-00003A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23919</xdr:rowOff>
    </xdr:from>
    <xdr:to>
      <xdr:col>81</xdr:col>
      <xdr:colOff>44450</xdr:colOff>
      <xdr:row>68</xdr:row>
      <xdr:rowOff>35243</xdr:rowOff>
    </xdr:to>
    <xdr:cxnSp macro="">
      <xdr:nvCxnSpPr>
        <xdr:cNvPr id="315" name="直線コネクタ 314">
          <a:extLst>
            <a:ext uri="{FF2B5EF4-FFF2-40B4-BE49-F238E27FC236}">
              <a16:creationId xmlns:a16="http://schemas.microsoft.com/office/drawing/2014/main" id="{00000000-0008-0000-0300-00003B010000}"/>
            </a:ext>
          </a:extLst>
        </xdr:cNvPr>
        <xdr:cNvCxnSpPr/>
      </xdr:nvCxnSpPr>
      <xdr:spPr>
        <a:xfrm flipV="1">
          <a:off x="17018000" y="10139469"/>
          <a:ext cx="0" cy="155437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68</xdr:row>
      <xdr:rowOff>7320</xdr:rowOff>
    </xdr:from>
    <xdr:ext cx="762000" cy="259045"/>
    <xdr:sp macro="" textlink="">
      <xdr:nvSpPr>
        <xdr:cNvPr id="316" name="定員管理の状況最小値テキスト">
          <a:extLst>
            <a:ext uri="{FF2B5EF4-FFF2-40B4-BE49-F238E27FC236}">
              <a16:creationId xmlns:a16="http://schemas.microsoft.com/office/drawing/2014/main" id="{00000000-0008-0000-0300-00003C010000}"/>
            </a:ext>
          </a:extLst>
        </xdr:cNvPr>
        <xdr:cNvSpPr txBox="1"/>
      </xdr:nvSpPr>
      <xdr:spPr>
        <a:xfrm>
          <a:off x="17106900" y="11665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68</xdr:row>
      <xdr:rowOff>35243</xdr:rowOff>
    </xdr:from>
    <xdr:to>
      <xdr:col>81</xdr:col>
      <xdr:colOff>133350</xdr:colOff>
      <xdr:row>68</xdr:row>
      <xdr:rowOff>35243</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929100" y="11693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110296</xdr:rowOff>
    </xdr:from>
    <xdr:ext cx="762000" cy="259045"/>
    <xdr:sp macro="" textlink="">
      <xdr:nvSpPr>
        <xdr:cNvPr id="318" name="定員管理の状況最大値テキスト">
          <a:extLst>
            <a:ext uri="{FF2B5EF4-FFF2-40B4-BE49-F238E27FC236}">
              <a16:creationId xmlns:a16="http://schemas.microsoft.com/office/drawing/2014/main" id="{00000000-0008-0000-0300-00003E010000}"/>
            </a:ext>
          </a:extLst>
        </xdr:cNvPr>
        <xdr:cNvSpPr txBox="1"/>
      </xdr:nvSpPr>
      <xdr:spPr>
        <a:xfrm>
          <a:off x="17106900" y="98829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23919</xdr:rowOff>
    </xdr:from>
    <xdr:to>
      <xdr:col>81</xdr:col>
      <xdr:colOff>133350</xdr:colOff>
      <xdr:row>59</xdr:row>
      <xdr:rowOff>23919</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01394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60</xdr:row>
      <xdr:rowOff>156104</xdr:rowOff>
    </xdr:from>
    <xdr:to>
      <xdr:col>81</xdr:col>
      <xdr:colOff>44450</xdr:colOff>
      <xdr:row>60</xdr:row>
      <xdr:rowOff>160126</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6179800" y="10443104"/>
          <a:ext cx="838200" cy="40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3933</xdr:rowOff>
    </xdr:from>
    <xdr:ext cx="762000" cy="259045"/>
    <xdr:sp macro="" textlink="">
      <xdr:nvSpPr>
        <xdr:cNvPr id="321" name="定員管理の状況平均値テキスト">
          <a:extLst>
            <a:ext uri="{FF2B5EF4-FFF2-40B4-BE49-F238E27FC236}">
              <a16:creationId xmlns:a16="http://schemas.microsoft.com/office/drawing/2014/main" id="{00000000-0008-0000-0300-000041010000}"/>
            </a:ext>
          </a:extLst>
        </xdr:cNvPr>
        <xdr:cNvSpPr txBox="1"/>
      </xdr:nvSpPr>
      <xdr:spPr>
        <a:xfrm>
          <a:off x="17106900" y="1063383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31856</xdr:rowOff>
    </xdr:from>
    <xdr:to>
      <xdr:col>81</xdr:col>
      <xdr:colOff>95250</xdr:colOff>
      <xdr:row>62</xdr:row>
      <xdr:rowOff>133456</xdr:rowOff>
    </xdr:to>
    <xdr:sp macro="" textlink="">
      <xdr:nvSpPr>
        <xdr:cNvPr id="322" name="フローチャート: 判断 321">
          <a:extLst>
            <a:ext uri="{FF2B5EF4-FFF2-40B4-BE49-F238E27FC236}">
              <a16:creationId xmlns:a16="http://schemas.microsoft.com/office/drawing/2014/main" id="{00000000-0008-0000-0300-000042010000}"/>
            </a:ext>
          </a:extLst>
        </xdr:cNvPr>
        <xdr:cNvSpPr/>
      </xdr:nvSpPr>
      <xdr:spPr>
        <a:xfrm>
          <a:off x="16967200" y="106617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60</xdr:row>
      <xdr:rowOff>127953</xdr:rowOff>
    </xdr:from>
    <xdr:to>
      <xdr:col>77</xdr:col>
      <xdr:colOff>44450</xdr:colOff>
      <xdr:row>60</xdr:row>
      <xdr:rowOff>156104</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5290800" y="10414953"/>
          <a:ext cx="889000" cy="281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29845</xdr:rowOff>
    </xdr:from>
    <xdr:to>
      <xdr:col>77</xdr:col>
      <xdr:colOff>95250</xdr:colOff>
      <xdr:row>62</xdr:row>
      <xdr:rowOff>131445</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129000" y="106597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116222</xdr:rowOff>
    </xdr:from>
    <xdr:ext cx="7366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5798800" y="107461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60</xdr:row>
      <xdr:rowOff>127953</xdr:rowOff>
    </xdr:from>
    <xdr:to>
      <xdr:col>72</xdr:col>
      <xdr:colOff>203200</xdr:colOff>
      <xdr:row>60</xdr:row>
      <xdr:rowOff>127953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a:off x="14401800" y="104149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13758</xdr:rowOff>
    </xdr:from>
    <xdr:to>
      <xdr:col>73</xdr:col>
      <xdr:colOff>44450</xdr:colOff>
      <xdr:row>62</xdr:row>
      <xdr:rowOff>115358</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5240000" y="106436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100135</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909800" y="107300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60</xdr:row>
      <xdr:rowOff>127953</xdr:rowOff>
    </xdr:from>
    <xdr:to>
      <xdr:col>68</xdr:col>
      <xdr:colOff>152400</xdr:colOff>
      <xdr:row>60</xdr:row>
      <xdr:rowOff>127953</xdr:rowOff>
    </xdr:to>
    <xdr:cxnSp macro="">
      <xdr:nvCxnSpPr>
        <xdr:cNvPr id="329" name="直線コネクタ 328">
          <a:extLst>
            <a:ext uri="{FF2B5EF4-FFF2-40B4-BE49-F238E27FC236}">
              <a16:creationId xmlns:a16="http://schemas.microsoft.com/office/drawing/2014/main" id="{00000000-0008-0000-0300-000049010000}"/>
            </a:ext>
          </a:extLst>
        </xdr:cNvPr>
        <xdr:cNvCxnSpPr/>
      </xdr:nvCxnSpPr>
      <xdr:spPr>
        <a:xfrm>
          <a:off x="13512800" y="10414953"/>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61</xdr:row>
      <xdr:rowOff>147003</xdr:rowOff>
    </xdr:from>
    <xdr:to>
      <xdr:col>68</xdr:col>
      <xdr:colOff>203200</xdr:colOff>
      <xdr:row>62</xdr:row>
      <xdr:rowOff>77153</xdr:rowOff>
    </xdr:to>
    <xdr:sp macro="" textlink="">
      <xdr:nvSpPr>
        <xdr:cNvPr id="330" name="フローチャート: 判断 329">
          <a:extLst>
            <a:ext uri="{FF2B5EF4-FFF2-40B4-BE49-F238E27FC236}">
              <a16:creationId xmlns:a16="http://schemas.microsoft.com/office/drawing/2014/main" id="{00000000-0008-0000-0300-00004A010000}"/>
            </a:ext>
          </a:extLst>
        </xdr:cNvPr>
        <xdr:cNvSpPr/>
      </xdr:nvSpPr>
      <xdr:spPr>
        <a:xfrm>
          <a:off x="14351000" y="10605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61930</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4020800" y="10691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167111</xdr:rowOff>
    </xdr:from>
    <xdr:to>
      <xdr:col>64</xdr:col>
      <xdr:colOff>152400</xdr:colOff>
      <xdr:row>62</xdr:row>
      <xdr:rowOff>97261</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3462000" y="106255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82038</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3131800" y="107119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60</xdr:row>
      <xdr:rowOff>109326</xdr:rowOff>
    </xdr:from>
    <xdr:to>
      <xdr:col>81</xdr:col>
      <xdr:colOff>95250</xdr:colOff>
      <xdr:row>61</xdr:row>
      <xdr:rowOff>39476</xdr:rowOff>
    </xdr:to>
    <xdr:sp macro="" textlink="">
      <xdr:nvSpPr>
        <xdr:cNvPr id="339" name="楕円 338">
          <a:extLst>
            <a:ext uri="{FF2B5EF4-FFF2-40B4-BE49-F238E27FC236}">
              <a16:creationId xmlns:a16="http://schemas.microsoft.com/office/drawing/2014/main" id="{00000000-0008-0000-0300-000053010000}"/>
            </a:ext>
          </a:extLst>
        </xdr:cNvPr>
        <xdr:cNvSpPr/>
      </xdr:nvSpPr>
      <xdr:spPr>
        <a:xfrm>
          <a:off x="16967200" y="103963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59</xdr:row>
      <xdr:rowOff>125853</xdr:rowOff>
    </xdr:from>
    <xdr:ext cx="762000" cy="259045"/>
    <xdr:sp macro="" textlink="">
      <xdr:nvSpPr>
        <xdr:cNvPr id="340" name="定員管理の状況該当値テキスト">
          <a:extLst>
            <a:ext uri="{FF2B5EF4-FFF2-40B4-BE49-F238E27FC236}">
              <a16:creationId xmlns:a16="http://schemas.microsoft.com/office/drawing/2014/main" id="{00000000-0008-0000-0300-000054010000}"/>
            </a:ext>
          </a:extLst>
        </xdr:cNvPr>
        <xdr:cNvSpPr txBox="1"/>
      </xdr:nvSpPr>
      <xdr:spPr>
        <a:xfrm>
          <a:off x="17106900" y="1024140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60</xdr:row>
      <xdr:rowOff>105304</xdr:rowOff>
    </xdr:from>
    <xdr:to>
      <xdr:col>77</xdr:col>
      <xdr:colOff>95250</xdr:colOff>
      <xdr:row>61</xdr:row>
      <xdr:rowOff>35454</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129000" y="103923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45631</xdr:rowOff>
    </xdr:from>
    <xdr:ext cx="736600" cy="259045"/>
    <xdr:sp macro="" textlink="">
      <xdr:nvSpPr>
        <xdr:cNvPr id="342" name="テキスト ボックス 341">
          <a:extLst>
            <a:ext uri="{FF2B5EF4-FFF2-40B4-BE49-F238E27FC236}">
              <a16:creationId xmlns:a16="http://schemas.microsoft.com/office/drawing/2014/main" id="{00000000-0008-0000-0300-000056010000}"/>
            </a:ext>
          </a:extLst>
        </xdr:cNvPr>
        <xdr:cNvSpPr txBox="1"/>
      </xdr:nvSpPr>
      <xdr:spPr>
        <a:xfrm>
          <a:off x="15798800" y="101611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60</xdr:row>
      <xdr:rowOff>77153</xdr:rowOff>
    </xdr:from>
    <xdr:to>
      <xdr:col>73</xdr:col>
      <xdr:colOff>44450</xdr:colOff>
      <xdr:row>61</xdr:row>
      <xdr:rowOff>7303</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5240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17480</xdr:rowOff>
    </xdr:from>
    <xdr:ext cx="7620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4909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60</xdr:row>
      <xdr:rowOff>77153</xdr:rowOff>
    </xdr:from>
    <xdr:to>
      <xdr:col>68</xdr:col>
      <xdr:colOff>203200</xdr:colOff>
      <xdr:row>61</xdr:row>
      <xdr:rowOff>7303</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4351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17480</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020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60</xdr:row>
      <xdr:rowOff>77153</xdr:rowOff>
    </xdr:from>
    <xdr:to>
      <xdr:col>64</xdr:col>
      <xdr:colOff>152400</xdr:colOff>
      <xdr:row>61</xdr:row>
      <xdr:rowOff>7303</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3462000" y="103641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17480</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3131800" y="101330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1" name="テキスト ボックス 350">
          <a:extLst>
            <a:ext uri="{FF2B5EF4-FFF2-40B4-BE49-F238E27FC236}">
              <a16:creationId xmlns:a16="http://schemas.microsoft.com/office/drawing/2014/main" id="{00000000-0008-0000-0300-00005F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[11.8%]</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小学校、総合福祉保健センターなどの建設やインフラ整備を比較的短期間に実施したことによる市債発行を主な要因として実質公債費比率の数値は類似団体平均を大きく上回っている。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近年は改善傾向にあり、今年度は、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過年度の臨時財政対策債の償還が終了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などにより単年度は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したものの３か年平均は前年度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同様で横ばいとなった</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今後もプライマリーバランスの黒字を維持することで、引き続き地方債現在高の低減に努める。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2" name="テキスト ボックス 361">
          <a:extLst>
            <a:ext uri="{FF2B5EF4-FFF2-40B4-BE49-F238E27FC236}">
              <a16:creationId xmlns:a16="http://schemas.microsoft.com/office/drawing/2014/main" id="{00000000-0008-0000-0300-00006A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3" name="直線コネクタ 362">
          <a:extLst>
            <a:ext uri="{FF2B5EF4-FFF2-40B4-BE49-F238E27FC236}">
              <a16:creationId xmlns:a16="http://schemas.microsoft.com/office/drawing/2014/main" id="{00000000-0008-0000-0300-00006B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4" name="公債費負担の状況グラフ枠">
          <a:extLst>
            <a:ext uri="{FF2B5EF4-FFF2-40B4-BE49-F238E27FC236}">
              <a16:creationId xmlns:a16="http://schemas.microsoft.com/office/drawing/2014/main" id="{00000000-0008-0000-0300-000076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11684</xdr:rowOff>
    </xdr:from>
    <xdr:to>
      <xdr:col>81</xdr:col>
      <xdr:colOff>44450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flipV="1">
          <a:off x="17018000" y="6183884"/>
          <a:ext cx="0" cy="1573276"/>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6" name="公債費負担の状況最小値テキスト">
          <a:extLst>
            <a:ext uri="{FF2B5EF4-FFF2-40B4-BE49-F238E27FC236}">
              <a16:creationId xmlns:a16="http://schemas.microsoft.com/office/drawing/2014/main" id="{00000000-0008-0000-0300-000078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98061</xdr:rowOff>
    </xdr:from>
    <xdr:ext cx="762000" cy="259045"/>
    <xdr:sp macro="" textlink="">
      <xdr:nvSpPr>
        <xdr:cNvPr id="378" name="公債費負担の状況最大値テキスト">
          <a:extLst>
            <a:ext uri="{FF2B5EF4-FFF2-40B4-BE49-F238E27FC236}">
              <a16:creationId xmlns:a16="http://schemas.microsoft.com/office/drawing/2014/main" id="{00000000-0008-0000-0300-00007A010000}"/>
            </a:ext>
          </a:extLst>
        </xdr:cNvPr>
        <xdr:cNvSpPr txBox="1"/>
      </xdr:nvSpPr>
      <xdr:spPr>
        <a:xfrm>
          <a:off x="17106900" y="5927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11684</xdr:rowOff>
    </xdr:from>
    <xdr:to>
      <xdr:col>81</xdr:col>
      <xdr:colOff>133350</xdr:colOff>
      <xdr:row>36</xdr:row>
      <xdr:rowOff>11684</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61838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43</xdr:row>
      <xdr:rowOff>27686</xdr:rowOff>
    </xdr:from>
    <xdr:to>
      <xdr:col>81</xdr:col>
      <xdr:colOff>44450</xdr:colOff>
      <xdr:row>43</xdr:row>
      <xdr:rowOff>27686</xdr:rowOff>
    </xdr:to>
    <xdr:cxnSp macro="">
      <xdr:nvCxnSpPr>
        <xdr:cNvPr id="380" name="直線コネクタ 379">
          <a:extLst>
            <a:ext uri="{FF2B5EF4-FFF2-40B4-BE49-F238E27FC236}">
              <a16:creationId xmlns:a16="http://schemas.microsoft.com/office/drawing/2014/main" id="{00000000-0008-0000-0300-00007C010000}"/>
            </a:ext>
          </a:extLst>
        </xdr:cNvPr>
        <xdr:cNvCxnSpPr/>
      </xdr:nvCxnSpPr>
      <xdr:spPr>
        <a:xfrm>
          <a:off x="16179800" y="7400036"/>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39</xdr:row>
      <xdr:rowOff>15511</xdr:rowOff>
    </xdr:from>
    <xdr:ext cx="762000" cy="259045"/>
    <xdr:sp macro="" textlink="">
      <xdr:nvSpPr>
        <xdr:cNvPr id="381" name="公債費負担の状況平均値テキスト">
          <a:extLst>
            <a:ext uri="{FF2B5EF4-FFF2-40B4-BE49-F238E27FC236}">
              <a16:creationId xmlns:a16="http://schemas.microsoft.com/office/drawing/2014/main" id="{00000000-0008-0000-0300-00007D010000}"/>
            </a:ext>
          </a:extLst>
        </xdr:cNvPr>
        <xdr:cNvSpPr txBox="1"/>
      </xdr:nvSpPr>
      <xdr:spPr>
        <a:xfrm>
          <a:off x="17106900" y="670206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39</xdr:row>
      <xdr:rowOff>170434</xdr:rowOff>
    </xdr:from>
    <xdr:to>
      <xdr:col>81</xdr:col>
      <xdr:colOff>95250</xdr:colOff>
      <xdr:row>40</xdr:row>
      <xdr:rowOff>100584</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967200" y="6856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43</xdr:row>
      <xdr:rowOff>27686</xdr:rowOff>
    </xdr:from>
    <xdr:to>
      <xdr:col>77</xdr:col>
      <xdr:colOff>44450</xdr:colOff>
      <xdr:row>43</xdr:row>
      <xdr:rowOff>75946</xdr:rowOff>
    </xdr:to>
    <xdr:cxnSp macro="">
      <xdr:nvCxnSpPr>
        <xdr:cNvPr id="383" name="直線コネクタ 382">
          <a:extLst>
            <a:ext uri="{FF2B5EF4-FFF2-40B4-BE49-F238E27FC236}">
              <a16:creationId xmlns:a16="http://schemas.microsoft.com/office/drawing/2014/main" id="{00000000-0008-0000-0300-00007F010000}"/>
            </a:ext>
          </a:extLst>
        </xdr:cNvPr>
        <xdr:cNvCxnSpPr/>
      </xdr:nvCxnSpPr>
      <xdr:spPr>
        <a:xfrm flipV="1">
          <a:off x="15290800" y="7400036"/>
          <a:ext cx="889000" cy="48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39</xdr:row>
      <xdr:rowOff>160782</xdr:rowOff>
    </xdr:from>
    <xdr:to>
      <xdr:col>77</xdr:col>
      <xdr:colOff>95250</xdr:colOff>
      <xdr:row>40</xdr:row>
      <xdr:rowOff>90932</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129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38</xdr:row>
      <xdr:rowOff>101109</xdr:rowOff>
    </xdr:from>
    <xdr:ext cx="736600" cy="259045"/>
    <xdr:sp macro="" textlink="">
      <xdr:nvSpPr>
        <xdr:cNvPr id="385" name="テキスト ボックス 384">
          <a:extLst>
            <a:ext uri="{FF2B5EF4-FFF2-40B4-BE49-F238E27FC236}">
              <a16:creationId xmlns:a16="http://schemas.microsoft.com/office/drawing/2014/main" id="{00000000-0008-0000-0300-000081010000}"/>
            </a:ext>
          </a:extLst>
        </xdr:cNvPr>
        <xdr:cNvSpPr txBox="1"/>
      </xdr:nvSpPr>
      <xdr:spPr>
        <a:xfrm>
          <a:off x="15798800" y="66162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43</xdr:row>
      <xdr:rowOff>75946</xdr:rowOff>
    </xdr:from>
    <xdr:to>
      <xdr:col>72</xdr:col>
      <xdr:colOff>203200</xdr:colOff>
      <xdr:row>44</xdr:row>
      <xdr:rowOff>1016</xdr:rowOff>
    </xdr:to>
    <xdr:cxnSp macro="">
      <xdr:nvCxnSpPr>
        <xdr:cNvPr id="386" name="直線コネクタ 385">
          <a:extLst>
            <a:ext uri="{FF2B5EF4-FFF2-40B4-BE49-F238E27FC236}">
              <a16:creationId xmlns:a16="http://schemas.microsoft.com/office/drawing/2014/main" id="{00000000-0008-0000-0300-000082010000}"/>
            </a:ext>
          </a:extLst>
        </xdr:cNvPr>
        <xdr:cNvCxnSpPr/>
      </xdr:nvCxnSpPr>
      <xdr:spPr>
        <a:xfrm flipV="1">
          <a:off x="14401800" y="7448296"/>
          <a:ext cx="889000" cy="96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39</xdr:row>
      <xdr:rowOff>160782</xdr:rowOff>
    </xdr:from>
    <xdr:to>
      <xdr:col>73</xdr:col>
      <xdr:colOff>44450</xdr:colOff>
      <xdr:row>40</xdr:row>
      <xdr:rowOff>90932</xdr:rowOff>
    </xdr:to>
    <xdr:sp macro="" textlink="">
      <xdr:nvSpPr>
        <xdr:cNvPr id="387" name="フローチャート: 判断 386">
          <a:extLst>
            <a:ext uri="{FF2B5EF4-FFF2-40B4-BE49-F238E27FC236}">
              <a16:creationId xmlns:a16="http://schemas.microsoft.com/office/drawing/2014/main" id="{00000000-0008-0000-0300-000083010000}"/>
            </a:ext>
          </a:extLst>
        </xdr:cNvPr>
        <xdr:cNvSpPr/>
      </xdr:nvSpPr>
      <xdr:spPr>
        <a:xfrm>
          <a:off x="15240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38</xdr:row>
      <xdr:rowOff>101109</xdr:rowOff>
    </xdr:from>
    <xdr:ext cx="762000" cy="259045"/>
    <xdr:sp macro="" textlink="">
      <xdr:nvSpPr>
        <xdr:cNvPr id="388" name="テキスト ボックス 387">
          <a:extLst>
            <a:ext uri="{FF2B5EF4-FFF2-40B4-BE49-F238E27FC236}">
              <a16:creationId xmlns:a16="http://schemas.microsoft.com/office/drawing/2014/main" id="{00000000-0008-0000-0300-000084010000}"/>
            </a:ext>
          </a:extLst>
        </xdr:cNvPr>
        <xdr:cNvSpPr txBox="1"/>
      </xdr:nvSpPr>
      <xdr:spPr>
        <a:xfrm>
          <a:off x="14909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44</xdr:row>
      <xdr:rowOff>1016</xdr:rowOff>
    </xdr:from>
    <xdr:to>
      <xdr:col>68</xdr:col>
      <xdr:colOff>152400</xdr:colOff>
      <xdr:row>44</xdr:row>
      <xdr:rowOff>165100</xdr:rowOff>
    </xdr:to>
    <xdr:cxnSp macro="">
      <xdr:nvCxnSpPr>
        <xdr:cNvPr id="389" name="直線コネクタ 388">
          <a:extLst>
            <a:ext uri="{FF2B5EF4-FFF2-40B4-BE49-F238E27FC236}">
              <a16:creationId xmlns:a16="http://schemas.microsoft.com/office/drawing/2014/main" id="{00000000-0008-0000-0300-000085010000}"/>
            </a:ext>
          </a:extLst>
        </xdr:cNvPr>
        <xdr:cNvCxnSpPr/>
      </xdr:nvCxnSpPr>
      <xdr:spPr>
        <a:xfrm flipV="1">
          <a:off x="13512800" y="7544816"/>
          <a:ext cx="889000" cy="1640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39</xdr:row>
      <xdr:rowOff>141478</xdr:rowOff>
    </xdr:from>
    <xdr:to>
      <xdr:col>68</xdr:col>
      <xdr:colOff>203200</xdr:colOff>
      <xdr:row>40</xdr:row>
      <xdr:rowOff>71628</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4351000" y="682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38</xdr:row>
      <xdr:rowOff>81805</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4020800" y="659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160782</xdr:rowOff>
    </xdr:from>
    <xdr:to>
      <xdr:col>64</xdr:col>
      <xdr:colOff>152400</xdr:colOff>
      <xdr:row>40</xdr:row>
      <xdr:rowOff>90932</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3462000" y="68473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101109</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3131800" y="66162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148336</xdr:rowOff>
    </xdr:from>
    <xdr:to>
      <xdr:col>81</xdr:col>
      <xdr:colOff>95250</xdr:colOff>
      <xdr:row>43</xdr:row>
      <xdr:rowOff>78486</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9672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120413</xdr:rowOff>
    </xdr:from>
    <xdr:ext cx="762000" cy="259045"/>
    <xdr:sp macro="" textlink="">
      <xdr:nvSpPr>
        <xdr:cNvPr id="400" name="公債費負担の状況該当値テキスト">
          <a:extLst>
            <a:ext uri="{FF2B5EF4-FFF2-40B4-BE49-F238E27FC236}">
              <a16:creationId xmlns:a16="http://schemas.microsoft.com/office/drawing/2014/main" id="{00000000-0008-0000-0300-000090010000}"/>
            </a:ext>
          </a:extLst>
        </xdr:cNvPr>
        <xdr:cNvSpPr txBox="1"/>
      </xdr:nvSpPr>
      <xdr:spPr>
        <a:xfrm>
          <a:off x="17106900" y="73213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42</xdr:row>
      <xdr:rowOff>148336</xdr:rowOff>
    </xdr:from>
    <xdr:to>
      <xdr:col>77</xdr:col>
      <xdr:colOff>95250</xdr:colOff>
      <xdr:row>43</xdr:row>
      <xdr:rowOff>78486</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129000" y="73492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43</xdr:row>
      <xdr:rowOff>63263</xdr:rowOff>
    </xdr:from>
    <xdr:ext cx="7366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5798800" y="74356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43</xdr:row>
      <xdr:rowOff>25146</xdr:rowOff>
    </xdr:from>
    <xdr:to>
      <xdr:col>73</xdr:col>
      <xdr:colOff>44450</xdr:colOff>
      <xdr:row>43</xdr:row>
      <xdr:rowOff>126746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5240000" y="73974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43</xdr:row>
      <xdr:rowOff>111523</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909800" y="74838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43</xdr:row>
      <xdr:rowOff>121666</xdr:rowOff>
    </xdr:from>
    <xdr:to>
      <xdr:col>68</xdr:col>
      <xdr:colOff>203200</xdr:colOff>
      <xdr:row>44</xdr:row>
      <xdr:rowOff>51816</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4351000" y="74940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44</xdr:row>
      <xdr:rowOff>36593</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020800" y="75803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44</xdr:row>
      <xdr:rowOff>114300</xdr:rowOff>
    </xdr:from>
    <xdr:to>
      <xdr:col>64</xdr:col>
      <xdr:colOff>152400</xdr:colOff>
      <xdr:row>45</xdr:row>
      <xdr:rowOff>44450</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3462000" y="765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45</xdr:row>
      <xdr:rowOff>29227</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131800" y="7744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9" name="正方形/長方形 408">
          <a:extLst>
            <a:ext uri="{FF2B5EF4-FFF2-40B4-BE49-F238E27FC236}">
              <a16:creationId xmlns:a16="http://schemas.microsoft.com/office/drawing/2014/main" id="{00000000-0008-0000-0300-000099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1" name="テキスト ボックス 410">
          <a:extLst>
            <a:ext uri="{FF2B5EF4-FFF2-40B4-BE49-F238E27FC236}">
              <a16:creationId xmlns:a16="http://schemas.microsoft.com/office/drawing/2014/main" id="{00000000-0008-0000-0300-00009B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[77.4%]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1" name="テキスト ボックス 420">
          <a:extLst>
            <a:ext uri="{FF2B5EF4-FFF2-40B4-BE49-F238E27FC236}">
              <a16:creationId xmlns:a16="http://schemas.microsoft.com/office/drawing/2014/main" id="{00000000-0008-0000-0300-0000A5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小学校、総合福祉保健センターなどの建設やインフラ設備を比較的短期間に実施したことによる市債発行を主な要因として将来負担比率の数値は類似団体平均を大きく上回っている。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近年は改善傾向にあり、今年度は前年度と比較すると</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9.0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ポイント減少したが、これは、プライマリーバランスの黒字を維持することで地方債の現在高を低減し、将来負担額を減少させてきた結果である。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今後も引き続き地方債現在高の低減に努める。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8" name="将来負担の状況グラフ枠">
          <a:extLst>
            <a:ext uri="{FF2B5EF4-FFF2-40B4-BE49-F238E27FC236}">
              <a16:creationId xmlns:a16="http://schemas.microsoft.com/office/drawing/2014/main" id="{00000000-0008-0000-0300-0000B6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40822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flipV="1">
          <a:off x="17018000" y="2313214"/>
          <a:ext cx="0" cy="149950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12899</xdr:rowOff>
    </xdr:from>
    <xdr:ext cx="762000" cy="259045"/>
    <xdr:sp macro="" textlink="">
      <xdr:nvSpPr>
        <xdr:cNvPr id="440" name="将来負担の状況最小値テキスト">
          <a:extLst>
            <a:ext uri="{FF2B5EF4-FFF2-40B4-BE49-F238E27FC236}">
              <a16:creationId xmlns:a16="http://schemas.microsoft.com/office/drawing/2014/main" id="{00000000-0008-0000-0300-0000B8010000}"/>
            </a:ext>
          </a:extLst>
        </xdr:cNvPr>
        <xdr:cNvSpPr txBox="1"/>
      </xdr:nvSpPr>
      <xdr:spPr>
        <a:xfrm>
          <a:off x="17106900" y="37847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40822</xdr:rowOff>
    </xdr:from>
    <xdr:to>
      <xdr:col>81</xdr:col>
      <xdr:colOff>133350</xdr:colOff>
      <xdr:row>22</xdr:row>
      <xdr:rowOff>40822</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3812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170741</xdr:rowOff>
    </xdr:from>
    <xdr:ext cx="762000" cy="259045"/>
    <xdr:sp macro="" textlink="">
      <xdr:nvSpPr>
        <xdr:cNvPr id="442" name="将来負担の状況最大値テキスト">
          <a:extLst>
            <a:ext uri="{FF2B5EF4-FFF2-40B4-BE49-F238E27FC236}">
              <a16:creationId xmlns:a16="http://schemas.microsoft.com/office/drawing/2014/main" id="{00000000-0008-0000-0300-0000BA010000}"/>
            </a:ext>
          </a:extLst>
        </xdr:cNvPr>
        <xdr:cNvSpPr txBox="1"/>
      </xdr:nvSpPr>
      <xdr:spPr>
        <a:xfrm>
          <a:off x="17106900" y="20566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18</xdr:row>
      <xdr:rowOff>116477</xdr:rowOff>
    </xdr:from>
    <xdr:to>
      <xdr:col>81</xdr:col>
      <xdr:colOff>44450</xdr:colOff>
      <xdr:row>19</xdr:row>
      <xdr:rowOff>48442</xdr:rowOff>
    </xdr:to>
    <xdr:cxnSp macro="">
      <xdr:nvCxnSpPr>
        <xdr:cNvPr id="444" name="直線コネクタ 443">
          <a:extLst>
            <a:ext uri="{FF2B5EF4-FFF2-40B4-BE49-F238E27FC236}">
              <a16:creationId xmlns:a16="http://schemas.microsoft.com/office/drawing/2014/main" id="{00000000-0008-0000-0300-0000BC010000}"/>
            </a:ext>
          </a:extLst>
        </xdr:cNvPr>
        <xdr:cNvCxnSpPr/>
      </xdr:nvCxnSpPr>
      <xdr:spPr>
        <a:xfrm flipV="1">
          <a:off x="16179800" y="3202577"/>
          <a:ext cx="838200" cy="1034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164996</xdr:rowOff>
    </xdr:from>
    <xdr:ext cx="762000" cy="259045"/>
    <xdr:sp macro="" textlink="">
      <xdr:nvSpPr>
        <xdr:cNvPr id="445" name="将来負担の状況平均値テキスト">
          <a:extLst>
            <a:ext uri="{FF2B5EF4-FFF2-40B4-BE49-F238E27FC236}">
              <a16:creationId xmlns:a16="http://schemas.microsoft.com/office/drawing/2014/main" id="{00000000-0008-0000-0300-0000BD010000}"/>
            </a:ext>
          </a:extLst>
        </xdr:cNvPr>
        <xdr:cNvSpPr txBox="1"/>
      </xdr:nvSpPr>
      <xdr:spPr>
        <a:xfrm>
          <a:off x="17106900" y="2222396"/>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148469</xdr:rowOff>
    </xdr:from>
    <xdr:to>
      <xdr:col>81</xdr:col>
      <xdr:colOff>95250</xdr:colOff>
      <xdr:row>14</xdr:row>
      <xdr:rowOff>78619</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967200" y="2377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19</xdr:row>
      <xdr:rowOff>48442</xdr:rowOff>
    </xdr:from>
    <xdr:to>
      <xdr:col>77</xdr:col>
      <xdr:colOff>44450</xdr:colOff>
      <xdr:row>19</xdr:row>
      <xdr:rowOff>105894</xdr:rowOff>
    </xdr:to>
    <xdr:cxnSp macro="">
      <xdr:nvCxnSpPr>
        <xdr:cNvPr id="447" name="直線コネクタ 446">
          <a:extLst>
            <a:ext uri="{FF2B5EF4-FFF2-40B4-BE49-F238E27FC236}">
              <a16:creationId xmlns:a16="http://schemas.microsoft.com/office/drawing/2014/main" id="{00000000-0008-0000-0300-0000BF010000}"/>
            </a:ext>
          </a:extLst>
        </xdr:cNvPr>
        <xdr:cNvCxnSpPr/>
      </xdr:nvCxnSpPr>
      <xdr:spPr>
        <a:xfrm flipV="1">
          <a:off x="15290800" y="3305992"/>
          <a:ext cx="889000" cy="574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14</xdr:row>
      <xdr:rowOff>8043</xdr:rowOff>
    </xdr:from>
    <xdr:to>
      <xdr:col>77</xdr:col>
      <xdr:colOff>95250</xdr:colOff>
      <xdr:row>14</xdr:row>
      <xdr:rowOff>109643</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4083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12</xdr:row>
      <xdr:rowOff>119820</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17722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19</xdr:row>
      <xdr:rowOff>105894</xdr:rowOff>
    </xdr:from>
    <xdr:to>
      <xdr:col>72</xdr:col>
      <xdr:colOff>203200</xdr:colOff>
      <xdr:row>20</xdr:row>
      <xdr:rowOff>151614</xdr:rowOff>
    </xdr:to>
    <xdr:cxnSp macro="">
      <xdr:nvCxnSpPr>
        <xdr:cNvPr id="450" name="直線コネクタ 449">
          <a:extLst>
            <a:ext uri="{FF2B5EF4-FFF2-40B4-BE49-F238E27FC236}">
              <a16:creationId xmlns:a16="http://schemas.microsoft.com/office/drawing/2014/main" id="{00000000-0008-0000-0300-0000C2010000}"/>
            </a:ext>
          </a:extLst>
        </xdr:cNvPr>
        <xdr:cNvCxnSpPr/>
      </xdr:nvCxnSpPr>
      <xdr:spPr>
        <a:xfrm flipV="1">
          <a:off x="14401800" y="3363444"/>
          <a:ext cx="889000" cy="2171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14</xdr:row>
      <xdr:rowOff>68943</xdr:rowOff>
    </xdr:from>
    <xdr:to>
      <xdr:col>73</xdr:col>
      <xdr:colOff>44450</xdr:colOff>
      <xdr:row>14</xdr:row>
      <xdr:rowOff>170543</xdr:rowOff>
    </xdr:to>
    <xdr:sp macro="" textlink="">
      <xdr:nvSpPr>
        <xdr:cNvPr id="451" name="フローチャート: 判断 450">
          <a:extLst>
            <a:ext uri="{FF2B5EF4-FFF2-40B4-BE49-F238E27FC236}">
              <a16:creationId xmlns:a16="http://schemas.microsoft.com/office/drawing/2014/main" id="{00000000-0008-0000-0300-0000C3010000}"/>
            </a:ext>
          </a:extLst>
        </xdr:cNvPr>
        <xdr:cNvSpPr/>
      </xdr:nvSpPr>
      <xdr:spPr>
        <a:xfrm>
          <a:off x="15240000" y="2469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13</xdr:row>
      <xdr:rowOff>9270</xdr:rowOff>
    </xdr:from>
    <xdr:ext cx="762000" cy="259045"/>
    <xdr:sp macro="" textlink="">
      <xdr:nvSpPr>
        <xdr:cNvPr id="452" name="テキスト ボックス 451">
          <a:extLst>
            <a:ext uri="{FF2B5EF4-FFF2-40B4-BE49-F238E27FC236}">
              <a16:creationId xmlns:a16="http://schemas.microsoft.com/office/drawing/2014/main" id="{00000000-0008-0000-0300-0000C4010000}"/>
            </a:ext>
          </a:extLst>
        </xdr:cNvPr>
        <xdr:cNvSpPr txBox="1"/>
      </xdr:nvSpPr>
      <xdr:spPr>
        <a:xfrm>
          <a:off x="14909800" y="22381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20</xdr:row>
      <xdr:rowOff>151614</xdr:rowOff>
    </xdr:from>
    <xdr:to>
      <xdr:col>68</xdr:col>
      <xdr:colOff>152400</xdr:colOff>
      <xdr:row>22</xdr:row>
      <xdr:rowOff>51163</xdr:rowOff>
    </xdr:to>
    <xdr:cxnSp macro="">
      <xdr:nvCxnSpPr>
        <xdr:cNvPr id="453" name="直線コネクタ 452">
          <a:extLst>
            <a:ext uri="{FF2B5EF4-FFF2-40B4-BE49-F238E27FC236}">
              <a16:creationId xmlns:a16="http://schemas.microsoft.com/office/drawing/2014/main" id="{00000000-0008-0000-0300-0000C5010000}"/>
            </a:ext>
          </a:extLst>
        </xdr:cNvPr>
        <xdr:cNvCxnSpPr/>
      </xdr:nvCxnSpPr>
      <xdr:spPr>
        <a:xfrm flipV="1">
          <a:off x="13512800" y="3580614"/>
          <a:ext cx="889000" cy="2424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14</xdr:row>
      <xdr:rowOff>150525</xdr:rowOff>
    </xdr:from>
    <xdr:to>
      <xdr:col>68</xdr:col>
      <xdr:colOff>203200</xdr:colOff>
      <xdr:row>15</xdr:row>
      <xdr:rowOff>80675</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4351000" y="2550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13</xdr:row>
      <xdr:rowOff>90852</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4020800" y="23197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14</xdr:row>
      <xdr:rowOff>155121</xdr:rowOff>
    </xdr:from>
    <xdr:to>
      <xdr:col>64</xdr:col>
      <xdr:colOff>152400</xdr:colOff>
      <xdr:row>15</xdr:row>
      <xdr:rowOff>85271</xdr:rowOff>
    </xdr:to>
    <xdr:sp macro="" textlink="">
      <xdr:nvSpPr>
        <xdr:cNvPr id="456" name="フローチャート: 判断 455">
          <a:extLst>
            <a:ext uri="{FF2B5EF4-FFF2-40B4-BE49-F238E27FC236}">
              <a16:creationId xmlns:a16="http://schemas.microsoft.com/office/drawing/2014/main" id="{00000000-0008-0000-0300-0000C8010000}"/>
            </a:ext>
          </a:extLst>
        </xdr:cNvPr>
        <xdr:cNvSpPr/>
      </xdr:nvSpPr>
      <xdr:spPr>
        <a:xfrm>
          <a:off x="13462000" y="2555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95448</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3131800" y="23242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61" name="テキスト ボックス 460">
          <a:extLst>
            <a:ext uri="{FF2B5EF4-FFF2-40B4-BE49-F238E27FC236}">
              <a16:creationId xmlns:a16="http://schemas.microsoft.com/office/drawing/2014/main" id="{00000000-0008-0000-0300-0000CD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2" name="テキスト ボックス 461">
          <a:extLst>
            <a:ext uri="{FF2B5EF4-FFF2-40B4-BE49-F238E27FC236}">
              <a16:creationId xmlns:a16="http://schemas.microsoft.com/office/drawing/2014/main" id="{00000000-0008-0000-0300-0000CE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18</xdr:row>
      <xdr:rowOff>65677</xdr:rowOff>
    </xdr:from>
    <xdr:to>
      <xdr:col>81</xdr:col>
      <xdr:colOff>95250</xdr:colOff>
      <xdr:row>18</xdr:row>
      <xdr:rowOff>167277</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967200" y="3151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18</xdr:row>
      <xdr:rowOff>37754</xdr:rowOff>
    </xdr:from>
    <xdr:ext cx="762000" cy="259045"/>
    <xdr:sp macro="" textlink="">
      <xdr:nvSpPr>
        <xdr:cNvPr id="464" name="将来負担の状況該当値テキスト">
          <a:extLst>
            <a:ext uri="{FF2B5EF4-FFF2-40B4-BE49-F238E27FC236}">
              <a16:creationId xmlns:a16="http://schemas.microsoft.com/office/drawing/2014/main" id="{00000000-0008-0000-0300-0000D0010000}"/>
            </a:ext>
          </a:extLst>
        </xdr:cNvPr>
        <xdr:cNvSpPr txBox="1"/>
      </xdr:nvSpPr>
      <xdr:spPr>
        <a:xfrm>
          <a:off x="17106900" y="3123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18</xdr:row>
      <xdr:rowOff>169092</xdr:rowOff>
    </xdr:from>
    <xdr:to>
      <xdr:col>77</xdr:col>
      <xdr:colOff>95250</xdr:colOff>
      <xdr:row>19</xdr:row>
      <xdr:rowOff>99242</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6129000" y="32551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19</xdr:row>
      <xdr:rowOff>84019</xdr:rowOff>
    </xdr:from>
    <xdr:ext cx="7366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5798800" y="334156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19</xdr:row>
      <xdr:rowOff>55094</xdr:rowOff>
    </xdr:from>
    <xdr:to>
      <xdr:col>73</xdr:col>
      <xdr:colOff>44450</xdr:colOff>
      <xdr:row>19</xdr:row>
      <xdr:rowOff>156694</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5240000" y="3312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19</xdr:row>
      <xdr:rowOff>141471</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909800" y="33990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20</xdr:row>
      <xdr:rowOff>100814</xdr:rowOff>
    </xdr:from>
    <xdr:to>
      <xdr:col>68</xdr:col>
      <xdr:colOff>203200</xdr:colOff>
      <xdr:row>21</xdr:row>
      <xdr:rowOff>30964</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4351000" y="35298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21</xdr:row>
      <xdr:rowOff>15741</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4020800" y="36161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22</xdr:row>
      <xdr:rowOff>363</xdr:rowOff>
    </xdr:from>
    <xdr:to>
      <xdr:col>64</xdr:col>
      <xdr:colOff>152400</xdr:colOff>
      <xdr:row>22</xdr:row>
      <xdr:rowOff>101963</xdr:rowOff>
    </xdr:to>
    <xdr:sp macro="" textlink="">
      <xdr:nvSpPr>
        <xdr:cNvPr id="471" name="楕円 470">
          <a:extLst>
            <a:ext uri="{FF2B5EF4-FFF2-40B4-BE49-F238E27FC236}">
              <a16:creationId xmlns:a16="http://schemas.microsoft.com/office/drawing/2014/main" id="{00000000-0008-0000-0300-0000D7010000}"/>
            </a:ext>
          </a:extLst>
        </xdr:cNvPr>
        <xdr:cNvSpPr/>
      </xdr:nvSpPr>
      <xdr:spPr>
        <a:xfrm>
          <a:off x="13462000" y="37722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22</xdr:row>
      <xdr:rowOff>86740</xdr:rowOff>
    </xdr:from>
    <xdr:ext cx="762000" cy="259045"/>
    <xdr:sp macro="" textlink="">
      <xdr:nvSpPr>
        <xdr:cNvPr id="472" name="テキスト ボックス 471">
          <a:extLst>
            <a:ext uri="{FF2B5EF4-FFF2-40B4-BE49-F238E27FC236}">
              <a16:creationId xmlns:a16="http://schemas.microsoft.com/office/drawing/2014/main" id="{00000000-0008-0000-0300-0000D8010000}"/>
            </a:ext>
          </a:extLst>
        </xdr:cNvPr>
        <xdr:cNvSpPr txBox="1"/>
      </xdr:nvSpPr>
      <xdr:spPr>
        <a:xfrm>
          <a:off x="13131800" y="38586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70,469
68,844
52.69
28,416,764
27,600,754
791,614
15,581,764
35,182,259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今年度は前年度と比較して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人事院勧告改定による職員の給与費等の増加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昨年度から増加し、類似団体平均より高い水準となっていることから、今後も事務事業の見直しなどにより、職員数の適正化に</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努める。</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42</xdr:row>
      <xdr:rowOff>29028</xdr:rowOff>
    </xdr:from>
    <xdr:to>
      <xdr:col>26</xdr:col>
      <xdr:colOff>184150</xdr:colOff>
      <xdr:row>42</xdr:row>
      <xdr:rowOff>29028</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229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58255</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87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40</xdr:row>
      <xdr:rowOff>45357</xdr:rowOff>
    </xdr:from>
    <xdr:to>
      <xdr:col>26</xdr:col>
      <xdr:colOff>184150</xdr:colOff>
      <xdr:row>40</xdr:row>
      <xdr:rowOff>45357</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903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39</xdr:row>
      <xdr:rowOff>74584</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761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38</xdr:row>
      <xdr:rowOff>61685</xdr:rowOff>
    </xdr:from>
    <xdr:to>
      <xdr:col>26</xdr:col>
      <xdr:colOff>184150</xdr:colOff>
      <xdr:row>38</xdr:row>
      <xdr:rowOff>61685</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576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37</xdr:row>
      <xdr:rowOff>90913</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434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36</xdr:row>
      <xdr:rowOff>78014</xdr:rowOff>
    </xdr:from>
    <xdr:to>
      <xdr:col>26</xdr:col>
      <xdr:colOff>184150</xdr:colOff>
      <xdr:row>36</xdr:row>
      <xdr:rowOff>78014</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250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35</xdr:row>
      <xdr:rowOff>107241</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6107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34</xdr:row>
      <xdr:rowOff>94343</xdr:rowOff>
    </xdr:from>
    <xdr:to>
      <xdr:col>26</xdr:col>
      <xdr:colOff>184150</xdr:colOff>
      <xdr:row>34</xdr:row>
      <xdr:rowOff>94343</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923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33</xdr:row>
      <xdr:rowOff>123570</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781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110672</xdr:rowOff>
    </xdr:from>
    <xdr:to>
      <xdr:col>26</xdr:col>
      <xdr:colOff>184150</xdr:colOff>
      <xdr:row>32</xdr:row>
      <xdr:rowOff>110672</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597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31</xdr:row>
      <xdr:rowOff>139899</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454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60" name="直線コネクタ 59">
          <a:extLst>
            <a:ext uri="{FF2B5EF4-FFF2-40B4-BE49-F238E27FC236}">
              <a16:creationId xmlns:a16="http://schemas.microsoft.com/office/drawing/2014/main" id="{00000000-0008-0000-0400-00003C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61" name="テキスト ボックス 60">
          <a:extLst>
            <a:ext uri="{FF2B5EF4-FFF2-40B4-BE49-F238E27FC236}">
              <a16:creationId xmlns:a16="http://schemas.microsoft.com/office/drawing/2014/main" id="{00000000-0008-0000-0400-00003D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2" name="人件費グラフ枠">
          <a:extLst>
            <a:ext uri="{FF2B5EF4-FFF2-40B4-BE49-F238E27FC236}">
              <a16:creationId xmlns:a16="http://schemas.microsoft.com/office/drawing/2014/main" id="{00000000-0008-0000-0400-00003E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63319</xdr:rowOff>
    </xdr:from>
    <xdr:to>
      <xdr:col>24</xdr:col>
      <xdr:colOff>25400</xdr:colOff>
      <xdr:row>40</xdr:row>
      <xdr:rowOff>136797</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flipV="1">
          <a:off x="4826000" y="5721169"/>
          <a:ext cx="0" cy="12736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108874</xdr:rowOff>
    </xdr:from>
    <xdr:ext cx="762000" cy="259045"/>
    <xdr:sp macro="" textlink="">
      <xdr:nvSpPr>
        <xdr:cNvPr id="64" name="人件費最小値テキスト">
          <a:extLst>
            <a:ext uri="{FF2B5EF4-FFF2-40B4-BE49-F238E27FC236}">
              <a16:creationId xmlns:a16="http://schemas.microsoft.com/office/drawing/2014/main" id="{00000000-0008-0000-0400-000040000000}"/>
            </a:ext>
          </a:extLst>
        </xdr:cNvPr>
        <xdr:cNvSpPr txBox="1"/>
      </xdr:nvSpPr>
      <xdr:spPr>
        <a:xfrm>
          <a:off x="4914900" y="69668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136797</xdr:rowOff>
    </xdr:from>
    <xdr:to>
      <xdr:col>24</xdr:col>
      <xdr:colOff>114300</xdr:colOff>
      <xdr:row>40</xdr:row>
      <xdr:rowOff>136797</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699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149696</xdr:rowOff>
    </xdr:from>
    <xdr:ext cx="762000" cy="259045"/>
    <xdr:sp macro="" textlink="">
      <xdr:nvSpPr>
        <xdr:cNvPr id="66" name="人件費最大値テキスト">
          <a:extLst>
            <a:ext uri="{FF2B5EF4-FFF2-40B4-BE49-F238E27FC236}">
              <a16:creationId xmlns:a16="http://schemas.microsoft.com/office/drawing/2014/main" id="{00000000-0008-0000-0400-000042000000}"/>
            </a:ext>
          </a:extLst>
        </xdr:cNvPr>
        <xdr:cNvSpPr txBox="1"/>
      </xdr:nvSpPr>
      <xdr:spPr>
        <a:xfrm>
          <a:off x="4914900" y="546464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63319</xdr:rowOff>
    </xdr:from>
    <xdr:to>
      <xdr:col>24</xdr:col>
      <xdr:colOff>114300</xdr:colOff>
      <xdr:row>33</xdr:row>
      <xdr:rowOff>63319</xdr:rowOff>
    </xdr:to>
    <xdr:cxnSp macro="">
      <xdr:nvCxnSpPr>
        <xdr:cNvPr id="67" name="直線コネクタ 66">
          <a:extLst>
            <a:ext uri="{FF2B5EF4-FFF2-40B4-BE49-F238E27FC236}">
              <a16:creationId xmlns:a16="http://schemas.microsoft.com/office/drawing/2014/main" id="{00000000-0008-0000-0400-000043000000}"/>
            </a:ext>
          </a:extLst>
        </xdr:cNvPr>
        <xdr:cNvCxnSpPr/>
      </xdr:nvCxnSpPr>
      <xdr:spPr>
        <a:xfrm>
          <a:off x="4737100" y="57211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36</xdr:row>
      <xdr:rowOff>104140</xdr:rowOff>
    </xdr:from>
    <xdr:to>
      <xdr:col>24</xdr:col>
      <xdr:colOff>25400</xdr:colOff>
      <xdr:row>36</xdr:row>
      <xdr:rowOff>149860</xdr:rowOff>
    </xdr:to>
    <xdr:cxnSp macro="">
      <xdr:nvCxnSpPr>
        <xdr:cNvPr id="68" name="直線コネクタ 67">
          <a:extLst>
            <a:ext uri="{FF2B5EF4-FFF2-40B4-BE49-F238E27FC236}">
              <a16:creationId xmlns:a16="http://schemas.microsoft.com/office/drawing/2014/main" id="{00000000-0008-0000-0400-000044000000}"/>
            </a:ext>
          </a:extLst>
        </xdr:cNvPr>
        <xdr:cNvCxnSpPr/>
      </xdr:nvCxnSpPr>
      <xdr:spPr>
        <a:xfrm>
          <a:off x="3987800" y="6276340"/>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156408</xdr:rowOff>
    </xdr:from>
    <xdr:ext cx="762000" cy="259045"/>
    <xdr:sp macro="" textlink="">
      <xdr:nvSpPr>
        <xdr:cNvPr id="69" name="人件費平均値テキスト">
          <a:extLst>
            <a:ext uri="{FF2B5EF4-FFF2-40B4-BE49-F238E27FC236}">
              <a16:creationId xmlns:a16="http://schemas.microsoft.com/office/drawing/2014/main" id="{00000000-0008-0000-0400-000045000000}"/>
            </a:ext>
          </a:extLst>
        </xdr:cNvPr>
        <xdr:cNvSpPr txBox="1"/>
      </xdr:nvSpPr>
      <xdr:spPr>
        <a:xfrm>
          <a:off x="4914900" y="598570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35</xdr:row>
      <xdr:rowOff>139881</xdr:rowOff>
    </xdr:from>
    <xdr:to>
      <xdr:col>24</xdr:col>
      <xdr:colOff>76200</xdr:colOff>
      <xdr:row>36</xdr:row>
      <xdr:rowOff>70031</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4775200" y="61406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35</xdr:row>
      <xdr:rowOff>171087</xdr:rowOff>
    </xdr:from>
    <xdr:to>
      <xdr:col>19</xdr:col>
      <xdr:colOff>187325</xdr:colOff>
      <xdr:row>36</xdr:row>
      <xdr:rowOff>104140</xdr:rowOff>
    </xdr:to>
    <xdr:cxnSp macro="">
      <xdr:nvCxnSpPr>
        <xdr:cNvPr id="71" name="直線コネクタ 70">
          <a:extLst>
            <a:ext uri="{FF2B5EF4-FFF2-40B4-BE49-F238E27FC236}">
              <a16:creationId xmlns:a16="http://schemas.microsoft.com/office/drawing/2014/main" id="{00000000-0008-0000-0400-000047000000}"/>
            </a:ext>
          </a:extLst>
        </xdr:cNvPr>
        <xdr:cNvCxnSpPr/>
      </xdr:nvCxnSpPr>
      <xdr:spPr>
        <a:xfrm>
          <a:off x="3098800" y="6171837"/>
          <a:ext cx="889000" cy="1045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35</xdr:row>
      <xdr:rowOff>146413</xdr:rowOff>
    </xdr:from>
    <xdr:to>
      <xdr:col>20</xdr:col>
      <xdr:colOff>38100</xdr:colOff>
      <xdr:row>36</xdr:row>
      <xdr:rowOff>76563</xdr:rowOff>
    </xdr:to>
    <xdr:sp macro="" textlink="">
      <xdr:nvSpPr>
        <xdr:cNvPr id="72" name="フローチャート: 判断 71">
          <a:extLst>
            <a:ext uri="{FF2B5EF4-FFF2-40B4-BE49-F238E27FC236}">
              <a16:creationId xmlns:a16="http://schemas.microsoft.com/office/drawing/2014/main" id="{00000000-0008-0000-0400-000048000000}"/>
            </a:ext>
          </a:extLst>
        </xdr:cNvPr>
        <xdr:cNvSpPr/>
      </xdr:nvSpPr>
      <xdr:spPr>
        <a:xfrm>
          <a:off x="3937000" y="61471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86740</xdr:rowOff>
    </xdr:from>
    <xdr:ext cx="736600" cy="259045"/>
    <xdr:sp macro="" textlink="">
      <xdr:nvSpPr>
        <xdr:cNvPr id="73" name="テキスト ボックス 72">
          <a:extLst>
            <a:ext uri="{FF2B5EF4-FFF2-40B4-BE49-F238E27FC236}">
              <a16:creationId xmlns:a16="http://schemas.microsoft.com/office/drawing/2014/main" id="{00000000-0008-0000-0400-000049000000}"/>
            </a:ext>
          </a:extLst>
        </xdr:cNvPr>
        <xdr:cNvSpPr txBox="1"/>
      </xdr:nvSpPr>
      <xdr:spPr>
        <a:xfrm>
          <a:off x="3606800" y="59160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35</xdr:row>
      <xdr:rowOff>171087</xdr:rowOff>
    </xdr:from>
    <xdr:to>
      <xdr:col>15</xdr:col>
      <xdr:colOff>98425</xdr:colOff>
      <xdr:row>36</xdr:row>
      <xdr:rowOff>71483</xdr:rowOff>
    </xdr:to>
    <xdr:cxnSp macro="">
      <xdr:nvCxnSpPr>
        <xdr:cNvPr id="74" name="直線コネクタ 73">
          <a:extLst>
            <a:ext uri="{FF2B5EF4-FFF2-40B4-BE49-F238E27FC236}">
              <a16:creationId xmlns:a16="http://schemas.microsoft.com/office/drawing/2014/main" id="{00000000-0008-0000-0400-00004A000000}"/>
            </a:ext>
          </a:extLst>
        </xdr:cNvPr>
        <xdr:cNvCxnSpPr/>
      </xdr:nvCxnSpPr>
      <xdr:spPr>
        <a:xfrm flipV="1">
          <a:off x="2209800" y="6171837"/>
          <a:ext cx="889000" cy="718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35</xdr:row>
      <xdr:rowOff>100693</xdr:rowOff>
    </xdr:from>
    <xdr:to>
      <xdr:col>15</xdr:col>
      <xdr:colOff>149225</xdr:colOff>
      <xdr:row>36</xdr:row>
      <xdr:rowOff>30843</xdr:rowOff>
    </xdr:to>
    <xdr:sp macro="" textlink="">
      <xdr:nvSpPr>
        <xdr:cNvPr id="75" name="フローチャート: 判断 74">
          <a:extLst>
            <a:ext uri="{FF2B5EF4-FFF2-40B4-BE49-F238E27FC236}">
              <a16:creationId xmlns:a16="http://schemas.microsoft.com/office/drawing/2014/main" id="{00000000-0008-0000-0400-00004B000000}"/>
            </a:ext>
          </a:extLst>
        </xdr:cNvPr>
        <xdr:cNvSpPr/>
      </xdr:nvSpPr>
      <xdr:spPr>
        <a:xfrm>
          <a:off x="3048000" y="61014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41020</xdr:rowOff>
    </xdr:from>
    <xdr:ext cx="762000" cy="259045"/>
    <xdr:sp macro="" textlink="">
      <xdr:nvSpPr>
        <xdr:cNvPr id="76" name="テキスト ボックス 75">
          <a:extLst>
            <a:ext uri="{FF2B5EF4-FFF2-40B4-BE49-F238E27FC236}">
              <a16:creationId xmlns:a16="http://schemas.microsoft.com/office/drawing/2014/main" id="{00000000-0008-0000-0400-00004C000000}"/>
            </a:ext>
          </a:extLst>
        </xdr:cNvPr>
        <xdr:cNvSpPr txBox="1"/>
      </xdr:nvSpPr>
      <xdr:spPr>
        <a:xfrm>
          <a:off x="2717800" y="58703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34</xdr:row>
      <xdr:rowOff>100874</xdr:rowOff>
    </xdr:from>
    <xdr:to>
      <xdr:col>11</xdr:col>
      <xdr:colOff>9525</xdr:colOff>
      <xdr:row>36</xdr:row>
      <xdr:rowOff>71483</xdr:rowOff>
    </xdr:to>
    <xdr:cxnSp macro="">
      <xdr:nvCxnSpPr>
        <xdr:cNvPr id="77" name="直線コネクタ 76">
          <a:extLst>
            <a:ext uri="{FF2B5EF4-FFF2-40B4-BE49-F238E27FC236}">
              <a16:creationId xmlns:a16="http://schemas.microsoft.com/office/drawing/2014/main" id="{00000000-0008-0000-0400-00004D000000}"/>
            </a:ext>
          </a:extLst>
        </xdr:cNvPr>
        <xdr:cNvCxnSpPr/>
      </xdr:nvCxnSpPr>
      <xdr:spPr>
        <a:xfrm>
          <a:off x="1320800" y="5930174"/>
          <a:ext cx="889000" cy="313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40277</xdr:rowOff>
    </xdr:from>
    <xdr:to>
      <xdr:col>11</xdr:col>
      <xdr:colOff>60325</xdr:colOff>
      <xdr:row>36</xdr:row>
      <xdr:rowOff>141877</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2159000" y="6212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126654</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1828800" y="629885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35</xdr:row>
      <xdr:rowOff>48442</xdr:rowOff>
    </xdr:from>
    <xdr:to>
      <xdr:col>6</xdr:col>
      <xdr:colOff>171450</xdr:colOff>
      <xdr:row>35</xdr:row>
      <xdr:rowOff>150042</xdr:rowOff>
    </xdr:to>
    <xdr:sp macro="" textlink="">
      <xdr:nvSpPr>
        <xdr:cNvPr id="80" name="フローチャート: 判断 79">
          <a:extLst>
            <a:ext uri="{FF2B5EF4-FFF2-40B4-BE49-F238E27FC236}">
              <a16:creationId xmlns:a16="http://schemas.microsoft.com/office/drawing/2014/main" id="{00000000-0008-0000-0400-000050000000}"/>
            </a:ext>
          </a:extLst>
        </xdr:cNvPr>
        <xdr:cNvSpPr/>
      </xdr:nvSpPr>
      <xdr:spPr>
        <a:xfrm>
          <a:off x="1270000" y="60491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134819</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939800" y="61355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5" name="テキスト ボックス 84">
          <a:extLst>
            <a:ext uri="{FF2B5EF4-FFF2-40B4-BE49-F238E27FC236}">
              <a16:creationId xmlns:a16="http://schemas.microsoft.com/office/drawing/2014/main" id="{00000000-0008-0000-0400-000055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6" name="テキスト ボックス 85">
          <a:extLst>
            <a:ext uri="{FF2B5EF4-FFF2-40B4-BE49-F238E27FC236}">
              <a16:creationId xmlns:a16="http://schemas.microsoft.com/office/drawing/2014/main" id="{00000000-0008-0000-0400-000056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99060</xdr:rowOff>
    </xdr:from>
    <xdr:to>
      <xdr:col>24</xdr:col>
      <xdr:colOff>76200</xdr:colOff>
      <xdr:row>37</xdr:row>
      <xdr:rowOff>29210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4775200" y="6271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36</xdr:row>
      <xdr:rowOff>71137</xdr:rowOff>
    </xdr:from>
    <xdr:ext cx="762000" cy="259045"/>
    <xdr:sp macro="" textlink="">
      <xdr:nvSpPr>
        <xdr:cNvPr id="88" name="人件費該当値テキスト">
          <a:extLst>
            <a:ext uri="{FF2B5EF4-FFF2-40B4-BE49-F238E27FC236}">
              <a16:creationId xmlns:a16="http://schemas.microsoft.com/office/drawing/2014/main" id="{00000000-0008-0000-0400-000058000000}"/>
            </a:ext>
          </a:extLst>
        </xdr:cNvPr>
        <xdr:cNvSpPr txBox="1"/>
      </xdr:nvSpPr>
      <xdr:spPr>
        <a:xfrm>
          <a:off x="4914900" y="62433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36</xdr:row>
      <xdr:rowOff>53340</xdr:rowOff>
    </xdr:from>
    <xdr:to>
      <xdr:col>20</xdr:col>
      <xdr:colOff>38100</xdr:colOff>
      <xdr:row>36</xdr:row>
      <xdr:rowOff>154940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937000" y="62255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36</xdr:row>
      <xdr:rowOff>139717</xdr:rowOff>
    </xdr:from>
    <xdr:ext cx="7366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3606800" y="63119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35</xdr:row>
      <xdr:rowOff>120287</xdr:rowOff>
    </xdr:from>
    <xdr:to>
      <xdr:col>15</xdr:col>
      <xdr:colOff>149225</xdr:colOff>
      <xdr:row>36</xdr:row>
      <xdr:rowOff>50437</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3048000" y="612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36</xdr:row>
      <xdr:rowOff>35214</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2717800" y="62074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36</xdr:row>
      <xdr:rowOff>20683</xdr:rowOff>
    </xdr:from>
    <xdr:to>
      <xdr:col>11</xdr:col>
      <xdr:colOff>60325</xdr:colOff>
      <xdr:row>36</xdr:row>
      <xdr:rowOff>122283</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2159000" y="61928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34</xdr:row>
      <xdr:rowOff>132460</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1828800" y="596176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34</xdr:row>
      <xdr:rowOff>50074</xdr:rowOff>
    </xdr:from>
    <xdr:to>
      <xdr:col>6</xdr:col>
      <xdr:colOff>171450</xdr:colOff>
      <xdr:row>34</xdr:row>
      <xdr:rowOff>151674</xdr:rowOff>
    </xdr:to>
    <xdr:sp macro="" textlink="">
      <xdr:nvSpPr>
        <xdr:cNvPr id="95" name="楕円 94">
          <a:extLst>
            <a:ext uri="{FF2B5EF4-FFF2-40B4-BE49-F238E27FC236}">
              <a16:creationId xmlns:a16="http://schemas.microsoft.com/office/drawing/2014/main" id="{00000000-0008-0000-0400-00005F000000}"/>
            </a:ext>
          </a:extLst>
        </xdr:cNvPr>
        <xdr:cNvSpPr/>
      </xdr:nvSpPr>
      <xdr:spPr>
        <a:xfrm>
          <a:off x="1270000" y="58793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32</xdr:row>
      <xdr:rowOff>161851</xdr:rowOff>
    </xdr:from>
    <xdr:ext cx="762000" cy="259045"/>
    <xdr:sp macro="" textlink="">
      <xdr:nvSpPr>
        <xdr:cNvPr id="96" name="テキスト ボックス 95">
          <a:extLst>
            <a:ext uri="{FF2B5EF4-FFF2-40B4-BE49-F238E27FC236}">
              <a16:creationId xmlns:a16="http://schemas.microsoft.com/office/drawing/2014/main" id="{00000000-0008-0000-0400-000060000000}"/>
            </a:ext>
          </a:extLst>
        </xdr:cNvPr>
        <xdr:cNvSpPr txBox="1"/>
      </xdr:nvSpPr>
      <xdr:spPr>
        <a:xfrm>
          <a:off x="939800" y="56482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5" name="正方形/長方形 104">
          <a:extLst>
            <a:ext uri="{FF2B5EF4-FFF2-40B4-BE49-F238E27FC236}">
              <a16:creationId xmlns:a16="http://schemas.microsoft.com/office/drawing/2014/main" id="{00000000-0008-0000-0400-000069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6" name="正方形/長方形 105">
          <a:extLst>
            <a:ext uri="{FF2B5EF4-FFF2-40B4-BE49-F238E27FC236}">
              <a16:creationId xmlns:a16="http://schemas.microsoft.com/office/drawing/2014/main" id="{00000000-0008-0000-0400-00006A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7" name="テキスト ボックス 106">
          <a:extLst>
            <a:ext uri="{FF2B5EF4-FFF2-40B4-BE49-F238E27FC236}">
              <a16:creationId xmlns:a16="http://schemas.microsoft.com/office/drawing/2014/main" id="{00000000-0008-0000-0400-00006B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今年度は前年度と比較して</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横ばいとなって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いるが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依然として、類似団体平均・全国平均・滋賀県平均を上回っており、今後も「（新）集中改革プラン」の改革効果を持続させることにより、比率の適正化に努める</a:t>
          </a:r>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a:t>
          </a:r>
          <a:endParaRPr lang="ja-JP" altLang="ja-JP" sz="1300">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146050</xdr:rowOff>
    </xdr:from>
    <xdr:to>
      <xdr:col>85</xdr:col>
      <xdr:colOff>66675</xdr:colOff>
      <xdr:row>21</xdr:row>
      <xdr:rowOff>146050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74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21</xdr:row>
      <xdr:rowOff>3827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60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19</xdr:row>
      <xdr:rowOff>107950</xdr:rowOff>
    </xdr:from>
    <xdr:to>
      <xdr:col>85</xdr:col>
      <xdr:colOff>66675</xdr:colOff>
      <xdr:row>19</xdr:row>
      <xdr:rowOff>107950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336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18</xdr:row>
      <xdr:rowOff>137177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322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17</xdr:row>
      <xdr:rowOff>69850</xdr:rowOff>
    </xdr:from>
    <xdr:to>
      <xdr:col>85</xdr:col>
      <xdr:colOff>66675</xdr:colOff>
      <xdr:row>17</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98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16</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84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15</xdr:row>
      <xdr:rowOff>31750</xdr:rowOff>
    </xdr:from>
    <xdr:to>
      <xdr:col>85</xdr:col>
      <xdr:colOff>66675</xdr:colOff>
      <xdr:row>15</xdr:row>
      <xdr:rowOff>31750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260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14</xdr:row>
      <xdr:rowOff>60977</xdr:rowOff>
    </xdr:from>
    <xdr:ext cx="508000" cy="259045"/>
    <xdr:sp macro="" textlink="">
      <xdr:nvSpPr>
        <xdr:cNvPr id="118" name="テキスト ボックス 117">
          <a:extLst>
            <a:ext uri="{FF2B5EF4-FFF2-40B4-BE49-F238E27FC236}">
              <a16:creationId xmlns:a16="http://schemas.microsoft.com/office/drawing/2014/main" id="{00000000-0008-0000-0400-000076000000}"/>
            </a:ext>
          </a:extLst>
        </xdr:cNvPr>
        <xdr:cNvSpPr txBox="1"/>
      </xdr:nvSpPr>
      <xdr:spPr>
        <a:xfrm>
          <a:off x="11938000" y="246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12</xdr:row>
      <xdr:rowOff>165100</xdr:rowOff>
    </xdr:from>
    <xdr:to>
      <xdr:col>85</xdr:col>
      <xdr:colOff>66675</xdr:colOff>
      <xdr:row>12</xdr:row>
      <xdr:rowOff>165100</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a:off x="12446000" y="222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22877</xdr:rowOff>
    </xdr:from>
    <xdr:ext cx="508000" cy="259045"/>
    <xdr:sp macro="" textlink="">
      <xdr:nvSpPr>
        <xdr:cNvPr id="120" name="テキスト ボックス 119">
          <a:extLst>
            <a:ext uri="{FF2B5EF4-FFF2-40B4-BE49-F238E27FC236}">
              <a16:creationId xmlns:a16="http://schemas.microsoft.com/office/drawing/2014/main" id="{00000000-0008-0000-0400-000078000000}"/>
            </a:ext>
          </a:extLst>
        </xdr:cNvPr>
        <xdr:cNvSpPr txBox="1"/>
      </xdr:nvSpPr>
      <xdr:spPr>
        <a:xfrm>
          <a:off x="11938000" y="208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9</xdr:row>
      <xdr:rowOff>156227</xdr:rowOff>
    </xdr:from>
    <xdr:ext cx="508000" cy="259045"/>
    <xdr:sp macro="" textlink="">
      <xdr:nvSpPr>
        <xdr:cNvPr id="122" name="テキスト ボックス 121">
          <a:extLst>
            <a:ext uri="{FF2B5EF4-FFF2-40B4-BE49-F238E27FC236}">
              <a16:creationId xmlns:a16="http://schemas.microsoft.com/office/drawing/2014/main" id="{00000000-0008-0000-0400-00007A000000}"/>
            </a:ext>
          </a:extLst>
        </xdr:cNvPr>
        <xdr:cNvSpPr txBox="1"/>
      </xdr:nvSpPr>
      <xdr:spPr>
        <a:xfrm>
          <a:off x="11938000" y="169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24</xdr:row>
      <xdr:rowOff>12700</xdr:rowOff>
    </xdr:to>
    <xdr:sp macro="" textlink="">
      <xdr:nvSpPr>
        <xdr:cNvPr id="123" name="物件費グラフ枠">
          <a:extLst>
            <a:ext uri="{FF2B5EF4-FFF2-40B4-BE49-F238E27FC236}">
              <a16:creationId xmlns:a16="http://schemas.microsoft.com/office/drawing/2014/main" id="{00000000-0008-0000-0400-00007B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12</xdr:row>
      <xdr:rowOff>88900</xdr:rowOff>
    </xdr:from>
    <xdr:to>
      <xdr:col>82</xdr:col>
      <xdr:colOff>107950</xdr:colOff>
      <xdr:row>20</xdr:row>
      <xdr:rowOff>119380</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6510000" y="2146300"/>
          <a:ext cx="0" cy="14020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91457</xdr:rowOff>
    </xdr:from>
    <xdr:ext cx="762000" cy="259045"/>
    <xdr:sp macro="" textlink="">
      <xdr:nvSpPr>
        <xdr:cNvPr id="125" name="物件費最小値テキスト">
          <a:extLst>
            <a:ext uri="{FF2B5EF4-FFF2-40B4-BE49-F238E27FC236}">
              <a16:creationId xmlns:a16="http://schemas.microsoft.com/office/drawing/2014/main" id="{00000000-0008-0000-0400-00007D000000}"/>
            </a:ext>
          </a:extLst>
        </xdr:cNvPr>
        <xdr:cNvSpPr txBox="1"/>
      </xdr:nvSpPr>
      <xdr:spPr>
        <a:xfrm>
          <a:off x="16598900" y="3520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119380</xdr:rowOff>
    </xdr:from>
    <xdr:to>
      <xdr:col>82</xdr:col>
      <xdr:colOff>196850</xdr:colOff>
      <xdr:row>20</xdr:row>
      <xdr:rowOff>119380</xdr:rowOff>
    </xdr:to>
    <xdr:cxnSp macro="">
      <xdr:nvCxnSpPr>
        <xdr:cNvPr id="126" name="直線コネクタ 125">
          <a:extLst>
            <a:ext uri="{FF2B5EF4-FFF2-40B4-BE49-F238E27FC236}">
              <a16:creationId xmlns:a16="http://schemas.microsoft.com/office/drawing/2014/main" id="{00000000-0008-0000-0400-00007E000000}"/>
            </a:ext>
          </a:extLst>
        </xdr:cNvPr>
        <xdr:cNvCxnSpPr/>
      </xdr:nvCxnSpPr>
      <xdr:spPr>
        <a:xfrm>
          <a:off x="16421100" y="35483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11</xdr:row>
      <xdr:rowOff>3827</xdr:rowOff>
    </xdr:from>
    <xdr:ext cx="762000" cy="259045"/>
    <xdr:sp macro="" textlink="">
      <xdr:nvSpPr>
        <xdr:cNvPr id="127" name="物件費最大値テキスト">
          <a:extLst>
            <a:ext uri="{FF2B5EF4-FFF2-40B4-BE49-F238E27FC236}">
              <a16:creationId xmlns:a16="http://schemas.microsoft.com/office/drawing/2014/main" id="{00000000-0008-0000-0400-00007F000000}"/>
            </a:ext>
          </a:extLst>
        </xdr:cNvPr>
        <xdr:cNvSpPr txBox="1"/>
      </xdr:nvSpPr>
      <xdr:spPr>
        <a:xfrm>
          <a:off x="165989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12</xdr:row>
      <xdr:rowOff>88900</xdr:rowOff>
    </xdr:from>
    <xdr:to>
      <xdr:col>82</xdr:col>
      <xdr:colOff>196850</xdr:colOff>
      <xdr:row>12</xdr:row>
      <xdr:rowOff>88900</xdr:rowOff>
    </xdr:to>
    <xdr:cxnSp macro="">
      <xdr:nvCxnSpPr>
        <xdr:cNvPr id="128" name="直線コネクタ 127">
          <a:extLst>
            <a:ext uri="{FF2B5EF4-FFF2-40B4-BE49-F238E27FC236}">
              <a16:creationId xmlns:a16="http://schemas.microsoft.com/office/drawing/2014/main" id="{00000000-0008-0000-0400-000080000000}"/>
            </a:ext>
          </a:extLst>
        </xdr:cNvPr>
        <xdr:cNvCxnSpPr/>
      </xdr:nvCxnSpPr>
      <xdr:spPr>
        <a:xfrm>
          <a:off x="16421100" y="2146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16</xdr:row>
      <xdr:rowOff>58420</xdr:rowOff>
    </xdr:from>
    <xdr:to>
      <xdr:col>82</xdr:col>
      <xdr:colOff>107950</xdr:colOff>
      <xdr:row>16</xdr:row>
      <xdr:rowOff>58420</xdr:rowOff>
    </xdr:to>
    <xdr:cxnSp macro="">
      <xdr:nvCxnSpPr>
        <xdr:cNvPr id="129" name="直線コネクタ 128">
          <a:extLst>
            <a:ext uri="{FF2B5EF4-FFF2-40B4-BE49-F238E27FC236}">
              <a16:creationId xmlns:a16="http://schemas.microsoft.com/office/drawing/2014/main" id="{00000000-0008-0000-0400-000081000000}"/>
            </a:ext>
          </a:extLst>
        </xdr:cNvPr>
        <xdr:cNvCxnSpPr/>
      </xdr:nvCxnSpPr>
      <xdr:spPr>
        <a:xfrm>
          <a:off x="15671800" y="280162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14</xdr:row>
      <xdr:rowOff>96537</xdr:rowOff>
    </xdr:from>
    <xdr:ext cx="762000" cy="259045"/>
    <xdr:sp macro="" textlink="">
      <xdr:nvSpPr>
        <xdr:cNvPr id="130" name="物件費平均値テキスト">
          <a:extLst>
            <a:ext uri="{FF2B5EF4-FFF2-40B4-BE49-F238E27FC236}">
              <a16:creationId xmlns:a16="http://schemas.microsoft.com/office/drawing/2014/main" id="{00000000-0008-0000-0400-000082000000}"/>
            </a:ext>
          </a:extLst>
        </xdr:cNvPr>
        <xdr:cNvSpPr txBox="1"/>
      </xdr:nvSpPr>
      <xdr:spPr>
        <a:xfrm>
          <a:off x="16598900" y="249683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15</xdr:row>
      <xdr:rowOff>80010</xdr:rowOff>
    </xdr:from>
    <xdr:to>
      <xdr:col>82</xdr:col>
      <xdr:colOff>158750</xdr:colOff>
      <xdr:row>16</xdr:row>
      <xdr:rowOff>10160</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6459200" y="26517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15</xdr:row>
      <xdr:rowOff>100330</xdr:rowOff>
    </xdr:from>
    <xdr:to>
      <xdr:col>78</xdr:col>
      <xdr:colOff>69850</xdr:colOff>
      <xdr:row>16</xdr:row>
      <xdr:rowOff>58420</xdr:rowOff>
    </xdr:to>
    <xdr:cxnSp macro="">
      <xdr:nvCxnSpPr>
        <xdr:cNvPr id="132" name="直線コネクタ 131">
          <a:extLst>
            <a:ext uri="{FF2B5EF4-FFF2-40B4-BE49-F238E27FC236}">
              <a16:creationId xmlns:a16="http://schemas.microsoft.com/office/drawing/2014/main" id="{00000000-0008-0000-0400-000084000000}"/>
            </a:ext>
          </a:extLst>
        </xdr:cNvPr>
        <xdr:cNvCxnSpPr/>
      </xdr:nvCxnSpPr>
      <xdr:spPr>
        <a:xfrm>
          <a:off x="14782800" y="2672080"/>
          <a:ext cx="889000" cy="1295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15</xdr:row>
      <xdr:rowOff>41910</xdr:rowOff>
    </xdr:from>
    <xdr:to>
      <xdr:col>78</xdr:col>
      <xdr:colOff>120650</xdr:colOff>
      <xdr:row>15</xdr:row>
      <xdr:rowOff>143510</xdr:rowOff>
    </xdr:to>
    <xdr:sp macro="" textlink="">
      <xdr:nvSpPr>
        <xdr:cNvPr id="133" name="フローチャート: 判断 132">
          <a:extLst>
            <a:ext uri="{FF2B5EF4-FFF2-40B4-BE49-F238E27FC236}">
              <a16:creationId xmlns:a16="http://schemas.microsoft.com/office/drawing/2014/main" id="{00000000-0008-0000-0400-000085000000}"/>
            </a:ext>
          </a:extLst>
        </xdr:cNvPr>
        <xdr:cNvSpPr/>
      </xdr:nvSpPr>
      <xdr:spPr>
        <a:xfrm>
          <a:off x="15621000" y="2613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13</xdr:row>
      <xdr:rowOff>153687</xdr:rowOff>
    </xdr:from>
    <xdr:ext cx="736600" cy="259045"/>
    <xdr:sp macro="" textlink="">
      <xdr:nvSpPr>
        <xdr:cNvPr id="134" name="テキスト ボックス 133">
          <a:extLst>
            <a:ext uri="{FF2B5EF4-FFF2-40B4-BE49-F238E27FC236}">
              <a16:creationId xmlns:a16="http://schemas.microsoft.com/office/drawing/2014/main" id="{00000000-0008-0000-0400-000086000000}"/>
            </a:ext>
          </a:extLst>
        </xdr:cNvPr>
        <xdr:cNvSpPr txBox="1"/>
      </xdr:nvSpPr>
      <xdr:spPr>
        <a:xfrm>
          <a:off x="15290800" y="238253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15</xdr:row>
      <xdr:rowOff>100330</xdr:rowOff>
    </xdr:from>
    <xdr:to>
      <xdr:col>73</xdr:col>
      <xdr:colOff>180975</xdr:colOff>
      <xdr:row>16</xdr:row>
      <xdr:rowOff>20320</xdr:rowOff>
    </xdr:to>
    <xdr:cxnSp macro="">
      <xdr:nvCxnSpPr>
        <xdr:cNvPr id="135" name="直線コネクタ 134">
          <a:extLst>
            <a:ext uri="{FF2B5EF4-FFF2-40B4-BE49-F238E27FC236}">
              <a16:creationId xmlns:a16="http://schemas.microsoft.com/office/drawing/2014/main" id="{00000000-0008-0000-0400-000087000000}"/>
            </a:ext>
          </a:extLst>
        </xdr:cNvPr>
        <xdr:cNvCxnSpPr/>
      </xdr:nvCxnSpPr>
      <xdr:spPr>
        <a:xfrm flipV="1">
          <a:off x="13893800" y="2672080"/>
          <a:ext cx="889000" cy="914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14</xdr:row>
      <xdr:rowOff>114300</xdr:rowOff>
    </xdr:from>
    <xdr:to>
      <xdr:col>74</xdr:col>
      <xdr:colOff>31750</xdr:colOff>
      <xdr:row>15</xdr:row>
      <xdr:rowOff>44450</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4732000" y="2514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13</xdr:row>
      <xdr:rowOff>54627</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4401800" y="2283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20320</xdr:rowOff>
    </xdr:from>
    <xdr:to>
      <xdr:col>69</xdr:col>
      <xdr:colOff>92075</xdr:colOff>
      <xdr:row>17</xdr:row>
      <xdr:rowOff>146050</xdr:rowOff>
    </xdr:to>
    <xdr:cxnSp macro="">
      <xdr:nvCxnSpPr>
        <xdr:cNvPr id="138" name="直線コネクタ 137">
          <a:extLst>
            <a:ext uri="{FF2B5EF4-FFF2-40B4-BE49-F238E27FC236}">
              <a16:creationId xmlns:a16="http://schemas.microsoft.com/office/drawing/2014/main" id="{00000000-0008-0000-0400-00008A000000}"/>
            </a:ext>
          </a:extLst>
        </xdr:cNvPr>
        <xdr:cNvCxnSpPr/>
      </xdr:nvCxnSpPr>
      <xdr:spPr>
        <a:xfrm flipV="1">
          <a:off x="13004800" y="2763520"/>
          <a:ext cx="889000" cy="297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15</xdr:row>
      <xdr:rowOff>26670</xdr:rowOff>
    </xdr:from>
    <xdr:to>
      <xdr:col>69</xdr:col>
      <xdr:colOff>142875</xdr:colOff>
      <xdr:row>15</xdr:row>
      <xdr:rowOff>128270</xdr:rowOff>
    </xdr:to>
    <xdr:sp macro="" textlink="">
      <xdr:nvSpPr>
        <xdr:cNvPr id="139" name="フローチャート: 判断 138">
          <a:extLst>
            <a:ext uri="{FF2B5EF4-FFF2-40B4-BE49-F238E27FC236}">
              <a16:creationId xmlns:a16="http://schemas.microsoft.com/office/drawing/2014/main" id="{00000000-0008-0000-0400-00008B000000}"/>
            </a:ext>
          </a:extLst>
        </xdr:cNvPr>
        <xdr:cNvSpPr/>
      </xdr:nvSpPr>
      <xdr:spPr>
        <a:xfrm>
          <a:off x="13843000" y="259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13</xdr:row>
      <xdr:rowOff>138447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3512800" y="2367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15</xdr:row>
      <xdr:rowOff>110490</xdr:rowOff>
    </xdr:from>
    <xdr:to>
      <xdr:col>65</xdr:col>
      <xdr:colOff>53975</xdr:colOff>
      <xdr:row>16</xdr:row>
      <xdr:rowOff>40640</xdr:rowOff>
    </xdr:to>
    <xdr:sp macro="" textlink="">
      <xdr:nvSpPr>
        <xdr:cNvPr id="141" name="フローチャート: 判断 140">
          <a:extLst>
            <a:ext uri="{FF2B5EF4-FFF2-40B4-BE49-F238E27FC236}">
              <a16:creationId xmlns:a16="http://schemas.microsoft.com/office/drawing/2014/main" id="{00000000-0008-0000-0400-00008D000000}"/>
            </a:ext>
          </a:extLst>
        </xdr:cNvPr>
        <xdr:cNvSpPr/>
      </xdr:nvSpPr>
      <xdr:spPr>
        <a:xfrm>
          <a:off x="12954000" y="2682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14</xdr:row>
      <xdr:rowOff>50817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623800" y="24511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43" name="テキスト ボックス 142">
          <a:extLst>
            <a:ext uri="{FF2B5EF4-FFF2-40B4-BE49-F238E27FC236}">
              <a16:creationId xmlns:a16="http://schemas.microsoft.com/office/drawing/2014/main" id="{00000000-0008-0000-0400-00008F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44" name="テキスト ボックス 143">
          <a:extLst>
            <a:ext uri="{FF2B5EF4-FFF2-40B4-BE49-F238E27FC236}">
              <a16:creationId xmlns:a16="http://schemas.microsoft.com/office/drawing/2014/main" id="{00000000-0008-0000-0400-000090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5" name="テキスト ボックス 144">
          <a:extLst>
            <a:ext uri="{FF2B5EF4-FFF2-40B4-BE49-F238E27FC236}">
              <a16:creationId xmlns:a16="http://schemas.microsoft.com/office/drawing/2014/main" id="{00000000-0008-0000-0400-000091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7" name="テキスト ボックス 146">
          <a:extLst>
            <a:ext uri="{FF2B5EF4-FFF2-40B4-BE49-F238E27FC236}">
              <a16:creationId xmlns:a16="http://schemas.microsoft.com/office/drawing/2014/main" id="{00000000-0008-0000-0400-000093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7620</xdr:rowOff>
    </xdr:from>
    <xdr:to>
      <xdr:col>82</xdr:col>
      <xdr:colOff>158750</xdr:colOff>
      <xdr:row>16</xdr:row>
      <xdr:rowOff>109220</xdr:rowOff>
    </xdr:to>
    <xdr:sp macro="" textlink="">
      <xdr:nvSpPr>
        <xdr:cNvPr id="148" name="楕円 147">
          <a:extLst>
            <a:ext uri="{FF2B5EF4-FFF2-40B4-BE49-F238E27FC236}">
              <a16:creationId xmlns:a16="http://schemas.microsoft.com/office/drawing/2014/main" id="{00000000-0008-0000-0400-000094000000}"/>
            </a:ext>
          </a:extLst>
        </xdr:cNvPr>
        <xdr:cNvSpPr/>
      </xdr:nvSpPr>
      <xdr:spPr>
        <a:xfrm>
          <a:off x="164592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151147</xdr:rowOff>
    </xdr:from>
    <xdr:ext cx="762000" cy="259045"/>
    <xdr:sp macro="" textlink="">
      <xdr:nvSpPr>
        <xdr:cNvPr id="149" name="物件費該当値テキスト">
          <a:extLst>
            <a:ext uri="{FF2B5EF4-FFF2-40B4-BE49-F238E27FC236}">
              <a16:creationId xmlns:a16="http://schemas.microsoft.com/office/drawing/2014/main" id="{00000000-0008-0000-0400-000095000000}"/>
            </a:ext>
          </a:extLst>
        </xdr:cNvPr>
        <xdr:cNvSpPr txBox="1"/>
      </xdr:nvSpPr>
      <xdr:spPr>
        <a:xfrm>
          <a:off x="16598900" y="27228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7620</xdr:rowOff>
    </xdr:from>
    <xdr:to>
      <xdr:col>78</xdr:col>
      <xdr:colOff>120650</xdr:colOff>
      <xdr:row>16</xdr:row>
      <xdr:rowOff>109220</xdr:rowOff>
    </xdr:to>
    <xdr:sp macro="" textlink="">
      <xdr:nvSpPr>
        <xdr:cNvPr id="150" name="楕円 149">
          <a:extLst>
            <a:ext uri="{FF2B5EF4-FFF2-40B4-BE49-F238E27FC236}">
              <a16:creationId xmlns:a16="http://schemas.microsoft.com/office/drawing/2014/main" id="{00000000-0008-0000-0400-000096000000}"/>
            </a:ext>
          </a:extLst>
        </xdr:cNvPr>
        <xdr:cNvSpPr/>
      </xdr:nvSpPr>
      <xdr:spPr>
        <a:xfrm>
          <a:off x="15621000" y="27508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16</xdr:row>
      <xdr:rowOff>93997</xdr:rowOff>
    </xdr:from>
    <xdr:ext cx="736600" cy="259045"/>
    <xdr:sp macro="" textlink="">
      <xdr:nvSpPr>
        <xdr:cNvPr id="151" name="テキスト ボックス 150">
          <a:extLst>
            <a:ext uri="{FF2B5EF4-FFF2-40B4-BE49-F238E27FC236}">
              <a16:creationId xmlns:a16="http://schemas.microsoft.com/office/drawing/2014/main" id="{00000000-0008-0000-0400-000097000000}"/>
            </a:ext>
          </a:extLst>
        </xdr:cNvPr>
        <xdr:cNvSpPr txBox="1"/>
      </xdr:nvSpPr>
      <xdr:spPr>
        <a:xfrm>
          <a:off x="15290800" y="28371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15</xdr:row>
      <xdr:rowOff>49530</xdr:rowOff>
    </xdr:from>
    <xdr:to>
      <xdr:col>74</xdr:col>
      <xdr:colOff>31750</xdr:colOff>
      <xdr:row>15</xdr:row>
      <xdr:rowOff>151130</xdr:rowOff>
    </xdr:to>
    <xdr:sp macro="" textlink="">
      <xdr:nvSpPr>
        <xdr:cNvPr id="152" name="楕円 151">
          <a:extLst>
            <a:ext uri="{FF2B5EF4-FFF2-40B4-BE49-F238E27FC236}">
              <a16:creationId xmlns:a16="http://schemas.microsoft.com/office/drawing/2014/main" id="{00000000-0008-0000-0400-000098000000}"/>
            </a:ext>
          </a:extLst>
        </xdr:cNvPr>
        <xdr:cNvSpPr/>
      </xdr:nvSpPr>
      <xdr:spPr>
        <a:xfrm>
          <a:off x="14732000" y="262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135907</xdr:rowOff>
    </xdr:from>
    <xdr:ext cx="762000" cy="259045"/>
    <xdr:sp macro="" textlink="">
      <xdr:nvSpPr>
        <xdr:cNvPr id="153" name="テキスト ボックス 152">
          <a:extLst>
            <a:ext uri="{FF2B5EF4-FFF2-40B4-BE49-F238E27FC236}">
              <a16:creationId xmlns:a16="http://schemas.microsoft.com/office/drawing/2014/main" id="{00000000-0008-0000-0400-000099000000}"/>
            </a:ext>
          </a:extLst>
        </xdr:cNvPr>
        <xdr:cNvSpPr txBox="1"/>
      </xdr:nvSpPr>
      <xdr:spPr>
        <a:xfrm>
          <a:off x="14401800" y="270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15</xdr:row>
      <xdr:rowOff>140970</xdr:rowOff>
    </xdr:from>
    <xdr:to>
      <xdr:col>69</xdr:col>
      <xdr:colOff>142875</xdr:colOff>
      <xdr:row>16</xdr:row>
      <xdr:rowOff>71120</xdr:rowOff>
    </xdr:to>
    <xdr:sp macro="" textlink="">
      <xdr:nvSpPr>
        <xdr:cNvPr id="154" name="楕円 153">
          <a:extLst>
            <a:ext uri="{FF2B5EF4-FFF2-40B4-BE49-F238E27FC236}">
              <a16:creationId xmlns:a16="http://schemas.microsoft.com/office/drawing/2014/main" id="{00000000-0008-0000-0400-00009A000000}"/>
            </a:ext>
          </a:extLst>
        </xdr:cNvPr>
        <xdr:cNvSpPr/>
      </xdr:nvSpPr>
      <xdr:spPr>
        <a:xfrm>
          <a:off x="13843000" y="2712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16</xdr:row>
      <xdr:rowOff>55897</xdr:rowOff>
    </xdr:from>
    <xdr:ext cx="762000" cy="259045"/>
    <xdr:sp macro="" textlink="">
      <xdr:nvSpPr>
        <xdr:cNvPr id="155" name="テキスト ボックス 154">
          <a:extLst>
            <a:ext uri="{FF2B5EF4-FFF2-40B4-BE49-F238E27FC236}">
              <a16:creationId xmlns:a16="http://schemas.microsoft.com/office/drawing/2014/main" id="{00000000-0008-0000-0400-00009B000000}"/>
            </a:ext>
          </a:extLst>
        </xdr:cNvPr>
        <xdr:cNvSpPr txBox="1"/>
      </xdr:nvSpPr>
      <xdr:spPr>
        <a:xfrm>
          <a:off x="13512800" y="279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95250</xdr:rowOff>
    </xdr:from>
    <xdr:to>
      <xdr:col>65</xdr:col>
      <xdr:colOff>53975</xdr:colOff>
      <xdr:row>18</xdr:row>
      <xdr:rowOff>25400</xdr:rowOff>
    </xdr:to>
    <xdr:sp macro="" textlink="">
      <xdr:nvSpPr>
        <xdr:cNvPr id="156" name="楕円 155">
          <a:extLst>
            <a:ext uri="{FF2B5EF4-FFF2-40B4-BE49-F238E27FC236}">
              <a16:creationId xmlns:a16="http://schemas.microsoft.com/office/drawing/2014/main" id="{00000000-0008-0000-0400-00009C000000}"/>
            </a:ext>
          </a:extLst>
        </xdr:cNvPr>
        <xdr:cNvSpPr/>
      </xdr:nvSpPr>
      <xdr:spPr>
        <a:xfrm>
          <a:off x="12954000" y="300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18</xdr:row>
      <xdr:rowOff>10177</xdr:rowOff>
    </xdr:from>
    <xdr:ext cx="762000" cy="259045"/>
    <xdr:sp macro="" textlink="">
      <xdr:nvSpPr>
        <xdr:cNvPr id="157" name="テキスト ボックス 156">
          <a:extLst>
            <a:ext uri="{FF2B5EF4-FFF2-40B4-BE49-F238E27FC236}">
              <a16:creationId xmlns:a16="http://schemas.microsoft.com/office/drawing/2014/main" id="{00000000-0008-0000-0400-00009D000000}"/>
            </a:ext>
          </a:extLst>
        </xdr:cNvPr>
        <xdr:cNvSpPr txBox="1"/>
      </xdr:nvSpPr>
      <xdr:spPr>
        <a:xfrm>
          <a:off x="12623800" y="309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63" name="正方形/長方形 162">
          <a:extLst>
            <a:ext uri="{FF2B5EF4-FFF2-40B4-BE49-F238E27FC236}">
              <a16:creationId xmlns:a16="http://schemas.microsoft.com/office/drawing/2014/main" id="{00000000-0008-0000-0400-0000A3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64" name="正方形/長方形 163">
          <a:extLst>
            <a:ext uri="{FF2B5EF4-FFF2-40B4-BE49-F238E27FC236}">
              <a16:creationId xmlns:a16="http://schemas.microsoft.com/office/drawing/2014/main" id="{00000000-0008-0000-0400-0000A4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5" name="正方形/長方形 164">
          <a:extLst>
            <a:ext uri="{FF2B5EF4-FFF2-40B4-BE49-F238E27FC236}">
              <a16:creationId xmlns:a16="http://schemas.microsoft.com/office/drawing/2014/main" id="{00000000-0008-0000-0400-0000A5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6" name="正方形/長方形 165">
          <a:extLst>
            <a:ext uri="{FF2B5EF4-FFF2-40B4-BE49-F238E27FC236}">
              <a16:creationId xmlns:a16="http://schemas.microsoft.com/office/drawing/2014/main" id="{00000000-0008-0000-0400-0000A6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7" name="正方形/長方形 166">
          <a:extLst>
            <a:ext uri="{FF2B5EF4-FFF2-40B4-BE49-F238E27FC236}">
              <a16:creationId xmlns:a16="http://schemas.microsoft.com/office/drawing/2014/main" id="{00000000-0008-0000-0400-0000A7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chemeClr val="dk1"/>
              </a:solidFill>
              <a:effectLst/>
              <a:latin typeface="ＭＳ Ｐゴシック" panose="020B0600070205080204" pitchFamily="50" charset="-128"/>
              <a:ea typeface="ＭＳ Ｐゴシック" panose="020B0600070205080204" pitchFamily="50" charset="-128"/>
              <a:cs typeface="+mn-cs"/>
            </a:rPr>
            <a:t>　市単独事業の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見直しを行ったことにより、近年は類似団体平均と同程度であるものの、今年度は類似団体平均・滋賀県平均を上回っている。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今年度は前年度から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1.3</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12.7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％となったが、これは自立支援給付費の増などが主な要因である。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9" name="テキスト ボックス 168">
          <a:extLst>
            <a:ext uri="{FF2B5EF4-FFF2-40B4-BE49-F238E27FC236}">
              <a16:creationId xmlns:a16="http://schemas.microsoft.com/office/drawing/2014/main" id="{00000000-0008-0000-0400-0000A9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70" name="直線コネクタ 169">
          <a:extLst>
            <a:ext uri="{FF2B5EF4-FFF2-40B4-BE49-F238E27FC236}">
              <a16:creationId xmlns:a16="http://schemas.microsoft.com/office/drawing/2014/main" id="{00000000-0008-0000-0400-0000AA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71" name="テキスト ボックス 170">
          <a:extLst>
            <a:ext uri="{FF2B5EF4-FFF2-40B4-BE49-F238E27FC236}">
              <a16:creationId xmlns:a16="http://schemas.microsoft.com/office/drawing/2014/main" id="{00000000-0008-0000-0400-0000AB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62</xdr:row>
      <xdr:rowOff>29028</xdr:rowOff>
    </xdr:from>
    <xdr:to>
      <xdr:col>26</xdr:col>
      <xdr:colOff>184150</xdr:colOff>
      <xdr:row>62</xdr:row>
      <xdr:rowOff>29028</xdr:rowOff>
    </xdr:to>
    <xdr:cxnSp macro="">
      <xdr:nvCxnSpPr>
        <xdr:cNvPr id="172" name="直線コネクタ 171">
          <a:extLst>
            <a:ext uri="{FF2B5EF4-FFF2-40B4-BE49-F238E27FC236}">
              <a16:creationId xmlns:a16="http://schemas.microsoft.com/office/drawing/2014/main" id="{00000000-0008-0000-0400-0000AC000000}"/>
            </a:ext>
          </a:extLst>
        </xdr:cNvPr>
        <xdr:cNvCxnSpPr/>
      </xdr:nvCxnSpPr>
      <xdr:spPr>
        <a:xfrm>
          <a:off x="762000" y="10658928"/>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58255</xdr:rowOff>
    </xdr:from>
    <xdr:ext cx="508000" cy="259045"/>
    <xdr:sp macro="" textlink="">
      <xdr:nvSpPr>
        <xdr:cNvPr id="173" name="テキスト ボックス 172">
          <a:extLst>
            <a:ext uri="{FF2B5EF4-FFF2-40B4-BE49-F238E27FC236}">
              <a16:creationId xmlns:a16="http://schemas.microsoft.com/office/drawing/2014/main" id="{00000000-0008-0000-0400-0000AD000000}"/>
            </a:ext>
          </a:extLst>
        </xdr:cNvPr>
        <xdr:cNvSpPr txBox="1"/>
      </xdr:nvSpPr>
      <xdr:spPr>
        <a:xfrm>
          <a:off x="254000" y="10516705"/>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60</xdr:row>
      <xdr:rowOff>45357</xdr:rowOff>
    </xdr:from>
    <xdr:to>
      <xdr:col>26</xdr:col>
      <xdr:colOff>184150</xdr:colOff>
      <xdr:row>60</xdr:row>
      <xdr:rowOff>45357</xdr:rowOff>
    </xdr:to>
    <xdr:cxnSp macro="">
      <xdr:nvCxnSpPr>
        <xdr:cNvPr id="174" name="直線コネクタ 173">
          <a:extLst>
            <a:ext uri="{FF2B5EF4-FFF2-40B4-BE49-F238E27FC236}">
              <a16:creationId xmlns:a16="http://schemas.microsoft.com/office/drawing/2014/main" id="{00000000-0008-0000-0400-0000AE000000}"/>
            </a:ext>
          </a:extLst>
        </xdr:cNvPr>
        <xdr:cNvCxnSpPr/>
      </xdr:nvCxnSpPr>
      <xdr:spPr>
        <a:xfrm>
          <a:off x="762000" y="10332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59</xdr:row>
      <xdr:rowOff>74584</xdr:rowOff>
    </xdr:from>
    <xdr:ext cx="508000" cy="259045"/>
    <xdr:sp macro="" textlink="">
      <xdr:nvSpPr>
        <xdr:cNvPr id="175" name="テキスト ボックス 174">
          <a:extLst>
            <a:ext uri="{FF2B5EF4-FFF2-40B4-BE49-F238E27FC236}">
              <a16:creationId xmlns:a16="http://schemas.microsoft.com/office/drawing/2014/main" id="{00000000-0008-0000-0400-0000AF000000}"/>
            </a:ext>
          </a:extLst>
        </xdr:cNvPr>
        <xdr:cNvSpPr txBox="1"/>
      </xdr:nvSpPr>
      <xdr:spPr>
        <a:xfrm>
          <a:off x="254000" y="10190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58</xdr:row>
      <xdr:rowOff>61685</xdr:rowOff>
    </xdr:from>
    <xdr:to>
      <xdr:col>26</xdr:col>
      <xdr:colOff>184150</xdr:colOff>
      <xdr:row>58</xdr:row>
      <xdr:rowOff>61685</xdr:rowOff>
    </xdr:to>
    <xdr:cxnSp macro="">
      <xdr:nvCxnSpPr>
        <xdr:cNvPr id="176" name="直線コネクタ 175">
          <a:extLst>
            <a:ext uri="{FF2B5EF4-FFF2-40B4-BE49-F238E27FC236}">
              <a16:creationId xmlns:a16="http://schemas.microsoft.com/office/drawing/2014/main" id="{00000000-0008-0000-0400-0000B0000000}"/>
            </a:ext>
          </a:extLst>
        </xdr:cNvPr>
        <xdr:cNvCxnSpPr/>
      </xdr:nvCxnSpPr>
      <xdr:spPr>
        <a:xfrm>
          <a:off x="762000" y="1000578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57</xdr:row>
      <xdr:rowOff>90912</xdr:rowOff>
    </xdr:from>
    <xdr:ext cx="508000" cy="259045"/>
    <xdr:sp macro="" textlink="">
      <xdr:nvSpPr>
        <xdr:cNvPr id="177" name="テキスト ボックス 176">
          <a:extLst>
            <a:ext uri="{FF2B5EF4-FFF2-40B4-BE49-F238E27FC236}">
              <a16:creationId xmlns:a16="http://schemas.microsoft.com/office/drawing/2014/main" id="{00000000-0008-0000-0400-0000B1000000}"/>
            </a:ext>
          </a:extLst>
        </xdr:cNvPr>
        <xdr:cNvSpPr txBox="1"/>
      </xdr:nvSpPr>
      <xdr:spPr>
        <a:xfrm>
          <a:off x="254000" y="986356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56</xdr:row>
      <xdr:rowOff>78015</xdr:rowOff>
    </xdr:from>
    <xdr:to>
      <xdr:col>26</xdr:col>
      <xdr:colOff>184150</xdr:colOff>
      <xdr:row>56</xdr:row>
      <xdr:rowOff>78015</xdr:rowOff>
    </xdr:to>
    <xdr:cxnSp macro="">
      <xdr:nvCxnSpPr>
        <xdr:cNvPr id="178" name="直線コネクタ 177">
          <a:extLst>
            <a:ext uri="{FF2B5EF4-FFF2-40B4-BE49-F238E27FC236}">
              <a16:creationId xmlns:a16="http://schemas.microsoft.com/office/drawing/2014/main" id="{00000000-0008-0000-0400-0000B2000000}"/>
            </a:ext>
          </a:extLst>
        </xdr:cNvPr>
        <xdr:cNvCxnSpPr/>
      </xdr:nvCxnSpPr>
      <xdr:spPr>
        <a:xfrm>
          <a:off x="762000" y="9679215"/>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55</xdr:row>
      <xdr:rowOff>107242</xdr:rowOff>
    </xdr:from>
    <xdr:ext cx="508000" cy="259045"/>
    <xdr:sp macro="" textlink="">
      <xdr:nvSpPr>
        <xdr:cNvPr id="179" name="テキスト ボックス 178">
          <a:extLst>
            <a:ext uri="{FF2B5EF4-FFF2-40B4-BE49-F238E27FC236}">
              <a16:creationId xmlns:a16="http://schemas.microsoft.com/office/drawing/2014/main" id="{00000000-0008-0000-0400-0000B3000000}"/>
            </a:ext>
          </a:extLst>
        </xdr:cNvPr>
        <xdr:cNvSpPr txBox="1"/>
      </xdr:nvSpPr>
      <xdr:spPr>
        <a:xfrm>
          <a:off x="254000" y="9536992"/>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54</xdr:row>
      <xdr:rowOff>94343</xdr:rowOff>
    </xdr:from>
    <xdr:to>
      <xdr:col>26</xdr:col>
      <xdr:colOff>184150</xdr:colOff>
      <xdr:row>54</xdr:row>
      <xdr:rowOff>94343</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a:off x="762000" y="9352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53</xdr:row>
      <xdr:rowOff>123570</xdr:rowOff>
    </xdr:from>
    <xdr:ext cx="508000" cy="259045"/>
    <xdr:sp macro="" textlink="">
      <xdr:nvSpPr>
        <xdr:cNvPr id="181" name="テキスト ボックス 180">
          <a:extLst>
            <a:ext uri="{FF2B5EF4-FFF2-40B4-BE49-F238E27FC236}">
              <a16:creationId xmlns:a16="http://schemas.microsoft.com/office/drawing/2014/main" id="{00000000-0008-0000-0400-0000B5000000}"/>
            </a:ext>
          </a:extLst>
        </xdr:cNvPr>
        <xdr:cNvSpPr txBox="1"/>
      </xdr:nvSpPr>
      <xdr:spPr>
        <a:xfrm>
          <a:off x="254000" y="9210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110672</xdr:rowOff>
    </xdr:from>
    <xdr:to>
      <xdr:col>26</xdr:col>
      <xdr:colOff>184150</xdr:colOff>
      <xdr:row>52</xdr:row>
      <xdr:rowOff>110672</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762000" y="9026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51</xdr:row>
      <xdr:rowOff>139899</xdr:rowOff>
    </xdr:from>
    <xdr:ext cx="508000" cy="259045"/>
    <xdr:sp macro="" textlink="">
      <xdr:nvSpPr>
        <xdr:cNvPr id="183" name="テキスト ボックス 182">
          <a:extLst>
            <a:ext uri="{FF2B5EF4-FFF2-40B4-BE49-F238E27FC236}">
              <a16:creationId xmlns:a16="http://schemas.microsoft.com/office/drawing/2014/main" id="{00000000-0008-0000-0400-0000B7000000}"/>
            </a:ext>
          </a:extLst>
        </xdr:cNvPr>
        <xdr:cNvSpPr txBox="1"/>
      </xdr:nvSpPr>
      <xdr:spPr>
        <a:xfrm>
          <a:off x="254000" y="8883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85" name="テキスト ボックス 184">
          <a:extLst>
            <a:ext uri="{FF2B5EF4-FFF2-40B4-BE49-F238E27FC236}">
              <a16:creationId xmlns:a16="http://schemas.microsoft.com/office/drawing/2014/main" id="{00000000-0008-0000-0400-0000B9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86" name="扶助費グラフ枠">
          <a:extLst>
            <a:ext uri="{FF2B5EF4-FFF2-40B4-BE49-F238E27FC236}">
              <a16:creationId xmlns:a16="http://schemas.microsoft.com/office/drawing/2014/main" id="{00000000-0008-0000-0400-0000BA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135165</xdr:rowOff>
    </xdr:from>
    <xdr:to>
      <xdr:col>24</xdr:col>
      <xdr:colOff>25400</xdr:colOff>
      <xdr:row>62</xdr:row>
      <xdr:rowOff>78015</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flipV="1">
          <a:off x="4826000" y="9222015"/>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62</xdr:row>
      <xdr:rowOff>50092</xdr:rowOff>
    </xdr:from>
    <xdr:ext cx="762000" cy="259045"/>
    <xdr:sp macro="" textlink="">
      <xdr:nvSpPr>
        <xdr:cNvPr id="188" name="扶助費最小値テキスト">
          <a:extLst>
            <a:ext uri="{FF2B5EF4-FFF2-40B4-BE49-F238E27FC236}">
              <a16:creationId xmlns:a16="http://schemas.microsoft.com/office/drawing/2014/main" id="{00000000-0008-0000-0400-0000BC000000}"/>
            </a:ext>
          </a:extLst>
        </xdr:cNvPr>
        <xdr:cNvSpPr txBox="1"/>
      </xdr:nvSpPr>
      <xdr:spPr>
        <a:xfrm>
          <a:off x="4914900" y="10679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62</xdr:row>
      <xdr:rowOff>78015</xdr:rowOff>
    </xdr:from>
    <xdr:to>
      <xdr:col>24</xdr:col>
      <xdr:colOff>114300</xdr:colOff>
      <xdr:row>62</xdr:row>
      <xdr:rowOff>78015</xdr:rowOff>
    </xdr:to>
    <xdr:cxnSp macro="">
      <xdr:nvCxnSpPr>
        <xdr:cNvPr id="189" name="直線コネクタ 188">
          <a:extLst>
            <a:ext uri="{FF2B5EF4-FFF2-40B4-BE49-F238E27FC236}">
              <a16:creationId xmlns:a16="http://schemas.microsoft.com/office/drawing/2014/main" id="{00000000-0008-0000-0400-0000BD000000}"/>
            </a:ext>
          </a:extLst>
        </xdr:cNvPr>
        <xdr:cNvCxnSpPr/>
      </xdr:nvCxnSpPr>
      <xdr:spPr>
        <a:xfrm>
          <a:off x="4737100" y="107079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52</xdr:row>
      <xdr:rowOff>50092</xdr:rowOff>
    </xdr:from>
    <xdr:ext cx="762000" cy="259045"/>
    <xdr:sp macro="" textlink="">
      <xdr:nvSpPr>
        <xdr:cNvPr id="190" name="扶助費最大値テキスト">
          <a:extLst>
            <a:ext uri="{FF2B5EF4-FFF2-40B4-BE49-F238E27FC236}">
              <a16:creationId xmlns:a16="http://schemas.microsoft.com/office/drawing/2014/main" id="{00000000-0008-0000-0400-0000BE000000}"/>
            </a:ext>
          </a:extLst>
        </xdr:cNvPr>
        <xdr:cNvSpPr txBox="1"/>
      </xdr:nvSpPr>
      <xdr:spPr>
        <a:xfrm>
          <a:off x="4914900" y="89654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135165</xdr:rowOff>
    </xdr:from>
    <xdr:to>
      <xdr:col>24</xdr:col>
      <xdr:colOff>114300</xdr:colOff>
      <xdr:row>53</xdr:row>
      <xdr:rowOff>135165</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a:off x="4737100" y="92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57</xdr:row>
      <xdr:rowOff>135165</xdr:rowOff>
    </xdr:from>
    <xdr:to>
      <xdr:col>24</xdr:col>
      <xdr:colOff>25400</xdr:colOff>
      <xdr:row>59</xdr:row>
      <xdr:rowOff>4535</xdr:rowOff>
    </xdr:to>
    <xdr:cxnSp macro="">
      <xdr:nvCxnSpPr>
        <xdr:cNvPr id="192" name="直線コネクタ 191">
          <a:extLst>
            <a:ext uri="{FF2B5EF4-FFF2-40B4-BE49-F238E27FC236}">
              <a16:creationId xmlns:a16="http://schemas.microsoft.com/office/drawing/2014/main" id="{00000000-0008-0000-0400-0000C0000000}"/>
            </a:ext>
          </a:extLst>
        </xdr:cNvPr>
        <xdr:cNvCxnSpPr/>
      </xdr:nvCxnSpPr>
      <xdr:spPr>
        <a:xfrm>
          <a:off x="3987800" y="9907815"/>
          <a:ext cx="838200" cy="212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35577</xdr:rowOff>
    </xdr:from>
    <xdr:ext cx="762000" cy="259045"/>
    <xdr:sp macro="" textlink="">
      <xdr:nvSpPr>
        <xdr:cNvPr id="193" name="扶助費平均値テキスト">
          <a:extLst>
            <a:ext uri="{FF2B5EF4-FFF2-40B4-BE49-F238E27FC236}">
              <a16:creationId xmlns:a16="http://schemas.microsoft.com/office/drawing/2014/main" id="{00000000-0008-0000-0400-0000C1000000}"/>
            </a:ext>
          </a:extLst>
        </xdr:cNvPr>
        <xdr:cNvSpPr txBox="1"/>
      </xdr:nvSpPr>
      <xdr:spPr>
        <a:xfrm>
          <a:off x="4914900" y="96367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57</xdr:row>
      <xdr:rowOff>19050</xdr:rowOff>
    </xdr:from>
    <xdr:to>
      <xdr:col>24</xdr:col>
      <xdr:colOff>76200</xdr:colOff>
      <xdr:row>57</xdr:row>
      <xdr:rowOff>120650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47752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159657</xdr:rowOff>
    </xdr:from>
    <xdr:to>
      <xdr:col>19</xdr:col>
      <xdr:colOff>187325</xdr:colOff>
      <xdr:row>57</xdr:row>
      <xdr:rowOff>135165</xdr:rowOff>
    </xdr:to>
    <xdr:cxnSp macro="">
      <xdr:nvCxnSpPr>
        <xdr:cNvPr id="195" name="直線コネクタ 194">
          <a:extLst>
            <a:ext uri="{FF2B5EF4-FFF2-40B4-BE49-F238E27FC236}">
              <a16:creationId xmlns:a16="http://schemas.microsoft.com/office/drawing/2014/main" id="{00000000-0008-0000-0400-0000C3000000}"/>
            </a:ext>
          </a:extLst>
        </xdr:cNvPr>
        <xdr:cNvCxnSpPr/>
      </xdr:nvCxnSpPr>
      <xdr:spPr>
        <a:xfrm>
          <a:off x="3098800" y="9760857"/>
          <a:ext cx="889000" cy="1469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56</xdr:row>
      <xdr:rowOff>76200</xdr:rowOff>
    </xdr:from>
    <xdr:to>
      <xdr:col>20</xdr:col>
      <xdr:colOff>38100</xdr:colOff>
      <xdr:row>57</xdr:row>
      <xdr:rowOff>6350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3937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16527</xdr:rowOff>
    </xdr:from>
    <xdr:ext cx="7366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3606800" y="9446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143328</xdr:rowOff>
    </xdr:from>
    <xdr:to>
      <xdr:col>15</xdr:col>
      <xdr:colOff>98425</xdr:colOff>
      <xdr:row>56</xdr:row>
      <xdr:rowOff>159657</xdr:rowOff>
    </xdr:to>
    <xdr:cxnSp macro="">
      <xdr:nvCxnSpPr>
        <xdr:cNvPr id="198" name="直線コネクタ 197">
          <a:extLst>
            <a:ext uri="{FF2B5EF4-FFF2-40B4-BE49-F238E27FC236}">
              <a16:creationId xmlns:a16="http://schemas.microsoft.com/office/drawing/2014/main" id="{00000000-0008-0000-0400-0000C6000000}"/>
            </a:ext>
          </a:extLst>
        </xdr:cNvPr>
        <xdr:cNvCxnSpPr/>
      </xdr:nvCxnSpPr>
      <xdr:spPr>
        <a:xfrm>
          <a:off x="2209800" y="9744528"/>
          <a:ext cx="889000" cy="16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166007</xdr:rowOff>
    </xdr:from>
    <xdr:to>
      <xdr:col>15</xdr:col>
      <xdr:colOff>149225</xdr:colOff>
      <xdr:row>56</xdr:row>
      <xdr:rowOff>96157</xdr:rowOff>
    </xdr:to>
    <xdr:sp macro="" textlink="">
      <xdr:nvSpPr>
        <xdr:cNvPr id="199" name="フローチャート: 判断 198">
          <a:extLst>
            <a:ext uri="{FF2B5EF4-FFF2-40B4-BE49-F238E27FC236}">
              <a16:creationId xmlns:a16="http://schemas.microsoft.com/office/drawing/2014/main" id="{00000000-0008-0000-0400-0000C7000000}"/>
            </a:ext>
          </a:extLst>
        </xdr:cNvPr>
        <xdr:cNvSpPr/>
      </xdr:nvSpPr>
      <xdr:spPr>
        <a:xfrm>
          <a:off x="3048000" y="9595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106334</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717800" y="93646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56</xdr:row>
      <xdr:rowOff>143328</xdr:rowOff>
    </xdr:from>
    <xdr:to>
      <xdr:col>11</xdr:col>
      <xdr:colOff>9525</xdr:colOff>
      <xdr:row>58</xdr:row>
      <xdr:rowOff>45357</xdr:rowOff>
    </xdr:to>
    <xdr:cxnSp macro="">
      <xdr:nvCxnSpPr>
        <xdr:cNvPr id="201" name="直線コネクタ 200">
          <a:extLst>
            <a:ext uri="{FF2B5EF4-FFF2-40B4-BE49-F238E27FC236}">
              <a16:creationId xmlns:a16="http://schemas.microsoft.com/office/drawing/2014/main" id="{00000000-0008-0000-0400-0000C9000000}"/>
            </a:ext>
          </a:extLst>
        </xdr:cNvPr>
        <xdr:cNvCxnSpPr/>
      </xdr:nvCxnSpPr>
      <xdr:spPr>
        <a:xfrm flipV="1">
          <a:off x="1320800" y="9744528"/>
          <a:ext cx="889000" cy="2449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92528</xdr:rowOff>
    </xdr:from>
    <xdr:to>
      <xdr:col>11</xdr:col>
      <xdr:colOff>60325</xdr:colOff>
      <xdr:row>57</xdr:row>
      <xdr:rowOff>22678</xdr:rowOff>
    </xdr:to>
    <xdr:sp macro="" textlink="">
      <xdr:nvSpPr>
        <xdr:cNvPr id="202" name="フローチャート: 判断 201">
          <a:extLst>
            <a:ext uri="{FF2B5EF4-FFF2-40B4-BE49-F238E27FC236}">
              <a16:creationId xmlns:a16="http://schemas.microsoft.com/office/drawing/2014/main" id="{00000000-0008-0000-0400-0000CA000000}"/>
            </a:ext>
          </a:extLst>
        </xdr:cNvPr>
        <xdr:cNvSpPr/>
      </xdr:nvSpPr>
      <xdr:spPr>
        <a:xfrm>
          <a:off x="2159000" y="9693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55</xdr:row>
      <xdr:rowOff>32855</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828800" y="94626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35378</xdr:rowOff>
    </xdr:from>
    <xdr:to>
      <xdr:col>6</xdr:col>
      <xdr:colOff>171450</xdr:colOff>
      <xdr:row>57</xdr:row>
      <xdr:rowOff>136978</xdr:rowOff>
    </xdr:to>
    <xdr:sp macro="" textlink="">
      <xdr:nvSpPr>
        <xdr:cNvPr id="204" name="フローチャート: 判断 203">
          <a:extLst>
            <a:ext uri="{FF2B5EF4-FFF2-40B4-BE49-F238E27FC236}">
              <a16:creationId xmlns:a16="http://schemas.microsoft.com/office/drawing/2014/main" id="{00000000-0008-0000-0400-0000CC000000}"/>
            </a:ext>
          </a:extLst>
        </xdr:cNvPr>
        <xdr:cNvSpPr/>
      </xdr:nvSpPr>
      <xdr:spPr>
        <a:xfrm>
          <a:off x="1270000" y="9808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55</xdr:row>
      <xdr:rowOff>147155</xdr:rowOff>
    </xdr:from>
    <xdr:ext cx="762000" cy="259045"/>
    <xdr:sp macro="" textlink="">
      <xdr:nvSpPr>
        <xdr:cNvPr id="205" name="テキスト ボックス 204">
          <a:extLst>
            <a:ext uri="{FF2B5EF4-FFF2-40B4-BE49-F238E27FC236}">
              <a16:creationId xmlns:a16="http://schemas.microsoft.com/office/drawing/2014/main" id="{00000000-0008-0000-0400-0000CD000000}"/>
            </a:ext>
          </a:extLst>
        </xdr:cNvPr>
        <xdr:cNvSpPr txBox="1"/>
      </xdr:nvSpPr>
      <xdr:spPr>
        <a:xfrm>
          <a:off x="939800" y="95769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58</xdr:row>
      <xdr:rowOff>125185</xdr:rowOff>
    </xdr:from>
    <xdr:to>
      <xdr:col>24</xdr:col>
      <xdr:colOff>76200</xdr:colOff>
      <xdr:row>59</xdr:row>
      <xdr:rowOff>55335</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4775200" y="100692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58</xdr:row>
      <xdr:rowOff>97262</xdr:rowOff>
    </xdr:from>
    <xdr:ext cx="762000" cy="259045"/>
    <xdr:sp macro="" textlink="">
      <xdr:nvSpPr>
        <xdr:cNvPr id="212" name="扶助費該当値テキスト">
          <a:extLst>
            <a:ext uri="{FF2B5EF4-FFF2-40B4-BE49-F238E27FC236}">
              <a16:creationId xmlns:a16="http://schemas.microsoft.com/office/drawing/2014/main" id="{00000000-0008-0000-0400-0000D4000000}"/>
            </a:ext>
          </a:extLst>
        </xdr:cNvPr>
        <xdr:cNvSpPr txBox="1"/>
      </xdr:nvSpPr>
      <xdr:spPr>
        <a:xfrm>
          <a:off x="4914900" y="100413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57</xdr:row>
      <xdr:rowOff>84365</xdr:rowOff>
    </xdr:from>
    <xdr:to>
      <xdr:col>20</xdr:col>
      <xdr:colOff>38100</xdr:colOff>
      <xdr:row>58</xdr:row>
      <xdr:rowOff>14515</xdr:rowOff>
    </xdr:to>
    <xdr:sp macro="" textlink="">
      <xdr:nvSpPr>
        <xdr:cNvPr id="213" name="楕円 212">
          <a:extLst>
            <a:ext uri="{FF2B5EF4-FFF2-40B4-BE49-F238E27FC236}">
              <a16:creationId xmlns:a16="http://schemas.microsoft.com/office/drawing/2014/main" id="{00000000-0008-0000-0400-0000D5000000}"/>
            </a:ext>
          </a:extLst>
        </xdr:cNvPr>
        <xdr:cNvSpPr/>
      </xdr:nvSpPr>
      <xdr:spPr>
        <a:xfrm>
          <a:off x="3937000" y="9857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57</xdr:row>
      <xdr:rowOff>170742</xdr:rowOff>
    </xdr:from>
    <xdr:ext cx="736600" cy="259045"/>
    <xdr:sp macro="" textlink="">
      <xdr:nvSpPr>
        <xdr:cNvPr id="214" name="テキスト ボックス 213">
          <a:extLst>
            <a:ext uri="{FF2B5EF4-FFF2-40B4-BE49-F238E27FC236}">
              <a16:creationId xmlns:a16="http://schemas.microsoft.com/office/drawing/2014/main" id="{00000000-0008-0000-0400-0000D6000000}"/>
            </a:ext>
          </a:extLst>
        </xdr:cNvPr>
        <xdr:cNvSpPr txBox="1"/>
      </xdr:nvSpPr>
      <xdr:spPr>
        <a:xfrm>
          <a:off x="3606800" y="994339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108857</xdr:rowOff>
    </xdr:from>
    <xdr:to>
      <xdr:col>15</xdr:col>
      <xdr:colOff>149225</xdr:colOff>
      <xdr:row>57</xdr:row>
      <xdr:rowOff>39007</xdr:rowOff>
    </xdr:to>
    <xdr:sp macro="" textlink="">
      <xdr:nvSpPr>
        <xdr:cNvPr id="215" name="楕円 214">
          <a:extLst>
            <a:ext uri="{FF2B5EF4-FFF2-40B4-BE49-F238E27FC236}">
              <a16:creationId xmlns:a16="http://schemas.microsoft.com/office/drawing/2014/main" id="{00000000-0008-0000-0400-0000D7000000}"/>
            </a:ext>
          </a:extLst>
        </xdr:cNvPr>
        <xdr:cNvSpPr/>
      </xdr:nvSpPr>
      <xdr:spPr>
        <a:xfrm>
          <a:off x="3048000" y="97100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57</xdr:row>
      <xdr:rowOff>23784</xdr:rowOff>
    </xdr:from>
    <xdr:ext cx="762000" cy="259045"/>
    <xdr:sp macro="" textlink="">
      <xdr:nvSpPr>
        <xdr:cNvPr id="216" name="テキスト ボックス 215">
          <a:extLst>
            <a:ext uri="{FF2B5EF4-FFF2-40B4-BE49-F238E27FC236}">
              <a16:creationId xmlns:a16="http://schemas.microsoft.com/office/drawing/2014/main" id="{00000000-0008-0000-0400-0000D8000000}"/>
            </a:ext>
          </a:extLst>
        </xdr:cNvPr>
        <xdr:cNvSpPr txBox="1"/>
      </xdr:nvSpPr>
      <xdr:spPr>
        <a:xfrm>
          <a:off x="2717800" y="97964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92528</xdr:rowOff>
    </xdr:from>
    <xdr:to>
      <xdr:col>11</xdr:col>
      <xdr:colOff>60325</xdr:colOff>
      <xdr:row>57</xdr:row>
      <xdr:rowOff>22678</xdr:rowOff>
    </xdr:to>
    <xdr:sp macro="" textlink="">
      <xdr:nvSpPr>
        <xdr:cNvPr id="217" name="楕円 216">
          <a:extLst>
            <a:ext uri="{FF2B5EF4-FFF2-40B4-BE49-F238E27FC236}">
              <a16:creationId xmlns:a16="http://schemas.microsoft.com/office/drawing/2014/main" id="{00000000-0008-0000-0400-0000D9000000}"/>
            </a:ext>
          </a:extLst>
        </xdr:cNvPr>
        <xdr:cNvSpPr/>
      </xdr:nvSpPr>
      <xdr:spPr>
        <a:xfrm>
          <a:off x="2159000" y="96937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7455</xdr:rowOff>
    </xdr:from>
    <xdr:ext cx="762000" cy="259045"/>
    <xdr:sp macro="" textlink="">
      <xdr:nvSpPr>
        <xdr:cNvPr id="218" name="テキスト ボックス 217">
          <a:extLst>
            <a:ext uri="{FF2B5EF4-FFF2-40B4-BE49-F238E27FC236}">
              <a16:creationId xmlns:a16="http://schemas.microsoft.com/office/drawing/2014/main" id="{00000000-0008-0000-0400-0000DA000000}"/>
            </a:ext>
          </a:extLst>
        </xdr:cNvPr>
        <xdr:cNvSpPr txBox="1"/>
      </xdr:nvSpPr>
      <xdr:spPr>
        <a:xfrm>
          <a:off x="1828800" y="97801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166007</xdr:rowOff>
    </xdr:from>
    <xdr:to>
      <xdr:col>6</xdr:col>
      <xdr:colOff>171450</xdr:colOff>
      <xdr:row>58</xdr:row>
      <xdr:rowOff>96157</xdr:rowOff>
    </xdr:to>
    <xdr:sp macro="" textlink="">
      <xdr:nvSpPr>
        <xdr:cNvPr id="219" name="楕円 218">
          <a:extLst>
            <a:ext uri="{FF2B5EF4-FFF2-40B4-BE49-F238E27FC236}">
              <a16:creationId xmlns:a16="http://schemas.microsoft.com/office/drawing/2014/main" id="{00000000-0008-0000-0400-0000DB000000}"/>
            </a:ext>
          </a:extLst>
        </xdr:cNvPr>
        <xdr:cNvSpPr/>
      </xdr:nvSpPr>
      <xdr:spPr>
        <a:xfrm>
          <a:off x="1270000" y="99386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58</xdr:row>
      <xdr:rowOff>80934</xdr:rowOff>
    </xdr:from>
    <xdr:ext cx="762000" cy="259045"/>
    <xdr:sp macro="" textlink="">
      <xdr:nvSpPr>
        <xdr:cNvPr id="220" name="テキスト ボックス 219">
          <a:extLst>
            <a:ext uri="{FF2B5EF4-FFF2-40B4-BE49-F238E27FC236}">
              <a16:creationId xmlns:a16="http://schemas.microsoft.com/office/drawing/2014/main" id="{00000000-0008-0000-0400-0000DC000000}"/>
            </a:ext>
          </a:extLst>
        </xdr:cNvPr>
        <xdr:cNvSpPr txBox="1"/>
      </xdr:nvSpPr>
      <xdr:spPr>
        <a:xfrm>
          <a:off x="939800" y="100250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24" name="正方形/長方形 223">
          <a:extLst>
            <a:ext uri="{FF2B5EF4-FFF2-40B4-BE49-F238E27FC236}">
              <a16:creationId xmlns:a16="http://schemas.microsoft.com/office/drawing/2014/main" id="{00000000-0008-0000-0400-0000E0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25" name="正方形/長方形 224">
          <a:extLst>
            <a:ext uri="{FF2B5EF4-FFF2-40B4-BE49-F238E27FC236}">
              <a16:creationId xmlns:a16="http://schemas.microsoft.com/office/drawing/2014/main" id="{00000000-0008-0000-0400-0000E1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26" name="正方形/長方形 225">
          <a:extLst>
            <a:ext uri="{FF2B5EF4-FFF2-40B4-BE49-F238E27FC236}">
              <a16:creationId xmlns:a16="http://schemas.microsoft.com/office/drawing/2014/main" id="{00000000-0008-0000-0400-0000E2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7" name="正方形/長方形 226">
          <a:extLst>
            <a:ext uri="{FF2B5EF4-FFF2-40B4-BE49-F238E27FC236}">
              <a16:creationId xmlns:a16="http://schemas.microsoft.com/office/drawing/2014/main" id="{00000000-0008-0000-0400-0000E3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8" name="正方形/長方形 227">
          <a:extLst>
            <a:ext uri="{FF2B5EF4-FFF2-40B4-BE49-F238E27FC236}">
              <a16:creationId xmlns:a16="http://schemas.microsoft.com/office/drawing/2014/main" id="{00000000-0008-0000-0400-0000E4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9" name="正方形/長方形 228">
          <a:extLst>
            <a:ext uri="{FF2B5EF4-FFF2-40B4-BE49-F238E27FC236}">
              <a16:creationId xmlns:a16="http://schemas.microsoft.com/office/drawing/2014/main" id="{00000000-0008-0000-0400-0000E5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30" name="正方形/長方形 229">
          <a:extLst>
            <a:ext uri="{FF2B5EF4-FFF2-40B4-BE49-F238E27FC236}">
              <a16:creationId xmlns:a16="http://schemas.microsoft.com/office/drawing/2014/main" id="{00000000-0008-0000-0400-0000E6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近年は横ばいの数値であるが、今年度は前年度と比較して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した。これは、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市税の増</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などによる経常一般財源の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増加</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が主な要因である。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8" name="テキスト ボックス 237">
          <a:extLst>
            <a:ext uri="{FF2B5EF4-FFF2-40B4-BE49-F238E27FC236}">
              <a16:creationId xmlns:a16="http://schemas.microsoft.com/office/drawing/2014/main" id="{00000000-0008-0000-0400-0000EE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40" name="テキスト ボックス 239">
          <a:extLst>
            <a:ext uri="{FF2B5EF4-FFF2-40B4-BE49-F238E27FC236}">
              <a16:creationId xmlns:a16="http://schemas.microsoft.com/office/drawing/2014/main" id="{00000000-0008-0000-0400-0000F0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42" name="テキスト ボックス 241">
          <a:extLst>
            <a:ext uri="{FF2B5EF4-FFF2-40B4-BE49-F238E27FC236}">
              <a16:creationId xmlns:a16="http://schemas.microsoft.com/office/drawing/2014/main" id="{00000000-0008-0000-0400-0000F2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44" name="テキスト ボックス 243">
          <a:extLst>
            <a:ext uri="{FF2B5EF4-FFF2-40B4-BE49-F238E27FC236}">
              <a16:creationId xmlns:a16="http://schemas.microsoft.com/office/drawing/2014/main" id="{00000000-0008-0000-0400-0000F4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46" name="テキスト ボックス 245">
          <a:extLst>
            <a:ext uri="{FF2B5EF4-FFF2-40B4-BE49-F238E27FC236}">
              <a16:creationId xmlns:a16="http://schemas.microsoft.com/office/drawing/2014/main" id="{00000000-0008-0000-0400-0000F6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7" name="その他グラフ枠">
          <a:extLst>
            <a:ext uri="{FF2B5EF4-FFF2-40B4-BE49-F238E27FC236}">
              <a16:creationId xmlns:a16="http://schemas.microsoft.com/office/drawing/2014/main" id="{00000000-0008-0000-0400-0000F7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50800</xdr:rowOff>
    </xdr:from>
    <xdr:to>
      <xdr:col>82</xdr:col>
      <xdr:colOff>107950</xdr:colOff>
      <xdr:row>60</xdr:row>
      <xdr:rowOff>165100</xdr:rowOff>
    </xdr:to>
    <xdr:cxnSp macro="">
      <xdr:nvCxnSpPr>
        <xdr:cNvPr id="248" name="直線コネクタ 247">
          <a:extLst>
            <a:ext uri="{FF2B5EF4-FFF2-40B4-BE49-F238E27FC236}">
              <a16:creationId xmlns:a16="http://schemas.microsoft.com/office/drawing/2014/main" id="{00000000-0008-0000-0400-0000F8000000}"/>
            </a:ext>
          </a:extLst>
        </xdr:cNvPr>
        <xdr:cNvCxnSpPr/>
      </xdr:nvCxnSpPr>
      <xdr:spPr>
        <a:xfrm flipV="1">
          <a:off x="16510000" y="8966200"/>
          <a:ext cx="0" cy="14859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137177</xdr:rowOff>
    </xdr:from>
    <xdr:ext cx="762000" cy="259045"/>
    <xdr:sp macro="" textlink="">
      <xdr:nvSpPr>
        <xdr:cNvPr id="249" name="その他最小値テキスト">
          <a:extLst>
            <a:ext uri="{FF2B5EF4-FFF2-40B4-BE49-F238E27FC236}">
              <a16:creationId xmlns:a16="http://schemas.microsoft.com/office/drawing/2014/main" id="{00000000-0008-0000-0400-0000F9000000}"/>
            </a:ext>
          </a:extLst>
        </xdr:cNvPr>
        <xdr:cNvSpPr txBox="1"/>
      </xdr:nvSpPr>
      <xdr:spPr>
        <a:xfrm>
          <a:off x="16598900" y="10424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165100</xdr:rowOff>
    </xdr:from>
    <xdr:to>
      <xdr:col>82</xdr:col>
      <xdr:colOff>196850</xdr:colOff>
      <xdr:row>60</xdr:row>
      <xdr:rowOff>165100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a:off x="16421100" y="104521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50</xdr:row>
      <xdr:rowOff>137177</xdr:rowOff>
    </xdr:from>
    <xdr:ext cx="762000" cy="259045"/>
    <xdr:sp macro="" textlink="">
      <xdr:nvSpPr>
        <xdr:cNvPr id="251" name="その他最大値テキスト">
          <a:extLst>
            <a:ext uri="{FF2B5EF4-FFF2-40B4-BE49-F238E27FC236}">
              <a16:creationId xmlns:a16="http://schemas.microsoft.com/office/drawing/2014/main" id="{00000000-0008-0000-0400-0000FB000000}"/>
            </a:ext>
          </a:extLst>
        </xdr:cNvPr>
        <xdr:cNvSpPr txBox="1"/>
      </xdr:nvSpPr>
      <xdr:spPr>
        <a:xfrm>
          <a:off x="16598900" y="8709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50800</xdr:rowOff>
    </xdr:from>
    <xdr:to>
      <xdr:col>82</xdr:col>
      <xdr:colOff>196850</xdr:colOff>
      <xdr:row>52</xdr:row>
      <xdr:rowOff>50800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a:off x="16421100" y="89662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54</xdr:row>
      <xdr:rowOff>152400</xdr:rowOff>
    </xdr:from>
    <xdr:to>
      <xdr:col>82</xdr:col>
      <xdr:colOff>107950</xdr:colOff>
      <xdr:row>55</xdr:row>
      <xdr:rowOff>6350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5671800" y="9410700"/>
          <a:ext cx="838200" cy="254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57</xdr:row>
      <xdr:rowOff>16527</xdr:rowOff>
    </xdr:from>
    <xdr:ext cx="762000" cy="259045"/>
    <xdr:sp macro="" textlink="">
      <xdr:nvSpPr>
        <xdr:cNvPr id="254" name="その他平均値テキスト">
          <a:extLst>
            <a:ext uri="{FF2B5EF4-FFF2-40B4-BE49-F238E27FC236}">
              <a16:creationId xmlns:a16="http://schemas.microsoft.com/office/drawing/2014/main" id="{00000000-0008-0000-0400-0000FE000000}"/>
            </a:ext>
          </a:extLst>
        </xdr:cNvPr>
        <xdr:cNvSpPr txBox="1"/>
      </xdr:nvSpPr>
      <xdr:spPr>
        <a:xfrm>
          <a:off x="16598900" y="9789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57</xdr:row>
      <xdr:rowOff>44450</xdr:rowOff>
    </xdr:from>
    <xdr:to>
      <xdr:col>82</xdr:col>
      <xdr:colOff>158750</xdr:colOff>
      <xdr:row>57</xdr:row>
      <xdr:rowOff>146050</xdr:rowOff>
    </xdr:to>
    <xdr:sp macro="" textlink="">
      <xdr:nvSpPr>
        <xdr:cNvPr id="255" name="フローチャート: 判断 254">
          <a:extLst>
            <a:ext uri="{FF2B5EF4-FFF2-40B4-BE49-F238E27FC236}">
              <a16:creationId xmlns:a16="http://schemas.microsoft.com/office/drawing/2014/main" id="{00000000-0008-0000-0400-0000FF000000}"/>
            </a:ext>
          </a:extLst>
        </xdr:cNvPr>
        <xdr:cNvSpPr/>
      </xdr:nvSpPr>
      <xdr:spPr>
        <a:xfrm>
          <a:off x="164592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54</xdr:row>
      <xdr:rowOff>139700</xdr:rowOff>
    </xdr:from>
    <xdr:to>
      <xdr:col>78</xdr:col>
      <xdr:colOff>69850</xdr:colOff>
      <xdr:row>55</xdr:row>
      <xdr:rowOff>6350</xdr:rowOff>
    </xdr:to>
    <xdr:cxnSp macro="">
      <xdr:nvCxnSpPr>
        <xdr:cNvPr id="256" name="直線コネクタ 255">
          <a:extLst>
            <a:ext uri="{FF2B5EF4-FFF2-40B4-BE49-F238E27FC236}">
              <a16:creationId xmlns:a16="http://schemas.microsoft.com/office/drawing/2014/main" id="{00000000-0008-0000-0400-000000010000}"/>
            </a:ext>
          </a:extLst>
        </xdr:cNvPr>
        <xdr:cNvCxnSpPr/>
      </xdr:nvCxnSpPr>
      <xdr:spPr>
        <a:xfrm>
          <a:off x="14782800" y="93980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44450</xdr:rowOff>
    </xdr:from>
    <xdr:to>
      <xdr:col>78</xdr:col>
      <xdr:colOff>120650</xdr:colOff>
      <xdr:row>57</xdr:row>
      <xdr:rowOff>146050</xdr:rowOff>
    </xdr:to>
    <xdr:sp macro="" textlink="">
      <xdr:nvSpPr>
        <xdr:cNvPr id="257" name="フローチャート: 判断 256">
          <a:extLst>
            <a:ext uri="{FF2B5EF4-FFF2-40B4-BE49-F238E27FC236}">
              <a16:creationId xmlns:a16="http://schemas.microsoft.com/office/drawing/2014/main" id="{00000000-0008-0000-0400-000001010000}"/>
            </a:ext>
          </a:extLst>
        </xdr:cNvPr>
        <xdr:cNvSpPr/>
      </xdr:nvSpPr>
      <xdr:spPr>
        <a:xfrm>
          <a:off x="15621000" y="9817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130827</xdr:rowOff>
    </xdr:from>
    <xdr:ext cx="7366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5290800" y="99034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54</xdr:row>
      <xdr:rowOff>88900</xdr:rowOff>
    </xdr:from>
    <xdr:to>
      <xdr:col>73</xdr:col>
      <xdr:colOff>180975</xdr:colOff>
      <xdr:row>54</xdr:row>
      <xdr:rowOff>139700</xdr:rowOff>
    </xdr:to>
    <xdr:cxnSp macro="">
      <xdr:nvCxnSpPr>
        <xdr:cNvPr id="259" name="直線コネクタ 258">
          <a:extLst>
            <a:ext uri="{FF2B5EF4-FFF2-40B4-BE49-F238E27FC236}">
              <a16:creationId xmlns:a16="http://schemas.microsoft.com/office/drawing/2014/main" id="{00000000-0008-0000-0400-000003010000}"/>
            </a:ext>
          </a:extLst>
        </xdr:cNvPr>
        <xdr:cNvCxnSpPr/>
      </xdr:nvCxnSpPr>
      <xdr:spPr>
        <a:xfrm>
          <a:off x="13893800" y="9347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56</xdr:row>
      <xdr:rowOff>152400</xdr:rowOff>
    </xdr:from>
    <xdr:to>
      <xdr:col>74</xdr:col>
      <xdr:colOff>31750</xdr:colOff>
      <xdr:row>57</xdr:row>
      <xdr:rowOff>82550</xdr:rowOff>
    </xdr:to>
    <xdr:sp macro="" textlink="">
      <xdr:nvSpPr>
        <xdr:cNvPr id="260" name="フローチャート: 判断 259">
          <a:extLst>
            <a:ext uri="{FF2B5EF4-FFF2-40B4-BE49-F238E27FC236}">
              <a16:creationId xmlns:a16="http://schemas.microsoft.com/office/drawing/2014/main" id="{00000000-0008-0000-0400-000004010000}"/>
            </a:ext>
          </a:extLst>
        </xdr:cNvPr>
        <xdr:cNvSpPr/>
      </xdr:nvSpPr>
      <xdr:spPr>
        <a:xfrm>
          <a:off x="14732000" y="9753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67327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4401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54</xdr:row>
      <xdr:rowOff>88900</xdr:rowOff>
    </xdr:from>
    <xdr:to>
      <xdr:col>69</xdr:col>
      <xdr:colOff>92075</xdr:colOff>
      <xdr:row>54</xdr:row>
      <xdr:rowOff>139700</xdr:rowOff>
    </xdr:to>
    <xdr:cxnSp macro="">
      <xdr:nvCxnSpPr>
        <xdr:cNvPr id="262" name="直線コネクタ 261">
          <a:extLst>
            <a:ext uri="{FF2B5EF4-FFF2-40B4-BE49-F238E27FC236}">
              <a16:creationId xmlns:a16="http://schemas.microsoft.com/office/drawing/2014/main" id="{00000000-0008-0000-0400-000006010000}"/>
            </a:ext>
          </a:extLst>
        </xdr:cNvPr>
        <xdr:cNvCxnSpPr/>
      </xdr:nvCxnSpPr>
      <xdr:spPr>
        <a:xfrm flipV="1">
          <a:off x="13004800" y="9347200"/>
          <a:ext cx="889000" cy="50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19050</xdr:rowOff>
    </xdr:from>
    <xdr:to>
      <xdr:col>69</xdr:col>
      <xdr:colOff>142875</xdr:colOff>
      <xdr:row>57</xdr:row>
      <xdr:rowOff>120650</xdr:rowOff>
    </xdr:to>
    <xdr:sp macro="" textlink="">
      <xdr:nvSpPr>
        <xdr:cNvPr id="263" name="フローチャート: 判断 262">
          <a:extLst>
            <a:ext uri="{FF2B5EF4-FFF2-40B4-BE49-F238E27FC236}">
              <a16:creationId xmlns:a16="http://schemas.microsoft.com/office/drawing/2014/main" id="{00000000-0008-0000-0400-000007010000}"/>
            </a:ext>
          </a:extLst>
        </xdr:cNvPr>
        <xdr:cNvSpPr/>
      </xdr:nvSpPr>
      <xdr:spPr>
        <a:xfrm>
          <a:off x="13843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57</xdr:row>
      <xdr:rowOff>105427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3512800" y="9878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63500</xdr:rowOff>
    </xdr:from>
    <xdr:to>
      <xdr:col>65</xdr:col>
      <xdr:colOff>53975</xdr:colOff>
      <xdr:row>58</xdr:row>
      <xdr:rowOff>165100</xdr:rowOff>
    </xdr:to>
    <xdr:sp macro="" textlink="">
      <xdr:nvSpPr>
        <xdr:cNvPr id="265" name="フローチャート: 判断 264">
          <a:extLst>
            <a:ext uri="{FF2B5EF4-FFF2-40B4-BE49-F238E27FC236}">
              <a16:creationId xmlns:a16="http://schemas.microsoft.com/office/drawing/2014/main" id="{00000000-0008-0000-0400-000009010000}"/>
            </a:ext>
          </a:extLst>
        </xdr:cNvPr>
        <xdr:cNvSpPr/>
      </xdr:nvSpPr>
      <xdr:spPr>
        <a:xfrm>
          <a:off x="12954000" y="1000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58</xdr:row>
      <xdr:rowOff>149877</xdr:rowOff>
    </xdr:from>
    <xdr:ext cx="7620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2623800" y="1009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7" name="テキスト ボックス 266">
          <a:extLst>
            <a:ext uri="{FF2B5EF4-FFF2-40B4-BE49-F238E27FC236}">
              <a16:creationId xmlns:a16="http://schemas.microsoft.com/office/drawing/2014/main" id="{00000000-0008-0000-0400-00000B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9" name="テキスト ボックス 268">
          <a:extLst>
            <a:ext uri="{FF2B5EF4-FFF2-40B4-BE49-F238E27FC236}">
              <a16:creationId xmlns:a16="http://schemas.microsoft.com/office/drawing/2014/main" id="{00000000-0008-0000-0400-00000D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71" name="テキスト ボックス 270">
          <a:extLst>
            <a:ext uri="{FF2B5EF4-FFF2-40B4-BE49-F238E27FC236}">
              <a16:creationId xmlns:a16="http://schemas.microsoft.com/office/drawing/2014/main" id="{00000000-0008-0000-0400-00000F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54</xdr:row>
      <xdr:rowOff>101600</xdr:rowOff>
    </xdr:from>
    <xdr:to>
      <xdr:col>82</xdr:col>
      <xdr:colOff>158750</xdr:colOff>
      <xdr:row>55</xdr:row>
      <xdr:rowOff>31750</xdr:rowOff>
    </xdr:to>
    <xdr:sp macro="" textlink="">
      <xdr:nvSpPr>
        <xdr:cNvPr id="272" name="楕円 271">
          <a:extLst>
            <a:ext uri="{FF2B5EF4-FFF2-40B4-BE49-F238E27FC236}">
              <a16:creationId xmlns:a16="http://schemas.microsoft.com/office/drawing/2014/main" id="{00000000-0008-0000-0400-000010010000}"/>
            </a:ext>
          </a:extLst>
        </xdr:cNvPr>
        <xdr:cNvSpPr/>
      </xdr:nvSpPr>
      <xdr:spPr>
        <a:xfrm>
          <a:off x="16459200" y="93599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53</xdr:row>
      <xdr:rowOff>118127</xdr:rowOff>
    </xdr:from>
    <xdr:ext cx="762000" cy="259045"/>
    <xdr:sp macro="" textlink="">
      <xdr:nvSpPr>
        <xdr:cNvPr id="273" name="その他該当値テキスト">
          <a:extLst>
            <a:ext uri="{FF2B5EF4-FFF2-40B4-BE49-F238E27FC236}">
              <a16:creationId xmlns:a16="http://schemas.microsoft.com/office/drawing/2014/main" id="{00000000-0008-0000-0400-000011010000}"/>
            </a:ext>
          </a:extLst>
        </xdr:cNvPr>
        <xdr:cNvSpPr txBox="1"/>
      </xdr:nvSpPr>
      <xdr:spPr>
        <a:xfrm>
          <a:off x="16598900" y="920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54</xdr:row>
      <xdr:rowOff>127000</xdr:rowOff>
    </xdr:from>
    <xdr:to>
      <xdr:col>78</xdr:col>
      <xdr:colOff>120650</xdr:colOff>
      <xdr:row>55</xdr:row>
      <xdr:rowOff>57150</xdr:rowOff>
    </xdr:to>
    <xdr:sp macro="" textlink="">
      <xdr:nvSpPr>
        <xdr:cNvPr id="274" name="楕円 273">
          <a:extLst>
            <a:ext uri="{FF2B5EF4-FFF2-40B4-BE49-F238E27FC236}">
              <a16:creationId xmlns:a16="http://schemas.microsoft.com/office/drawing/2014/main" id="{00000000-0008-0000-0400-000012010000}"/>
            </a:ext>
          </a:extLst>
        </xdr:cNvPr>
        <xdr:cNvSpPr/>
      </xdr:nvSpPr>
      <xdr:spPr>
        <a:xfrm>
          <a:off x="15621000" y="9385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53</xdr:row>
      <xdr:rowOff>67327</xdr:rowOff>
    </xdr:from>
    <xdr:ext cx="736600" cy="259045"/>
    <xdr:sp macro="" textlink="">
      <xdr:nvSpPr>
        <xdr:cNvPr id="275" name="テキスト ボックス 274">
          <a:extLst>
            <a:ext uri="{FF2B5EF4-FFF2-40B4-BE49-F238E27FC236}">
              <a16:creationId xmlns:a16="http://schemas.microsoft.com/office/drawing/2014/main" id="{00000000-0008-0000-0400-000013010000}"/>
            </a:ext>
          </a:extLst>
        </xdr:cNvPr>
        <xdr:cNvSpPr txBox="1"/>
      </xdr:nvSpPr>
      <xdr:spPr>
        <a:xfrm>
          <a:off x="15290800" y="91541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54</xdr:row>
      <xdr:rowOff>88900</xdr:rowOff>
    </xdr:from>
    <xdr:to>
      <xdr:col>74</xdr:col>
      <xdr:colOff>31750</xdr:colOff>
      <xdr:row>55</xdr:row>
      <xdr:rowOff>19050</xdr:rowOff>
    </xdr:to>
    <xdr:sp macro="" textlink="">
      <xdr:nvSpPr>
        <xdr:cNvPr id="276" name="楕円 275">
          <a:extLst>
            <a:ext uri="{FF2B5EF4-FFF2-40B4-BE49-F238E27FC236}">
              <a16:creationId xmlns:a16="http://schemas.microsoft.com/office/drawing/2014/main" id="{00000000-0008-0000-0400-000014010000}"/>
            </a:ext>
          </a:extLst>
        </xdr:cNvPr>
        <xdr:cNvSpPr/>
      </xdr:nvSpPr>
      <xdr:spPr>
        <a:xfrm>
          <a:off x="14732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53</xdr:row>
      <xdr:rowOff>29227</xdr:rowOff>
    </xdr:from>
    <xdr:ext cx="762000" cy="259045"/>
    <xdr:sp macro="" textlink="">
      <xdr:nvSpPr>
        <xdr:cNvPr id="277" name="テキスト ボックス 276">
          <a:extLst>
            <a:ext uri="{FF2B5EF4-FFF2-40B4-BE49-F238E27FC236}">
              <a16:creationId xmlns:a16="http://schemas.microsoft.com/office/drawing/2014/main" id="{00000000-0008-0000-0400-000015010000}"/>
            </a:ext>
          </a:extLst>
        </xdr:cNvPr>
        <xdr:cNvSpPr txBox="1"/>
      </xdr:nvSpPr>
      <xdr:spPr>
        <a:xfrm>
          <a:off x="14401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54</xdr:row>
      <xdr:rowOff>38100</xdr:rowOff>
    </xdr:from>
    <xdr:to>
      <xdr:col>69</xdr:col>
      <xdr:colOff>142875</xdr:colOff>
      <xdr:row>54</xdr:row>
      <xdr:rowOff>139700</xdr:rowOff>
    </xdr:to>
    <xdr:sp macro="" textlink="">
      <xdr:nvSpPr>
        <xdr:cNvPr id="278" name="楕円 277">
          <a:extLst>
            <a:ext uri="{FF2B5EF4-FFF2-40B4-BE49-F238E27FC236}">
              <a16:creationId xmlns:a16="http://schemas.microsoft.com/office/drawing/2014/main" id="{00000000-0008-0000-0400-000016010000}"/>
            </a:ext>
          </a:extLst>
        </xdr:cNvPr>
        <xdr:cNvSpPr/>
      </xdr:nvSpPr>
      <xdr:spPr>
        <a:xfrm>
          <a:off x="13843000" y="9296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52</xdr:row>
      <xdr:rowOff>149877</xdr:rowOff>
    </xdr:from>
    <xdr:ext cx="762000" cy="259045"/>
    <xdr:sp macro="" textlink="">
      <xdr:nvSpPr>
        <xdr:cNvPr id="279" name="テキスト ボックス 278">
          <a:extLst>
            <a:ext uri="{FF2B5EF4-FFF2-40B4-BE49-F238E27FC236}">
              <a16:creationId xmlns:a16="http://schemas.microsoft.com/office/drawing/2014/main" id="{00000000-0008-0000-0400-000017010000}"/>
            </a:ext>
          </a:extLst>
        </xdr:cNvPr>
        <xdr:cNvSpPr txBox="1"/>
      </xdr:nvSpPr>
      <xdr:spPr>
        <a:xfrm>
          <a:off x="13512800" y="9065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54</xdr:row>
      <xdr:rowOff>88900</xdr:rowOff>
    </xdr:from>
    <xdr:to>
      <xdr:col>65</xdr:col>
      <xdr:colOff>53975</xdr:colOff>
      <xdr:row>55</xdr:row>
      <xdr:rowOff>19050</xdr:rowOff>
    </xdr:to>
    <xdr:sp macro="" textlink="">
      <xdr:nvSpPr>
        <xdr:cNvPr id="280" name="楕円 279">
          <a:extLst>
            <a:ext uri="{FF2B5EF4-FFF2-40B4-BE49-F238E27FC236}">
              <a16:creationId xmlns:a16="http://schemas.microsoft.com/office/drawing/2014/main" id="{00000000-0008-0000-0400-000018010000}"/>
            </a:ext>
          </a:extLst>
        </xdr:cNvPr>
        <xdr:cNvSpPr/>
      </xdr:nvSpPr>
      <xdr:spPr>
        <a:xfrm>
          <a:off x="129540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53</xdr:row>
      <xdr:rowOff>29227</xdr:rowOff>
    </xdr:from>
    <xdr:ext cx="762000" cy="259045"/>
    <xdr:sp macro="" textlink="">
      <xdr:nvSpPr>
        <xdr:cNvPr id="281" name="テキスト ボックス 280">
          <a:extLst>
            <a:ext uri="{FF2B5EF4-FFF2-40B4-BE49-F238E27FC236}">
              <a16:creationId xmlns:a16="http://schemas.microsoft.com/office/drawing/2014/main" id="{00000000-0008-0000-0400-000019010000}"/>
            </a:ext>
          </a:extLst>
        </xdr:cNvPr>
        <xdr:cNvSpPr txBox="1"/>
      </xdr:nvSpPr>
      <xdr:spPr>
        <a:xfrm>
          <a:off x="12623800" y="911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85" name="正方形/長方形 284">
          <a:extLst>
            <a:ext uri="{FF2B5EF4-FFF2-40B4-BE49-F238E27FC236}">
              <a16:creationId xmlns:a16="http://schemas.microsoft.com/office/drawing/2014/main" id="{00000000-0008-0000-0400-00001D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86" name="正方形/長方形 285">
          <a:extLst>
            <a:ext uri="{FF2B5EF4-FFF2-40B4-BE49-F238E27FC236}">
              <a16:creationId xmlns:a16="http://schemas.microsoft.com/office/drawing/2014/main" id="{00000000-0008-0000-0400-00001E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7" name="正方形/長方形 286">
          <a:extLst>
            <a:ext uri="{FF2B5EF4-FFF2-40B4-BE49-F238E27FC236}">
              <a16:creationId xmlns:a16="http://schemas.microsoft.com/office/drawing/2014/main" id="{00000000-0008-0000-0400-00001F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8" name="正方形/長方形 287">
          <a:extLst>
            <a:ext uri="{FF2B5EF4-FFF2-40B4-BE49-F238E27FC236}">
              <a16:creationId xmlns:a16="http://schemas.microsoft.com/office/drawing/2014/main" id="{00000000-0008-0000-0400-000020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9" name="正方形/長方形 288">
          <a:extLst>
            <a:ext uri="{FF2B5EF4-FFF2-40B4-BE49-F238E27FC236}">
              <a16:creationId xmlns:a16="http://schemas.microsoft.com/office/drawing/2014/main" id="{00000000-0008-0000-0400-000021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90" name="正方形/長方形 289">
          <a:extLst>
            <a:ext uri="{FF2B5EF4-FFF2-40B4-BE49-F238E27FC236}">
              <a16:creationId xmlns:a16="http://schemas.microsoft.com/office/drawing/2014/main" id="{00000000-0008-0000-0400-000022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91" name="正方形/長方形 290">
          <a:extLst>
            <a:ext uri="{FF2B5EF4-FFF2-40B4-BE49-F238E27FC236}">
              <a16:creationId xmlns:a16="http://schemas.microsoft.com/office/drawing/2014/main" id="{00000000-0008-0000-0400-000023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低下傾向にあった比率は、平成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年度に類似団体の平均値を下回った。今年度は前年度と比較すると</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ポイント増加したものの、依然として類似団体平均を下回っている。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今後も「（新）集中改革プラン」の改革効果を持続させることにより、比率の適正化に努める。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93" name="テキスト ボックス 292">
          <a:extLst>
            <a:ext uri="{FF2B5EF4-FFF2-40B4-BE49-F238E27FC236}">
              <a16:creationId xmlns:a16="http://schemas.microsoft.com/office/drawing/2014/main" id="{00000000-0008-0000-0400-000025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94" name="直線コネクタ 293">
          <a:extLst>
            <a:ext uri="{FF2B5EF4-FFF2-40B4-BE49-F238E27FC236}">
              <a16:creationId xmlns:a16="http://schemas.microsoft.com/office/drawing/2014/main" id="{00000000-0008-0000-0400-000026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95" name="テキスト ボックス 294">
          <a:extLst>
            <a:ext uri="{FF2B5EF4-FFF2-40B4-BE49-F238E27FC236}">
              <a16:creationId xmlns:a16="http://schemas.microsoft.com/office/drawing/2014/main" id="{00000000-0008-0000-0400-000027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96" name="直線コネクタ 295">
          <a:extLst>
            <a:ext uri="{FF2B5EF4-FFF2-40B4-BE49-F238E27FC236}">
              <a16:creationId xmlns:a16="http://schemas.microsoft.com/office/drawing/2014/main" id="{00000000-0008-0000-0400-000028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7" name="テキスト ボックス 296">
          <a:extLst>
            <a:ext uri="{FF2B5EF4-FFF2-40B4-BE49-F238E27FC236}">
              <a16:creationId xmlns:a16="http://schemas.microsoft.com/office/drawing/2014/main" id="{00000000-0008-0000-0400-000029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8" name="直線コネクタ 297">
          <a:extLst>
            <a:ext uri="{FF2B5EF4-FFF2-40B4-BE49-F238E27FC236}">
              <a16:creationId xmlns:a16="http://schemas.microsoft.com/office/drawing/2014/main" id="{00000000-0008-0000-0400-00002A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9" name="テキスト ボックス 298">
          <a:extLst>
            <a:ext uri="{FF2B5EF4-FFF2-40B4-BE49-F238E27FC236}">
              <a16:creationId xmlns:a16="http://schemas.microsoft.com/office/drawing/2014/main" id="{00000000-0008-0000-0400-00002B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300" name="直線コネクタ 299">
          <a:extLst>
            <a:ext uri="{FF2B5EF4-FFF2-40B4-BE49-F238E27FC236}">
              <a16:creationId xmlns:a16="http://schemas.microsoft.com/office/drawing/2014/main" id="{00000000-0008-0000-0400-00002C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301" name="テキスト ボックス 300">
          <a:extLst>
            <a:ext uri="{FF2B5EF4-FFF2-40B4-BE49-F238E27FC236}">
              <a16:creationId xmlns:a16="http://schemas.microsoft.com/office/drawing/2014/main" id="{00000000-0008-0000-0400-00002D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303" name="テキスト ボックス 302">
          <a:extLst>
            <a:ext uri="{FF2B5EF4-FFF2-40B4-BE49-F238E27FC236}">
              <a16:creationId xmlns:a16="http://schemas.microsoft.com/office/drawing/2014/main" id="{00000000-0008-0000-0400-00002F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305" name="補助費等グラフ枠">
          <a:extLst>
            <a:ext uri="{FF2B5EF4-FFF2-40B4-BE49-F238E27FC236}">
              <a16:creationId xmlns:a16="http://schemas.microsoft.com/office/drawing/2014/main" id="{00000000-0008-0000-0400-000031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85852</xdr:rowOff>
    </xdr:from>
    <xdr:to>
      <xdr:col>82</xdr:col>
      <xdr:colOff>107950</xdr:colOff>
      <xdr:row>40</xdr:row>
      <xdr:rowOff>131572</xdr:rowOff>
    </xdr:to>
    <xdr:cxnSp macro="">
      <xdr:nvCxnSpPr>
        <xdr:cNvPr id="306" name="直線コネクタ 305">
          <a:extLst>
            <a:ext uri="{FF2B5EF4-FFF2-40B4-BE49-F238E27FC236}">
              <a16:creationId xmlns:a16="http://schemas.microsoft.com/office/drawing/2014/main" id="{00000000-0008-0000-0400-000032010000}"/>
            </a:ext>
          </a:extLst>
        </xdr:cNvPr>
        <xdr:cNvCxnSpPr/>
      </xdr:nvCxnSpPr>
      <xdr:spPr>
        <a:xfrm flipV="1">
          <a:off x="16510000" y="5915152"/>
          <a:ext cx="0" cy="10744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103649</xdr:rowOff>
    </xdr:from>
    <xdr:ext cx="762000" cy="259045"/>
    <xdr:sp macro="" textlink="">
      <xdr:nvSpPr>
        <xdr:cNvPr id="307" name="補助費等最小値テキスト">
          <a:extLst>
            <a:ext uri="{FF2B5EF4-FFF2-40B4-BE49-F238E27FC236}">
              <a16:creationId xmlns:a16="http://schemas.microsoft.com/office/drawing/2014/main" id="{00000000-0008-0000-0400-000033010000}"/>
            </a:ext>
          </a:extLst>
        </xdr:cNvPr>
        <xdr:cNvSpPr txBox="1"/>
      </xdr:nvSpPr>
      <xdr:spPr>
        <a:xfrm>
          <a:off x="16598900" y="69616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131572</xdr:rowOff>
    </xdr:from>
    <xdr:to>
      <xdr:col>82</xdr:col>
      <xdr:colOff>196850</xdr:colOff>
      <xdr:row>40</xdr:row>
      <xdr:rowOff>131572</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6421100" y="69895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33</xdr:row>
      <xdr:rowOff>779</xdr:rowOff>
    </xdr:from>
    <xdr:ext cx="762000" cy="259045"/>
    <xdr:sp macro="" textlink="">
      <xdr:nvSpPr>
        <xdr:cNvPr id="309" name="補助費等最大値テキスト">
          <a:extLst>
            <a:ext uri="{FF2B5EF4-FFF2-40B4-BE49-F238E27FC236}">
              <a16:creationId xmlns:a16="http://schemas.microsoft.com/office/drawing/2014/main" id="{00000000-0008-0000-0400-000035010000}"/>
            </a:ext>
          </a:extLst>
        </xdr:cNvPr>
        <xdr:cNvSpPr txBox="1"/>
      </xdr:nvSpPr>
      <xdr:spPr>
        <a:xfrm>
          <a:off x="16598900" y="56586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85852</xdr:rowOff>
    </xdr:from>
    <xdr:to>
      <xdr:col>82</xdr:col>
      <xdr:colOff>196850</xdr:colOff>
      <xdr:row>34</xdr:row>
      <xdr:rowOff>85852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a:off x="16421100" y="59151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143002</xdr:rowOff>
    </xdr:from>
    <xdr:to>
      <xdr:col>82</xdr:col>
      <xdr:colOff>107950</xdr:colOff>
      <xdr:row>35</xdr:row>
      <xdr:rowOff>147574</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a:off x="15671800" y="6143752"/>
          <a:ext cx="8382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75709</xdr:rowOff>
    </xdr:from>
    <xdr:ext cx="762000" cy="259045"/>
    <xdr:sp macro="" textlink="">
      <xdr:nvSpPr>
        <xdr:cNvPr id="312" name="補助費等平均値テキスト">
          <a:extLst>
            <a:ext uri="{FF2B5EF4-FFF2-40B4-BE49-F238E27FC236}">
              <a16:creationId xmlns:a16="http://schemas.microsoft.com/office/drawing/2014/main" id="{00000000-0008-0000-0400-000038010000}"/>
            </a:ext>
          </a:extLst>
        </xdr:cNvPr>
        <xdr:cNvSpPr txBox="1"/>
      </xdr:nvSpPr>
      <xdr:spPr>
        <a:xfrm>
          <a:off x="16598900" y="62479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103632</xdr:rowOff>
    </xdr:from>
    <xdr:to>
      <xdr:col>82</xdr:col>
      <xdr:colOff>158750</xdr:colOff>
      <xdr:row>37</xdr:row>
      <xdr:rowOff>33782</xdr:rowOff>
    </xdr:to>
    <xdr:sp macro="" textlink="">
      <xdr:nvSpPr>
        <xdr:cNvPr id="313" name="フローチャート: 判断 312">
          <a:extLst>
            <a:ext uri="{FF2B5EF4-FFF2-40B4-BE49-F238E27FC236}">
              <a16:creationId xmlns:a16="http://schemas.microsoft.com/office/drawing/2014/main" id="{00000000-0008-0000-0400-000039010000}"/>
            </a:ext>
          </a:extLst>
        </xdr:cNvPr>
        <xdr:cNvSpPr/>
      </xdr:nvSpPr>
      <xdr:spPr>
        <a:xfrm>
          <a:off x="16459200" y="6275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120142</xdr:rowOff>
    </xdr:from>
    <xdr:to>
      <xdr:col>78</xdr:col>
      <xdr:colOff>69850</xdr:colOff>
      <xdr:row>35</xdr:row>
      <xdr:rowOff>143002</xdr:rowOff>
    </xdr:to>
    <xdr:cxnSp macro="">
      <xdr:nvCxnSpPr>
        <xdr:cNvPr id="314" name="直線コネクタ 313">
          <a:extLst>
            <a:ext uri="{FF2B5EF4-FFF2-40B4-BE49-F238E27FC236}">
              <a16:creationId xmlns:a16="http://schemas.microsoft.com/office/drawing/2014/main" id="{00000000-0008-0000-0400-00003A010000}"/>
            </a:ext>
          </a:extLst>
        </xdr:cNvPr>
        <xdr:cNvCxnSpPr/>
      </xdr:nvCxnSpPr>
      <xdr:spPr>
        <a:xfrm>
          <a:off x="14782800" y="6120892"/>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94488</xdr:rowOff>
    </xdr:from>
    <xdr:to>
      <xdr:col>78</xdr:col>
      <xdr:colOff>120650</xdr:colOff>
      <xdr:row>37</xdr:row>
      <xdr:rowOff>24638</xdr:rowOff>
    </xdr:to>
    <xdr:sp macro="" textlink="">
      <xdr:nvSpPr>
        <xdr:cNvPr id="315" name="フローチャート: 判断 314">
          <a:extLst>
            <a:ext uri="{FF2B5EF4-FFF2-40B4-BE49-F238E27FC236}">
              <a16:creationId xmlns:a16="http://schemas.microsoft.com/office/drawing/2014/main" id="{00000000-0008-0000-0400-00003B010000}"/>
            </a:ext>
          </a:extLst>
        </xdr:cNvPr>
        <xdr:cNvSpPr/>
      </xdr:nvSpPr>
      <xdr:spPr>
        <a:xfrm>
          <a:off x="15621000" y="62666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9415</xdr:rowOff>
    </xdr:from>
    <xdr:ext cx="7366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5290800" y="63530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35</xdr:row>
      <xdr:rowOff>120142</xdr:rowOff>
    </xdr:from>
    <xdr:to>
      <xdr:col>73</xdr:col>
      <xdr:colOff>180975</xdr:colOff>
      <xdr:row>36</xdr:row>
      <xdr:rowOff>17272</xdr:rowOff>
    </xdr:to>
    <xdr:cxnSp macro="">
      <xdr:nvCxnSpPr>
        <xdr:cNvPr id="317" name="直線コネクタ 316">
          <a:extLst>
            <a:ext uri="{FF2B5EF4-FFF2-40B4-BE49-F238E27FC236}">
              <a16:creationId xmlns:a16="http://schemas.microsoft.com/office/drawing/2014/main" id="{00000000-0008-0000-0400-00003D010000}"/>
            </a:ext>
          </a:extLst>
        </xdr:cNvPr>
        <xdr:cNvCxnSpPr/>
      </xdr:nvCxnSpPr>
      <xdr:spPr>
        <a:xfrm flipV="1">
          <a:off x="13893800" y="6120892"/>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76200</xdr:rowOff>
    </xdr:from>
    <xdr:to>
      <xdr:col>74</xdr:col>
      <xdr:colOff>31750</xdr:colOff>
      <xdr:row>37</xdr:row>
      <xdr:rowOff>6350</xdr:rowOff>
    </xdr:to>
    <xdr:sp macro="" textlink="">
      <xdr:nvSpPr>
        <xdr:cNvPr id="318" name="フローチャート: 判断 317">
          <a:extLst>
            <a:ext uri="{FF2B5EF4-FFF2-40B4-BE49-F238E27FC236}">
              <a16:creationId xmlns:a16="http://schemas.microsoft.com/office/drawing/2014/main" id="{00000000-0008-0000-0400-00003E010000}"/>
            </a:ext>
          </a:extLst>
        </xdr:cNvPr>
        <xdr:cNvSpPr/>
      </xdr:nvSpPr>
      <xdr:spPr>
        <a:xfrm>
          <a:off x="14732000" y="6248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162577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4401800" y="633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17272</xdr:rowOff>
    </xdr:from>
    <xdr:to>
      <xdr:col>69</xdr:col>
      <xdr:colOff>92075</xdr:colOff>
      <xdr:row>36</xdr:row>
      <xdr:rowOff>26416</xdr:rowOff>
    </xdr:to>
    <xdr:cxnSp macro="">
      <xdr:nvCxnSpPr>
        <xdr:cNvPr id="320" name="直線コネクタ 319">
          <a:extLst>
            <a:ext uri="{FF2B5EF4-FFF2-40B4-BE49-F238E27FC236}">
              <a16:creationId xmlns:a16="http://schemas.microsoft.com/office/drawing/2014/main" id="{00000000-0008-0000-0400-000040010000}"/>
            </a:ext>
          </a:extLst>
        </xdr:cNvPr>
        <xdr:cNvCxnSpPr/>
      </xdr:nvCxnSpPr>
      <xdr:spPr>
        <a:xfrm flipV="1">
          <a:off x="13004800" y="6189472"/>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108204</xdr:rowOff>
    </xdr:from>
    <xdr:to>
      <xdr:col>69</xdr:col>
      <xdr:colOff>142875</xdr:colOff>
      <xdr:row>37</xdr:row>
      <xdr:rowOff>38354</xdr:rowOff>
    </xdr:to>
    <xdr:sp macro="" textlink="">
      <xdr:nvSpPr>
        <xdr:cNvPr id="321" name="フローチャート: 判断 320">
          <a:extLst>
            <a:ext uri="{FF2B5EF4-FFF2-40B4-BE49-F238E27FC236}">
              <a16:creationId xmlns:a16="http://schemas.microsoft.com/office/drawing/2014/main" id="{00000000-0008-0000-0400-000041010000}"/>
            </a:ext>
          </a:extLst>
        </xdr:cNvPr>
        <xdr:cNvSpPr/>
      </xdr:nvSpPr>
      <xdr:spPr>
        <a:xfrm>
          <a:off x="138430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23131</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3512800" y="63667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62484</xdr:rowOff>
    </xdr:from>
    <xdr:to>
      <xdr:col>65</xdr:col>
      <xdr:colOff>53975</xdr:colOff>
      <xdr:row>36</xdr:row>
      <xdr:rowOff>164084</xdr:rowOff>
    </xdr:to>
    <xdr:sp macro="" textlink="">
      <xdr:nvSpPr>
        <xdr:cNvPr id="323" name="フローチャート: 判断 322">
          <a:extLst>
            <a:ext uri="{FF2B5EF4-FFF2-40B4-BE49-F238E27FC236}">
              <a16:creationId xmlns:a16="http://schemas.microsoft.com/office/drawing/2014/main" id="{00000000-0008-0000-0400-000043010000}"/>
            </a:ext>
          </a:extLst>
        </xdr:cNvPr>
        <xdr:cNvSpPr/>
      </xdr:nvSpPr>
      <xdr:spPr>
        <a:xfrm>
          <a:off x="12954000" y="6234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36</xdr:row>
      <xdr:rowOff>148861</xdr:rowOff>
    </xdr:from>
    <xdr:ext cx="7620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2623800" y="63210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25" name="テキスト ボックス 324">
          <a:extLst>
            <a:ext uri="{FF2B5EF4-FFF2-40B4-BE49-F238E27FC236}">
              <a16:creationId xmlns:a16="http://schemas.microsoft.com/office/drawing/2014/main" id="{00000000-0008-0000-0400-000045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7" name="テキスト ボックス 326">
          <a:extLst>
            <a:ext uri="{FF2B5EF4-FFF2-40B4-BE49-F238E27FC236}">
              <a16:creationId xmlns:a16="http://schemas.microsoft.com/office/drawing/2014/main" id="{00000000-0008-0000-0400-000047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9" name="テキスト ボックス 328">
          <a:extLst>
            <a:ext uri="{FF2B5EF4-FFF2-40B4-BE49-F238E27FC236}">
              <a16:creationId xmlns:a16="http://schemas.microsoft.com/office/drawing/2014/main" id="{00000000-0008-0000-0400-000049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96774</xdr:rowOff>
    </xdr:from>
    <xdr:to>
      <xdr:col>82</xdr:col>
      <xdr:colOff>158750</xdr:colOff>
      <xdr:row>36</xdr:row>
      <xdr:rowOff>26924</xdr:rowOff>
    </xdr:to>
    <xdr:sp macro="" textlink="">
      <xdr:nvSpPr>
        <xdr:cNvPr id="330" name="楕円 329">
          <a:extLst>
            <a:ext uri="{FF2B5EF4-FFF2-40B4-BE49-F238E27FC236}">
              <a16:creationId xmlns:a16="http://schemas.microsoft.com/office/drawing/2014/main" id="{00000000-0008-0000-0400-00004A010000}"/>
            </a:ext>
          </a:extLst>
        </xdr:cNvPr>
        <xdr:cNvSpPr/>
      </xdr:nvSpPr>
      <xdr:spPr>
        <a:xfrm>
          <a:off x="16459200" y="6097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113301</xdr:rowOff>
    </xdr:from>
    <xdr:ext cx="762000" cy="259045"/>
    <xdr:sp macro="" textlink="">
      <xdr:nvSpPr>
        <xdr:cNvPr id="331" name="補助費等該当値テキスト">
          <a:extLst>
            <a:ext uri="{FF2B5EF4-FFF2-40B4-BE49-F238E27FC236}">
              <a16:creationId xmlns:a16="http://schemas.microsoft.com/office/drawing/2014/main" id="{00000000-0008-0000-0400-00004B010000}"/>
            </a:ext>
          </a:extLst>
        </xdr:cNvPr>
        <xdr:cNvSpPr txBox="1"/>
      </xdr:nvSpPr>
      <xdr:spPr>
        <a:xfrm>
          <a:off x="16598900" y="5942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92202</xdr:rowOff>
    </xdr:from>
    <xdr:to>
      <xdr:col>78</xdr:col>
      <xdr:colOff>120650</xdr:colOff>
      <xdr:row>36</xdr:row>
      <xdr:rowOff>22352</xdr:rowOff>
    </xdr:to>
    <xdr:sp macro="" textlink="">
      <xdr:nvSpPr>
        <xdr:cNvPr id="332" name="楕円 331">
          <a:extLst>
            <a:ext uri="{FF2B5EF4-FFF2-40B4-BE49-F238E27FC236}">
              <a16:creationId xmlns:a16="http://schemas.microsoft.com/office/drawing/2014/main" id="{00000000-0008-0000-0400-00004C010000}"/>
            </a:ext>
          </a:extLst>
        </xdr:cNvPr>
        <xdr:cNvSpPr/>
      </xdr:nvSpPr>
      <xdr:spPr>
        <a:xfrm>
          <a:off x="15621000" y="60929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32529</xdr:rowOff>
    </xdr:from>
    <xdr:ext cx="736600" cy="259045"/>
    <xdr:sp macro="" textlink="">
      <xdr:nvSpPr>
        <xdr:cNvPr id="333" name="テキスト ボックス 332">
          <a:extLst>
            <a:ext uri="{FF2B5EF4-FFF2-40B4-BE49-F238E27FC236}">
              <a16:creationId xmlns:a16="http://schemas.microsoft.com/office/drawing/2014/main" id="{00000000-0008-0000-0400-00004D010000}"/>
            </a:ext>
          </a:extLst>
        </xdr:cNvPr>
        <xdr:cNvSpPr txBox="1"/>
      </xdr:nvSpPr>
      <xdr:spPr>
        <a:xfrm>
          <a:off x="15290800" y="586182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69342</xdr:rowOff>
    </xdr:from>
    <xdr:to>
      <xdr:col>74</xdr:col>
      <xdr:colOff>31750</xdr:colOff>
      <xdr:row>35</xdr:row>
      <xdr:rowOff>170942</xdr:rowOff>
    </xdr:to>
    <xdr:sp macro="" textlink="">
      <xdr:nvSpPr>
        <xdr:cNvPr id="334" name="楕円 333">
          <a:extLst>
            <a:ext uri="{FF2B5EF4-FFF2-40B4-BE49-F238E27FC236}">
              <a16:creationId xmlns:a16="http://schemas.microsoft.com/office/drawing/2014/main" id="{00000000-0008-0000-0400-00004E010000}"/>
            </a:ext>
          </a:extLst>
        </xdr:cNvPr>
        <xdr:cNvSpPr/>
      </xdr:nvSpPr>
      <xdr:spPr>
        <a:xfrm>
          <a:off x="14732000" y="6070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9669</xdr:rowOff>
    </xdr:from>
    <xdr:ext cx="762000" cy="259045"/>
    <xdr:sp macro="" textlink="">
      <xdr:nvSpPr>
        <xdr:cNvPr id="335" name="テキスト ボックス 334">
          <a:extLst>
            <a:ext uri="{FF2B5EF4-FFF2-40B4-BE49-F238E27FC236}">
              <a16:creationId xmlns:a16="http://schemas.microsoft.com/office/drawing/2014/main" id="{00000000-0008-0000-0400-00004F010000}"/>
            </a:ext>
          </a:extLst>
        </xdr:cNvPr>
        <xdr:cNvSpPr txBox="1"/>
      </xdr:nvSpPr>
      <xdr:spPr>
        <a:xfrm>
          <a:off x="14401800" y="58389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137922</xdr:rowOff>
    </xdr:from>
    <xdr:to>
      <xdr:col>69</xdr:col>
      <xdr:colOff>142875</xdr:colOff>
      <xdr:row>36</xdr:row>
      <xdr:rowOff>68072</xdr:rowOff>
    </xdr:to>
    <xdr:sp macro="" textlink="">
      <xdr:nvSpPr>
        <xdr:cNvPr id="336" name="楕円 335">
          <a:extLst>
            <a:ext uri="{FF2B5EF4-FFF2-40B4-BE49-F238E27FC236}">
              <a16:creationId xmlns:a16="http://schemas.microsoft.com/office/drawing/2014/main" id="{00000000-0008-0000-0400-000050010000}"/>
            </a:ext>
          </a:extLst>
        </xdr:cNvPr>
        <xdr:cNvSpPr/>
      </xdr:nvSpPr>
      <xdr:spPr>
        <a:xfrm>
          <a:off x="13843000" y="6138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78249</xdr:rowOff>
    </xdr:from>
    <xdr:ext cx="762000" cy="259045"/>
    <xdr:sp macro="" textlink="">
      <xdr:nvSpPr>
        <xdr:cNvPr id="337" name="テキスト ボックス 336">
          <a:extLst>
            <a:ext uri="{FF2B5EF4-FFF2-40B4-BE49-F238E27FC236}">
              <a16:creationId xmlns:a16="http://schemas.microsoft.com/office/drawing/2014/main" id="{00000000-0008-0000-0400-000051010000}"/>
            </a:ext>
          </a:extLst>
        </xdr:cNvPr>
        <xdr:cNvSpPr txBox="1"/>
      </xdr:nvSpPr>
      <xdr:spPr>
        <a:xfrm>
          <a:off x="13512800" y="59075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147066</xdr:rowOff>
    </xdr:from>
    <xdr:to>
      <xdr:col>65</xdr:col>
      <xdr:colOff>53975</xdr:colOff>
      <xdr:row>36</xdr:row>
      <xdr:rowOff>77216</xdr:rowOff>
    </xdr:to>
    <xdr:sp macro="" textlink="">
      <xdr:nvSpPr>
        <xdr:cNvPr id="338" name="楕円 337">
          <a:extLst>
            <a:ext uri="{FF2B5EF4-FFF2-40B4-BE49-F238E27FC236}">
              <a16:creationId xmlns:a16="http://schemas.microsoft.com/office/drawing/2014/main" id="{00000000-0008-0000-0400-000052010000}"/>
            </a:ext>
          </a:extLst>
        </xdr:cNvPr>
        <xdr:cNvSpPr/>
      </xdr:nvSpPr>
      <xdr:spPr>
        <a:xfrm>
          <a:off x="12954000" y="6147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87393</xdr:rowOff>
    </xdr:from>
    <xdr:ext cx="762000" cy="259045"/>
    <xdr:sp macro="" textlink="">
      <xdr:nvSpPr>
        <xdr:cNvPr id="339" name="テキスト ボックス 338">
          <a:extLst>
            <a:ext uri="{FF2B5EF4-FFF2-40B4-BE49-F238E27FC236}">
              <a16:creationId xmlns:a16="http://schemas.microsoft.com/office/drawing/2014/main" id="{00000000-0008-0000-0400-000053010000}"/>
            </a:ext>
          </a:extLst>
        </xdr:cNvPr>
        <xdr:cNvSpPr txBox="1"/>
      </xdr:nvSpPr>
      <xdr:spPr>
        <a:xfrm>
          <a:off x="12623800" y="59166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43" name="正方形/長方形 342">
          <a:extLst>
            <a:ext uri="{FF2B5EF4-FFF2-40B4-BE49-F238E27FC236}">
              <a16:creationId xmlns:a16="http://schemas.microsoft.com/office/drawing/2014/main" id="{00000000-0008-0000-0400-000057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44" name="正方形/長方形 343">
          <a:extLst>
            <a:ext uri="{FF2B5EF4-FFF2-40B4-BE49-F238E27FC236}">
              <a16:creationId xmlns:a16="http://schemas.microsoft.com/office/drawing/2014/main" id="{00000000-0008-0000-0400-000058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45" name="正方形/長方形 344">
          <a:extLst>
            <a:ext uri="{FF2B5EF4-FFF2-40B4-BE49-F238E27FC236}">
              <a16:creationId xmlns:a16="http://schemas.microsoft.com/office/drawing/2014/main" id="{00000000-0008-0000-0400-000059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46" name="正方形/長方形 345">
          <a:extLst>
            <a:ext uri="{FF2B5EF4-FFF2-40B4-BE49-F238E27FC236}">
              <a16:creationId xmlns:a16="http://schemas.microsoft.com/office/drawing/2014/main" id="{00000000-0008-0000-0400-00005A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7" name="正方形/長方形 346">
          <a:extLst>
            <a:ext uri="{FF2B5EF4-FFF2-40B4-BE49-F238E27FC236}">
              <a16:creationId xmlns:a16="http://schemas.microsoft.com/office/drawing/2014/main" id="{00000000-0008-0000-0400-00005B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8" name="正方形/長方形 347">
          <a:extLst>
            <a:ext uri="{FF2B5EF4-FFF2-40B4-BE49-F238E27FC236}">
              <a16:creationId xmlns:a16="http://schemas.microsoft.com/office/drawing/2014/main" id="{00000000-0008-0000-0400-00005C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9" name="正方形/長方形 348">
          <a:extLst>
            <a:ext uri="{FF2B5EF4-FFF2-40B4-BE49-F238E27FC236}">
              <a16:creationId xmlns:a16="http://schemas.microsoft.com/office/drawing/2014/main" id="{00000000-0008-0000-0400-00005D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急激な人口増に対応するため、公共施設やインフラの整備を比較的短期間に進めてきたことで、地方債の元利償還金が増加したことなどにより類似団体平均を大きく上回っている。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今年度は</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過年度</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の</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臨時財政対策債の</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償還が</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終了</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したことなどにより、前年度と比較して</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0.9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ポイント</a:t>
          </a:r>
          <a:r>
            <a:rPr kumimoji="1" lang="ja-JP" altLang="en-US" sz="1300">
              <a:solidFill>
                <a:sysClr val="windowText" lastClr="000000"/>
              </a:solidFill>
              <a:effectLst/>
              <a:latin typeface="ＭＳ Ｐゴシック" panose="020B0600070205080204" pitchFamily="50" charset="-128"/>
              <a:ea typeface="ＭＳ Ｐゴシック" panose="020B0600070205080204" pitchFamily="50" charset="-128"/>
              <a:cs typeface="+mn-cs"/>
            </a:rPr>
            <a:t>減少</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した。今後も、普通建設事業を平準化させ、地方債の発行を抑制し、引き続き比率の低減に努める。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51" name="テキスト ボックス 350">
          <a:extLst>
            <a:ext uri="{FF2B5EF4-FFF2-40B4-BE49-F238E27FC236}">
              <a16:creationId xmlns:a16="http://schemas.microsoft.com/office/drawing/2014/main" id="{00000000-0008-0000-0400-00005F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52" name="直線コネクタ 351">
          <a:extLst>
            <a:ext uri="{FF2B5EF4-FFF2-40B4-BE49-F238E27FC236}">
              <a16:creationId xmlns:a16="http://schemas.microsoft.com/office/drawing/2014/main" id="{00000000-0008-0000-0400-000060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53" name="テキスト ボックス 352">
          <a:extLst>
            <a:ext uri="{FF2B5EF4-FFF2-40B4-BE49-F238E27FC236}">
              <a16:creationId xmlns:a16="http://schemas.microsoft.com/office/drawing/2014/main" id="{00000000-0008-0000-0400-000061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69850</xdr:rowOff>
    </xdr:from>
    <xdr:to>
      <xdr:col>26</xdr:col>
      <xdr:colOff>184150</xdr:colOff>
      <xdr:row>81</xdr:row>
      <xdr:rowOff>69850</xdr:rowOff>
    </xdr:to>
    <xdr:cxnSp macro="">
      <xdr:nvCxnSpPr>
        <xdr:cNvPr id="354" name="直線コネクタ 353">
          <a:extLst>
            <a:ext uri="{FF2B5EF4-FFF2-40B4-BE49-F238E27FC236}">
              <a16:creationId xmlns:a16="http://schemas.microsoft.com/office/drawing/2014/main" id="{00000000-0008-0000-0400-000062010000}"/>
            </a:ext>
          </a:extLst>
        </xdr:cNvPr>
        <xdr:cNvCxnSpPr/>
      </xdr:nvCxnSpPr>
      <xdr:spPr>
        <a:xfrm>
          <a:off x="762000" y="13957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80</xdr:row>
      <xdr:rowOff>99077</xdr:rowOff>
    </xdr:from>
    <xdr:ext cx="508000" cy="259045"/>
    <xdr:sp macro="" textlink="">
      <xdr:nvSpPr>
        <xdr:cNvPr id="355" name="テキスト ボックス 354">
          <a:extLst>
            <a:ext uri="{FF2B5EF4-FFF2-40B4-BE49-F238E27FC236}">
              <a16:creationId xmlns:a16="http://schemas.microsoft.com/office/drawing/2014/main" id="{00000000-0008-0000-0400-000063010000}"/>
            </a:ext>
          </a:extLst>
        </xdr:cNvPr>
        <xdr:cNvSpPr txBox="1"/>
      </xdr:nvSpPr>
      <xdr:spPr>
        <a:xfrm>
          <a:off x="254000" y="13815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78</xdr:row>
      <xdr:rowOff>127000</xdr:rowOff>
    </xdr:from>
    <xdr:to>
      <xdr:col>26</xdr:col>
      <xdr:colOff>184150</xdr:colOff>
      <xdr:row>78</xdr:row>
      <xdr:rowOff>127000</xdr:rowOff>
    </xdr:to>
    <xdr:cxnSp macro="">
      <xdr:nvCxnSpPr>
        <xdr:cNvPr id="356" name="直線コネクタ 355">
          <a:extLst>
            <a:ext uri="{FF2B5EF4-FFF2-40B4-BE49-F238E27FC236}">
              <a16:creationId xmlns:a16="http://schemas.microsoft.com/office/drawing/2014/main" id="{00000000-0008-0000-0400-000064010000}"/>
            </a:ext>
          </a:extLst>
        </xdr:cNvPr>
        <xdr:cNvCxnSpPr/>
      </xdr:nvCxnSpPr>
      <xdr:spPr>
        <a:xfrm>
          <a:off x="762000" y="13500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77</xdr:row>
      <xdr:rowOff>156227</xdr:rowOff>
    </xdr:from>
    <xdr:ext cx="508000" cy="259045"/>
    <xdr:sp macro="" textlink="">
      <xdr:nvSpPr>
        <xdr:cNvPr id="357" name="テキスト ボックス 356">
          <a:extLst>
            <a:ext uri="{FF2B5EF4-FFF2-40B4-BE49-F238E27FC236}">
              <a16:creationId xmlns:a16="http://schemas.microsoft.com/office/drawing/2014/main" id="{00000000-0008-0000-0400-000065010000}"/>
            </a:ext>
          </a:extLst>
        </xdr:cNvPr>
        <xdr:cNvSpPr txBox="1"/>
      </xdr:nvSpPr>
      <xdr:spPr>
        <a:xfrm>
          <a:off x="254000" y="13357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76</xdr:row>
      <xdr:rowOff>12700</xdr:rowOff>
    </xdr:from>
    <xdr:to>
      <xdr:col>26</xdr:col>
      <xdr:colOff>184150</xdr:colOff>
      <xdr:row>76</xdr:row>
      <xdr:rowOff>12700</xdr:rowOff>
    </xdr:to>
    <xdr:cxnSp macro="">
      <xdr:nvCxnSpPr>
        <xdr:cNvPr id="358" name="直線コネクタ 357">
          <a:extLst>
            <a:ext uri="{FF2B5EF4-FFF2-40B4-BE49-F238E27FC236}">
              <a16:creationId xmlns:a16="http://schemas.microsoft.com/office/drawing/2014/main" id="{00000000-0008-0000-0400-000066010000}"/>
            </a:ext>
          </a:extLst>
        </xdr:cNvPr>
        <xdr:cNvCxnSpPr/>
      </xdr:nvCxnSpPr>
      <xdr:spPr>
        <a:xfrm>
          <a:off x="762000" y="13042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75</xdr:row>
      <xdr:rowOff>41927</xdr:rowOff>
    </xdr:from>
    <xdr:ext cx="508000" cy="259045"/>
    <xdr:sp macro="" textlink="">
      <xdr:nvSpPr>
        <xdr:cNvPr id="359" name="テキスト ボックス 358">
          <a:extLst>
            <a:ext uri="{FF2B5EF4-FFF2-40B4-BE49-F238E27FC236}">
              <a16:creationId xmlns:a16="http://schemas.microsoft.com/office/drawing/2014/main" id="{00000000-0008-0000-0400-000067010000}"/>
            </a:ext>
          </a:extLst>
        </xdr:cNvPr>
        <xdr:cNvSpPr txBox="1"/>
      </xdr:nvSpPr>
      <xdr:spPr>
        <a:xfrm>
          <a:off x="254000" y="12900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73</xdr:row>
      <xdr:rowOff>69850</xdr:rowOff>
    </xdr:from>
    <xdr:to>
      <xdr:col>26</xdr:col>
      <xdr:colOff>184150</xdr:colOff>
      <xdr:row>73</xdr:row>
      <xdr:rowOff>69850</xdr:rowOff>
    </xdr:to>
    <xdr:cxnSp macro="">
      <xdr:nvCxnSpPr>
        <xdr:cNvPr id="360" name="直線コネクタ 359">
          <a:extLst>
            <a:ext uri="{FF2B5EF4-FFF2-40B4-BE49-F238E27FC236}">
              <a16:creationId xmlns:a16="http://schemas.microsoft.com/office/drawing/2014/main" id="{00000000-0008-0000-0400-000068010000}"/>
            </a:ext>
          </a:extLst>
        </xdr:cNvPr>
        <xdr:cNvCxnSpPr/>
      </xdr:nvCxnSpPr>
      <xdr:spPr>
        <a:xfrm>
          <a:off x="762000" y="12585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99077</xdr:rowOff>
    </xdr:from>
    <xdr:ext cx="508000" cy="259045"/>
    <xdr:sp macro="" textlink="">
      <xdr:nvSpPr>
        <xdr:cNvPr id="361" name="テキスト ボックス 360">
          <a:extLst>
            <a:ext uri="{FF2B5EF4-FFF2-40B4-BE49-F238E27FC236}">
              <a16:creationId xmlns:a16="http://schemas.microsoft.com/office/drawing/2014/main" id="{00000000-0008-0000-0400-000069010000}"/>
            </a:ext>
          </a:extLst>
        </xdr:cNvPr>
        <xdr:cNvSpPr txBox="1"/>
      </xdr:nvSpPr>
      <xdr:spPr>
        <a:xfrm>
          <a:off x="254000" y="12443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63" name="公債費グラフ枠">
          <a:extLst>
            <a:ext uri="{FF2B5EF4-FFF2-40B4-BE49-F238E27FC236}">
              <a16:creationId xmlns:a16="http://schemas.microsoft.com/office/drawing/2014/main" id="{00000000-0008-0000-0400-00006B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74</xdr:row>
      <xdr:rowOff>99568</xdr:rowOff>
    </xdr:from>
    <xdr:to>
      <xdr:col>24</xdr:col>
      <xdr:colOff>25400</xdr:colOff>
      <xdr:row>80</xdr:row>
      <xdr:rowOff>53848</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4826000" y="12786868"/>
          <a:ext cx="0" cy="9829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80</xdr:row>
      <xdr:rowOff>25925</xdr:rowOff>
    </xdr:from>
    <xdr:ext cx="762000" cy="259045"/>
    <xdr:sp macro="" textlink="">
      <xdr:nvSpPr>
        <xdr:cNvPr id="365" name="公債費最小値テキスト">
          <a:extLst>
            <a:ext uri="{FF2B5EF4-FFF2-40B4-BE49-F238E27FC236}">
              <a16:creationId xmlns:a16="http://schemas.microsoft.com/office/drawing/2014/main" id="{00000000-0008-0000-0400-00006D010000}"/>
            </a:ext>
          </a:extLst>
        </xdr:cNvPr>
        <xdr:cNvSpPr txBox="1"/>
      </xdr:nvSpPr>
      <xdr:spPr>
        <a:xfrm>
          <a:off x="4914900" y="137419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80</xdr:row>
      <xdr:rowOff>53848</xdr:rowOff>
    </xdr:from>
    <xdr:to>
      <xdr:col>24</xdr:col>
      <xdr:colOff>114300</xdr:colOff>
      <xdr:row>80</xdr:row>
      <xdr:rowOff>53848</xdr:rowOff>
    </xdr:to>
    <xdr:cxnSp macro="">
      <xdr:nvCxnSpPr>
        <xdr:cNvPr id="366" name="直線コネクタ 365">
          <a:extLst>
            <a:ext uri="{FF2B5EF4-FFF2-40B4-BE49-F238E27FC236}">
              <a16:creationId xmlns:a16="http://schemas.microsoft.com/office/drawing/2014/main" id="{00000000-0008-0000-0400-00006E010000}"/>
            </a:ext>
          </a:extLst>
        </xdr:cNvPr>
        <xdr:cNvCxnSpPr/>
      </xdr:nvCxnSpPr>
      <xdr:spPr>
        <a:xfrm>
          <a:off x="4737100" y="137698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73</xdr:row>
      <xdr:rowOff>14495</xdr:rowOff>
    </xdr:from>
    <xdr:ext cx="762000" cy="259045"/>
    <xdr:sp macro="" textlink="">
      <xdr:nvSpPr>
        <xdr:cNvPr id="367" name="公債費最大値テキスト">
          <a:extLst>
            <a:ext uri="{FF2B5EF4-FFF2-40B4-BE49-F238E27FC236}">
              <a16:creationId xmlns:a16="http://schemas.microsoft.com/office/drawing/2014/main" id="{00000000-0008-0000-0400-00006F010000}"/>
            </a:ext>
          </a:extLst>
        </xdr:cNvPr>
        <xdr:cNvSpPr txBox="1"/>
      </xdr:nvSpPr>
      <xdr:spPr>
        <a:xfrm>
          <a:off x="4914900" y="125303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74</xdr:row>
      <xdr:rowOff>99568</xdr:rowOff>
    </xdr:from>
    <xdr:to>
      <xdr:col>24</xdr:col>
      <xdr:colOff>114300</xdr:colOff>
      <xdr:row>74</xdr:row>
      <xdr:rowOff>99568</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4737100" y="12786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140715</xdr:rowOff>
    </xdr:from>
    <xdr:to>
      <xdr:col>24</xdr:col>
      <xdr:colOff>25400</xdr:colOff>
      <xdr:row>79</xdr:row>
      <xdr:rowOff>10413</xdr:rowOff>
    </xdr:to>
    <xdr:cxnSp macro="">
      <xdr:nvCxnSpPr>
        <xdr:cNvPr id="369" name="直線コネクタ 368">
          <a:extLst>
            <a:ext uri="{FF2B5EF4-FFF2-40B4-BE49-F238E27FC236}">
              <a16:creationId xmlns:a16="http://schemas.microsoft.com/office/drawing/2014/main" id="{00000000-0008-0000-0400-000071010000}"/>
            </a:ext>
          </a:extLst>
        </xdr:cNvPr>
        <xdr:cNvCxnSpPr/>
      </xdr:nvCxnSpPr>
      <xdr:spPr>
        <a:xfrm flipV="1">
          <a:off x="3987800" y="13513815"/>
          <a:ext cx="8382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63009</xdr:rowOff>
    </xdr:from>
    <xdr:ext cx="762000" cy="259045"/>
    <xdr:sp macro="" textlink="">
      <xdr:nvSpPr>
        <xdr:cNvPr id="370" name="公債費平均値テキスト">
          <a:extLst>
            <a:ext uri="{FF2B5EF4-FFF2-40B4-BE49-F238E27FC236}">
              <a16:creationId xmlns:a16="http://schemas.microsoft.com/office/drawing/2014/main" id="{00000000-0008-0000-0400-000072010000}"/>
            </a:ext>
          </a:extLst>
        </xdr:cNvPr>
        <xdr:cNvSpPr txBox="1"/>
      </xdr:nvSpPr>
      <xdr:spPr>
        <a:xfrm>
          <a:off x="4914900" y="1309320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77</xdr:row>
      <xdr:rowOff>46482</xdr:rowOff>
    </xdr:from>
    <xdr:to>
      <xdr:col>24</xdr:col>
      <xdr:colOff>76200</xdr:colOff>
      <xdr:row>77</xdr:row>
      <xdr:rowOff>148082</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47752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78</xdr:row>
      <xdr:rowOff>140715</xdr:rowOff>
    </xdr:from>
    <xdr:to>
      <xdr:col>19</xdr:col>
      <xdr:colOff>187325</xdr:colOff>
      <xdr:row>79</xdr:row>
      <xdr:rowOff>10413</xdr:rowOff>
    </xdr:to>
    <xdr:cxnSp macro="">
      <xdr:nvCxnSpPr>
        <xdr:cNvPr id="372" name="直線コネクタ 371">
          <a:extLst>
            <a:ext uri="{FF2B5EF4-FFF2-40B4-BE49-F238E27FC236}">
              <a16:creationId xmlns:a16="http://schemas.microsoft.com/office/drawing/2014/main" id="{00000000-0008-0000-0400-000074010000}"/>
            </a:ext>
          </a:extLst>
        </xdr:cNvPr>
        <xdr:cNvCxnSpPr/>
      </xdr:nvCxnSpPr>
      <xdr:spPr>
        <a:xfrm>
          <a:off x="3098800" y="13513815"/>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77</xdr:row>
      <xdr:rowOff>46482</xdr:rowOff>
    </xdr:from>
    <xdr:to>
      <xdr:col>20</xdr:col>
      <xdr:colOff>38100</xdr:colOff>
      <xdr:row>77</xdr:row>
      <xdr:rowOff>148082</xdr:rowOff>
    </xdr:to>
    <xdr:sp macro="" textlink="">
      <xdr:nvSpPr>
        <xdr:cNvPr id="373" name="フローチャート: 判断 372">
          <a:extLst>
            <a:ext uri="{FF2B5EF4-FFF2-40B4-BE49-F238E27FC236}">
              <a16:creationId xmlns:a16="http://schemas.microsoft.com/office/drawing/2014/main" id="{00000000-0008-0000-0400-000075010000}"/>
            </a:ext>
          </a:extLst>
        </xdr:cNvPr>
        <xdr:cNvSpPr/>
      </xdr:nvSpPr>
      <xdr:spPr>
        <a:xfrm>
          <a:off x="3937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158259</xdr:rowOff>
    </xdr:from>
    <xdr:ext cx="736600" cy="259045"/>
    <xdr:sp macro="" textlink="">
      <xdr:nvSpPr>
        <xdr:cNvPr id="374" name="テキスト ボックス 373">
          <a:extLst>
            <a:ext uri="{FF2B5EF4-FFF2-40B4-BE49-F238E27FC236}">
              <a16:creationId xmlns:a16="http://schemas.microsoft.com/office/drawing/2014/main" id="{00000000-0008-0000-0400-000076010000}"/>
            </a:ext>
          </a:extLst>
        </xdr:cNvPr>
        <xdr:cNvSpPr txBox="1"/>
      </xdr:nvSpPr>
      <xdr:spPr>
        <a:xfrm>
          <a:off x="3606800" y="1301700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78</xdr:row>
      <xdr:rowOff>140715</xdr:rowOff>
    </xdr:from>
    <xdr:to>
      <xdr:col>15</xdr:col>
      <xdr:colOff>98425</xdr:colOff>
      <xdr:row>79</xdr:row>
      <xdr:rowOff>46989</xdr:rowOff>
    </xdr:to>
    <xdr:cxnSp macro="">
      <xdr:nvCxnSpPr>
        <xdr:cNvPr id="375" name="直線コネクタ 374">
          <a:extLst>
            <a:ext uri="{FF2B5EF4-FFF2-40B4-BE49-F238E27FC236}">
              <a16:creationId xmlns:a16="http://schemas.microsoft.com/office/drawing/2014/main" id="{00000000-0008-0000-0400-000077010000}"/>
            </a:ext>
          </a:extLst>
        </xdr:cNvPr>
        <xdr:cNvCxnSpPr/>
      </xdr:nvCxnSpPr>
      <xdr:spPr>
        <a:xfrm flipV="1">
          <a:off x="2209800" y="13513815"/>
          <a:ext cx="889000" cy="777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77</xdr:row>
      <xdr:rowOff>32765</xdr:rowOff>
    </xdr:from>
    <xdr:to>
      <xdr:col>15</xdr:col>
      <xdr:colOff>149225</xdr:colOff>
      <xdr:row>77</xdr:row>
      <xdr:rowOff>134365</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3048000" y="132344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144542</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2717800" y="130032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79</xdr:row>
      <xdr:rowOff>46989</xdr:rowOff>
    </xdr:from>
    <xdr:to>
      <xdr:col>11</xdr:col>
      <xdr:colOff>9525</xdr:colOff>
      <xdr:row>79</xdr:row>
      <xdr:rowOff>106426</xdr:rowOff>
    </xdr:to>
    <xdr:cxnSp macro="">
      <xdr:nvCxnSpPr>
        <xdr:cNvPr id="378" name="直線コネクタ 377">
          <a:extLst>
            <a:ext uri="{FF2B5EF4-FFF2-40B4-BE49-F238E27FC236}">
              <a16:creationId xmlns:a16="http://schemas.microsoft.com/office/drawing/2014/main" id="{00000000-0008-0000-0400-00007A010000}"/>
            </a:ext>
          </a:extLst>
        </xdr:cNvPr>
        <xdr:cNvCxnSpPr/>
      </xdr:nvCxnSpPr>
      <xdr:spPr>
        <a:xfrm flipV="1">
          <a:off x="1320800" y="13591539"/>
          <a:ext cx="889000" cy="594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77</xdr:row>
      <xdr:rowOff>37337</xdr:rowOff>
    </xdr:from>
    <xdr:to>
      <xdr:col>11</xdr:col>
      <xdr:colOff>60325</xdr:colOff>
      <xdr:row>77</xdr:row>
      <xdr:rowOff>138937</xdr:rowOff>
    </xdr:to>
    <xdr:sp macro="" textlink="">
      <xdr:nvSpPr>
        <xdr:cNvPr id="379" name="フローチャート: 判断 378">
          <a:extLst>
            <a:ext uri="{FF2B5EF4-FFF2-40B4-BE49-F238E27FC236}">
              <a16:creationId xmlns:a16="http://schemas.microsoft.com/office/drawing/2014/main" id="{00000000-0008-0000-0400-00007B010000}"/>
            </a:ext>
          </a:extLst>
        </xdr:cNvPr>
        <xdr:cNvSpPr/>
      </xdr:nvSpPr>
      <xdr:spPr>
        <a:xfrm>
          <a:off x="2159000" y="13238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149114</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828800" y="13007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46482</xdr:rowOff>
    </xdr:from>
    <xdr:to>
      <xdr:col>6</xdr:col>
      <xdr:colOff>171450</xdr:colOff>
      <xdr:row>77</xdr:row>
      <xdr:rowOff>148082</xdr:rowOff>
    </xdr:to>
    <xdr:sp macro="" textlink="">
      <xdr:nvSpPr>
        <xdr:cNvPr id="381" name="フローチャート: 判断 380">
          <a:extLst>
            <a:ext uri="{FF2B5EF4-FFF2-40B4-BE49-F238E27FC236}">
              <a16:creationId xmlns:a16="http://schemas.microsoft.com/office/drawing/2014/main" id="{00000000-0008-0000-0400-00007D010000}"/>
            </a:ext>
          </a:extLst>
        </xdr:cNvPr>
        <xdr:cNvSpPr/>
      </xdr:nvSpPr>
      <xdr:spPr>
        <a:xfrm>
          <a:off x="1270000" y="132481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158259</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939800" y="13017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83" name="テキスト ボックス 382">
          <a:extLst>
            <a:ext uri="{FF2B5EF4-FFF2-40B4-BE49-F238E27FC236}">
              <a16:creationId xmlns:a16="http://schemas.microsoft.com/office/drawing/2014/main" id="{00000000-0008-0000-0400-00007F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5" name="テキスト ボックス 384">
          <a:extLst>
            <a:ext uri="{FF2B5EF4-FFF2-40B4-BE49-F238E27FC236}">
              <a16:creationId xmlns:a16="http://schemas.microsoft.com/office/drawing/2014/main" id="{00000000-0008-0000-0400-000081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7" name="テキスト ボックス 386">
          <a:extLst>
            <a:ext uri="{FF2B5EF4-FFF2-40B4-BE49-F238E27FC236}">
              <a16:creationId xmlns:a16="http://schemas.microsoft.com/office/drawing/2014/main" id="{00000000-0008-0000-0400-000083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89915</xdr:rowOff>
    </xdr:from>
    <xdr:to>
      <xdr:col>24</xdr:col>
      <xdr:colOff>76200</xdr:colOff>
      <xdr:row>79</xdr:row>
      <xdr:rowOff>20065</xdr:rowOff>
    </xdr:to>
    <xdr:sp macro="" textlink="">
      <xdr:nvSpPr>
        <xdr:cNvPr id="388" name="楕円 387">
          <a:extLst>
            <a:ext uri="{FF2B5EF4-FFF2-40B4-BE49-F238E27FC236}">
              <a16:creationId xmlns:a16="http://schemas.microsoft.com/office/drawing/2014/main" id="{00000000-0008-0000-0400-000084010000}"/>
            </a:ext>
          </a:extLst>
        </xdr:cNvPr>
        <xdr:cNvSpPr/>
      </xdr:nvSpPr>
      <xdr:spPr>
        <a:xfrm>
          <a:off x="47752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61992</xdr:rowOff>
    </xdr:from>
    <xdr:ext cx="762000" cy="259045"/>
    <xdr:sp macro="" textlink="">
      <xdr:nvSpPr>
        <xdr:cNvPr id="389" name="公債費該当値テキスト">
          <a:extLst>
            <a:ext uri="{FF2B5EF4-FFF2-40B4-BE49-F238E27FC236}">
              <a16:creationId xmlns:a16="http://schemas.microsoft.com/office/drawing/2014/main" id="{00000000-0008-0000-0400-000085010000}"/>
            </a:ext>
          </a:extLst>
        </xdr:cNvPr>
        <xdr:cNvSpPr txBox="1"/>
      </xdr:nvSpPr>
      <xdr:spPr>
        <a:xfrm>
          <a:off x="4914900" y="13435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78</xdr:row>
      <xdr:rowOff>131063</xdr:rowOff>
    </xdr:from>
    <xdr:to>
      <xdr:col>20</xdr:col>
      <xdr:colOff>38100</xdr:colOff>
      <xdr:row>79</xdr:row>
      <xdr:rowOff>61213</xdr:rowOff>
    </xdr:to>
    <xdr:sp macro="" textlink="">
      <xdr:nvSpPr>
        <xdr:cNvPr id="390" name="楕円 389">
          <a:extLst>
            <a:ext uri="{FF2B5EF4-FFF2-40B4-BE49-F238E27FC236}">
              <a16:creationId xmlns:a16="http://schemas.microsoft.com/office/drawing/2014/main" id="{00000000-0008-0000-0400-000086010000}"/>
            </a:ext>
          </a:extLst>
        </xdr:cNvPr>
        <xdr:cNvSpPr/>
      </xdr:nvSpPr>
      <xdr:spPr>
        <a:xfrm>
          <a:off x="3937000" y="13504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79</xdr:row>
      <xdr:rowOff>45990</xdr:rowOff>
    </xdr:from>
    <xdr:ext cx="736600" cy="259045"/>
    <xdr:sp macro="" textlink="">
      <xdr:nvSpPr>
        <xdr:cNvPr id="391" name="テキスト ボックス 390">
          <a:extLst>
            <a:ext uri="{FF2B5EF4-FFF2-40B4-BE49-F238E27FC236}">
              <a16:creationId xmlns:a16="http://schemas.microsoft.com/office/drawing/2014/main" id="{00000000-0008-0000-0400-000087010000}"/>
            </a:ext>
          </a:extLst>
        </xdr:cNvPr>
        <xdr:cNvSpPr txBox="1"/>
      </xdr:nvSpPr>
      <xdr:spPr>
        <a:xfrm>
          <a:off x="3606800" y="1359054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78</xdr:row>
      <xdr:rowOff>89915</xdr:rowOff>
    </xdr:from>
    <xdr:to>
      <xdr:col>15</xdr:col>
      <xdr:colOff>149225</xdr:colOff>
      <xdr:row>79</xdr:row>
      <xdr:rowOff>20065</xdr:rowOff>
    </xdr:to>
    <xdr:sp macro="" textlink="">
      <xdr:nvSpPr>
        <xdr:cNvPr id="392" name="楕円 391">
          <a:extLst>
            <a:ext uri="{FF2B5EF4-FFF2-40B4-BE49-F238E27FC236}">
              <a16:creationId xmlns:a16="http://schemas.microsoft.com/office/drawing/2014/main" id="{00000000-0008-0000-0400-000088010000}"/>
            </a:ext>
          </a:extLst>
        </xdr:cNvPr>
        <xdr:cNvSpPr/>
      </xdr:nvSpPr>
      <xdr:spPr>
        <a:xfrm>
          <a:off x="3048000" y="13463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79</xdr:row>
      <xdr:rowOff>4842</xdr:rowOff>
    </xdr:from>
    <xdr:ext cx="762000" cy="259045"/>
    <xdr:sp macro="" textlink="">
      <xdr:nvSpPr>
        <xdr:cNvPr id="393" name="テキスト ボックス 392">
          <a:extLst>
            <a:ext uri="{FF2B5EF4-FFF2-40B4-BE49-F238E27FC236}">
              <a16:creationId xmlns:a16="http://schemas.microsoft.com/office/drawing/2014/main" id="{00000000-0008-0000-0400-000089010000}"/>
            </a:ext>
          </a:extLst>
        </xdr:cNvPr>
        <xdr:cNvSpPr txBox="1"/>
      </xdr:nvSpPr>
      <xdr:spPr>
        <a:xfrm>
          <a:off x="2717800" y="135493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78</xdr:row>
      <xdr:rowOff>167639</xdr:rowOff>
    </xdr:from>
    <xdr:to>
      <xdr:col>11</xdr:col>
      <xdr:colOff>60325</xdr:colOff>
      <xdr:row>79</xdr:row>
      <xdr:rowOff>97789</xdr:rowOff>
    </xdr:to>
    <xdr:sp macro="" textlink="">
      <xdr:nvSpPr>
        <xdr:cNvPr id="394" name="楕円 393">
          <a:extLst>
            <a:ext uri="{FF2B5EF4-FFF2-40B4-BE49-F238E27FC236}">
              <a16:creationId xmlns:a16="http://schemas.microsoft.com/office/drawing/2014/main" id="{00000000-0008-0000-0400-00008A010000}"/>
            </a:ext>
          </a:extLst>
        </xdr:cNvPr>
        <xdr:cNvSpPr/>
      </xdr:nvSpPr>
      <xdr:spPr>
        <a:xfrm>
          <a:off x="2159000" y="13540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79</xdr:row>
      <xdr:rowOff>82566</xdr:rowOff>
    </xdr:from>
    <xdr:ext cx="762000" cy="259045"/>
    <xdr:sp macro="" textlink="">
      <xdr:nvSpPr>
        <xdr:cNvPr id="395" name="テキスト ボックス 394">
          <a:extLst>
            <a:ext uri="{FF2B5EF4-FFF2-40B4-BE49-F238E27FC236}">
              <a16:creationId xmlns:a16="http://schemas.microsoft.com/office/drawing/2014/main" id="{00000000-0008-0000-0400-00008B010000}"/>
            </a:ext>
          </a:extLst>
        </xdr:cNvPr>
        <xdr:cNvSpPr txBox="1"/>
      </xdr:nvSpPr>
      <xdr:spPr>
        <a:xfrm>
          <a:off x="1828800" y="136271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79</xdr:row>
      <xdr:rowOff>55626</xdr:rowOff>
    </xdr:from>
    <xdr:to>
      <xdr:col>6</xdr:col>
      <xdr:colOff>171450</xdr:colOff>
      <xdr:row>79</xdr:row>
      <xdr:rowOff>157226</xdr:rowOff>
    </xdr:to>
    <xdr:sp macro="" textlink="">
      <xdr:nvSpPr>
        <xdr:cNvPr id="396" name="楕円 395">
          <a:extLst>
            <a:ext uri="{FF2B5EF4-FFF2-40B4-BE49-F238E27FC236}">
              <a16:creationId xmlns:a16="http://schemas.microsoft.com/office/drawing/2014/main" id="{00000000-0008-0000-0400-00008C010000}"/>
            </a:ext>
          </a:extLst>
        </xdr:cNvPr>
        <xdr:cNvSpPr/>
      </xdr:nvSpPr>
      <xdr:spPr>
        <a:xfrm>
          <a:off x="1270000" y="136001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79</xdr:row>
      <xdr:rowOff>142003</xdr:rowOff>
    </xdr:from>
    <xdr:ext cx="762000" cy="259045"/>
    <xdr:sp macro="" textlink="">
      <xdr:nvSpPr>
        <xdr:cNvPr id="397" name="テキスト ボックス 396">
          <a:extLst>
            <a:ext uri="{FF2B5EF4-FFF2-40B4-BE49-F238E27FC236}">
              <a16:creationId xmlns:a16="http://schemas.microsoft.com/office/drawing/2014/main" id="{00000000-0008-0000-0400-00008D010000}"/>
            </a:ext>
          </a:extLst>
        </xdr:cNvPr>
        <xdr:cNvSpPr txBox="1"/>
      </xdr:nvSpPr>
      <xdr:spPr>
        <a:xfrm>
          <a:off x="939800" y="136865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403" name="正方形/長方形 402">
          <a:extLst>
            <a:ext uri="{FF2B5EF4-FFF2-40B4-BE49-F238E27FC236}">
              <a16:creationId xmlns:a16="http://schemas.microsoft.com/office/drawing/2014/main" id="{00000000-0008-0000-0400-000093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404" name="正方形/長方形 403">
          <a:extLst>
            <a:ext uri="{FF2B5EF4-FFF2-40B4-BE49-F238E27FC236}">
              <a16:creationId xmlns:a16="http://schemas.microsoft.com/office/drawing/2014/main" id="{00000000-0008-0000-0400-000094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5" name="正方形/長方形 404">
          <a:extLst>
            <a:ext uri="{FF2B5EF4-FFF2-40B4-BE49-F238E27FC236}">
              <a16:creationId xmlns:a16="http://schemas.microsoft.com/office/drawing/2014/main" id="{00000000-0008-0000-0400-000095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6" name="正方形/長方形 405">
          <a:extLst>
            <a:ext uri="{FF2B5EF4-FFF2-40B4-BE49-F238E27FC236}">
              <a16:creationId xmlns:a16="http://schemas.microsoft.com/office/drawing/2014/main" id="{00000000-0008-0000-0400-000096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7" name="正方形/長方形 406">
          <a:extLst>
            <a:ext uri="{FF2B5EF4-FFF2-40B4-BE49-F238E27FC236}">
              <a16:creationId xmlns:a16="http://schemas.microsoft.com/office/drawing/2014/main" id="{00000000-0008-0000-0400-000097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比率は類似団体を下回っており、今年度は</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74.2</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％で全国平均・滋賀県平均も下回っている。これは、これまでの諸改革の効果によるものである。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公債費については、地方債の発行を抑制し比率の低減に努め、公債費以外の経費についても「（新）集中改革プラン」の改革効果を持続させることにより、比率の適正化に努める。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9" name="テキスト ボックス 408">
          <a:extLst>
            <a:ext uri="{FF2B5EF4-FFF2-40B4-BE49-F238E27FC236}">
              <a16:creationId xmlns:a16="http://schemas.microsoft.com/office/drawing/2014/main" id="{00000000-0008-0000-0400-000099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10" name="直線コネクタ 409">
          <a:extLst>
            <a:ext uri="{FF2B5EF4-FFF2-40B4-BE49-F238E27FC236}">
              <a16:creationId xmlns:a16="http://schemas.microsoft.com/office/drawing/2014/main" id="{00000000-0008-0000-0400-00009A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11" name="テキスト ボックス 410">
          <a:extLst>
            <a:ext uri="{FF2B5EF4-FFF2-40B4-BE49-F238E27FC236}">
              <a16:creationId xmlns:a16="http://schemas.microsoft.com/office/drawing/2014/main" id="{00000000-0008-0000-0400-00009B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127000</xdr:rowOff>
    </xdr:from>
    <xdr:to>
      <xdr:col>85</xdr:col>
      <xdr:colOff>66675</xdr:colOff>
      <xdr:row>80</xdr:row>
      <xdr:rowOff>127000</xdr:rowOff>
    </xdr:to>
    <xdr:cxnSp macro="">
      <xdr:nvCxnSpPr>
        <xdr:cNvPr id="412" name="直線コネクタ 411">
          <a:extLst>
            <a:ext uri="{FF2B5EF4-FFF2-40B4-BE49-F238E27FC236}">
              <a16:creationId xmlns:a16="http://schemas.microsoft.com/office/drawing/2014/main" id="{00000000-0008-0000-0400-00009C010000}"/>
            </a:ext>
          </a:extLst>
        </xdr:cNvPr>
        <xdr:cNvCxnSpPr/>
      </xdr:nvCxnSpPr>
      <xdr:spPr>
        <a:xfrm>
          <a:off x="12446000" y="13843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156227</xdr:rowOff>
    </xdr:from>
    <xdr:ext cx="508000" cy="259045"/>
    <xdr:sp macro="" textlink="">
      <xdr:nvSpPr>
        <xdr:cNvPr id="413" name="テキスト ボックス 412">
          <a:extLst>
            <a:ext uri="{FF2B5EF4-FFF2-40B4-BE49-F238E27FC236}">
              <a16:creationId xmlns:a16="http://schemas.microsoft.com/office/drawing/2014/main" id="{00000000-0008-0000-0400-00009D010000}"/>
            </a:ext>
          </a:extLst>
        </xdr:cNvPr>
        <xdr:cNvSpPr txBox="1"/>
      </xdr:nvSpPr>
      <xdr:spPr>
        <a:xfrm>
          <a:off x="11938000" y="13700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4" name="直線コネクタ 413">
          <a:extLst>
            <a:ext uri="{FF2B5EF4-FFF2-40B4-BE49-F238E27FC236}">
              <a16:creationId xmlns:a16="http://schemas.microsoft.com/office/drawing/2014/main" id="{00000000-0008-0000-0400-00009E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5" name="テキスト ボックス 414">
          <a:extLst>
            <a:ext uri="{FF2B5EF4-FFF2-40B4-BE49-F238E27FC236}">
              <a16:creationId xmlns:a16="http://schemas.microsoft.com/office/drawing/2014/main" id="{00000000-0008-0000-0400-00009F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12700</xdr:rowOff>
    </xdr:from>
    <xdr:to>
      <xdr:col>85</xdr:col>
      <xdr:colOff>66675</xdr:colOff>
      <xdr:row>74</xdr:row>
      <xdr:rowOff>12700</xdr:rowOff>
    </xdr:to>
    <xdr:cxnSp macro="">
      <xdr:nvCxnSpPr>
        <xdr:cNvPr id="416" name="直線コネクタ 415">
          <a:extLst>
            <a:ext uri="{FF2B5EF4-FFF2-40B4-BE49-F238E27FC236}">
              <a16:creationId xmlns:a16="http://schemas.microsoft.com/office/drawing/2014/main" id="{00000000-0008-0000-0400-0000A0010000}"/>
            </a:ext>
          </a:extLst>
        </xdr:cNvPr>
        <xdr:cNvCxnSpPr/>
      </xdr:nvCxnSpPr>
      <xdr:spPr>
        <a:xfrm>
          <a:off x="12446000" y="127000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41927</xdr:rowOff>
    </xdr:from>
    <xdr:ext cx="508000" cy="259045"/>
    <xdr:sp macro="" textlink="">
      <xdr:nvSpPr>
        <xdr:cNvPr id="417" name="テキスト ボックス 416">
          <a:extLst>
            <a:ext uri="{FF2B5EF4-FFF2-40B4-BE49-F238E27FC236}">
              <a16:creationId xmlns:a16="http://schemas.microsoft.com/office/drawing/2014/main" id="{00000000-0008-0000-0400-0000A1010000}"/>
            </a:ext>
          </a:extLst>
        </xdr:cNvPr>
        <xdr:cNvSpPr txBox="1"/>
      </xdr:nvSpPr>
      <xdr:spPr>
        <a:xfrm>
          <a:off x="11938000" y="125577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8" name="直線コネクタ 417">
          <a:extLst>
            <a:ext uri="{FF2B5EF4-FFF2-40B4-BE49-F238E27FC236}">
              <a16:creationId xmlns:a16="http://schemas.microsoft.com/office/drawing/2014/main" id="{00000000-0008-0000-0400-0000A2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9" name="テキスト ボックス 418">
          <a:extLst>
            <a:ext uri="{FF2B5EF4-FFF2-40B4-BE49-F238E27FC236}">
              <a16:creationId xmlns:a16="http://schemas.microsoft.com/office/drawing/2014/main" id="{00000000-0008-0000-0400-0000A3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20" name="公債費以外グラフ枠">
          <a:extLst>
            <a:ext uri="{FF2B5EF4-FFF2-40B4-BE49-F238E27FC236}">
              <a16:creationId xmlns:a16="http://schemas.microsoft.com/office/drawing/2014/main" id="{00000000-0008-0000-0400-0000A4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58420</xdr:rowOff>
    </xdr:from>
    <xdr:to>
      <xdr:col>82</xdr:col>
      <xdr:colOff>107950</xdr:colOff>
      <xdr:row>81</xdr:row>
      <xdr:rowOff>24130</xdr:rowOff>
    </xdr:to>
    <xdr:cxnSp macro="">
      <xdr:nvCxnSpPr>
        <xdr:cNvPr id="421" name="直線コネクタ 420">
          <a:extLst>
            <a:ext uri="{FF2B5EF4-FFF2-40B4-BE49-F238E27FC236}">
              <a16:creationId xmlns:a16="http://schemas.microsoft.com/office/drawing/2014/main" id="{00000000-0008-0000-0400-0000A5010000}"/>
            </a:ext>
          </a:extLst>
        </xdr:cNvPr>
        <xdr:cNvCxnSpPr/>
      </xdr:nvCxnSpPr>
      <xdr:spPr>
        <a:xfrm flipV="1">
          <a:off x="16510000" y="12574270"/>
          <a:ext cx="0" cy="133731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2" name="公債費以外最小値テキスト">
          <a:extLst>
            <a:ext uri="{FF2B5EF4-FFF2-40B4-BE49-F238E27FC236}">
              <a16:creationId xmlns:a16="http://schemas.microsoft.com/office/drawing/2014/main" id="{00000000-0008-0000-0400-0000A6010000}"/>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3" name="直線コネクタ 422">
          <a:extLst>
            <a:ext uri="{FF2B5EF4-FFF2-40B4-BE49-F238E27FC236}">
              <a16:creationId xmlns:a16="http://schemas.microsoft.com/office/drawing/2014/main" id="{00000000-0008-0000-0400-0000A701000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144797</xdr:rowOff>
    </xdr:from>
    <xdr:ext cx="762000" cy="259045"/>
    <xdr:sp macro="" textlink="">
      <xdr:nvSpPr>
        <xdr:cNvPr id="424" name="公債費以外最大値テキスト">
          <a:extLst>
            <a:ext uri="{FF2B5EF4-FFF2-40B4-BE49-F238E27FC236}">
              <a16:creationId xmlns:a16="http://schemas.microsoft.com/office/drawing/2014/main" id="{00000000-0008-0000-0400-0000A8010000}"/>
            </a:ext>
          </a:extLst>
        </xdr:cNvPr>
        <xdr:cNvSpPr txBox="1"/>
      </xdr:nvSpPr>
      <xdr:spPr>
        <a:xfrm>
          <a:off x="16598900" y="123177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58420</xdr:rowOff>
    </xdr:from>
    <xdr:to>
      <xdr:col>82</xdr:col>
      <xdr:colOff>196850</xdr:colOff>
      <xdr:row>73</xdr:row>
      <xdr:rowOff>58420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a:off x="16421100" y="125742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74</xdr:row>
      <xdr:rowOff>144145</xdr:rowOff>
    </xdr:from>
    <xdr:to>
      <xdr:col>82</xdr:col>
      <xdr:colOff>107950</xdr:colOff>
      <xdr:row>75</xdr:row>
      <xdr:rowOff>81280</xdr:rowOff>
    </xdr:to>
    <xdr:cxnSp macro="">
      <xdr:nvCxnSpPr>
        <xdr:cNvPr id="426" name="直線コネクタ 425">
          <a:extLst>
            <a:ext uri="{FF2B5EF4-FFF2-40B4-BE49-F238E27FC236}">
              <a16:creationId xmlns:a16="http://schemas.microsoft.com/office/drawing/2014/main" id="{00000000-0008-0000-0400-0000AA010000}"/>
            </a:ext>
          </a:extLst>
        </xdr:cNvPr>
        <xdr:cNvCxnSpPr/>
      </xdr:nvCxnSpPr>
      <xdr:spPr>
        <a:xfrm>
          <a:off x="15671800" y="12831445"/>
          <a:ext cx="838200" cy="108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75</xdr:row>
      <xdr:rowOff>145432</xdr:rowOff>
    </xdr:from>
    <xdr:ext cx="762000" cy="259045"/>
    <xdr:sp macro="" textlink="">
      <xdr:nvSpPr>
        <xdr:cNvPr id="427" name="公債費以外平均値テキスト">
          <a:extLst>
            <a:ext uri="{FF2B5EF4-FFF2-40B4-BE49-F238E27FC236}">
              <a16:creationId xmlns:a16="http://schemas.microsoft.com/office/drawing/2014/main" id="{00000000-0008-0000-0400-0000AB010000}"/>
            </a:ext>
          </a:extLst>
        </xdr:cNvPr>
        <xdr:cNvSpPr txBox="1"/>
      </xdr:nvSpPr>
      <xdr:spPr>
        <a:xfrm>
          <a:off x="16598900" y="1300418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76</xdr:row>
      <xdr:rowOff>1905</xdr:rowOff>
    </xdr:from>
    <xdr:to>
      <xdr:col>82</xdr:col>
      <xdr:colOff>158750</xdr:colOff>
      <xdr:row>76</xdr:row>
      <xdr:rowOff>103505</xdr:rowOff>
    </xdr:to>
    <xdr:sp macro="" textlink="">
      <xdr:nvSpPr>
        <xdr:cNvPr id="428" name="フローチャート: 判断 427">
          <a:extLst>
            <a:ext uri="{FF2B5EF4-FFF2-40B4-BE49-F238E27FC236}">
              <a16:creationId xmlns:a16="http://schemas.microsoft.com/office/drawing/2014/main" id="{00000000-0008-0000-0400-0000AC010000}"/>
            </a:ext>
          </a:extLst>
        </xdr:cNvPr>
        <xdr:cNvSpPr/>
      </xdr:nvSpPr>
      <xdr:spPr>
        <a:xfrm>
          <a:off x="16459200" y="13032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73</xdr:row>
      <xdr:rowOff>29845</xdr:rowOff>
    </xdr:from>
    <xdr:to>
      <xdr:col>78</xdr:col>
      <xdr:colOff>69850</xdr:colOff>
      <xdr:row>74</xdr:row>
      <xdr:rowOff>144145</xdr:rowOff>
    </xdr:to>
    <xdr:cxnSp macro="">
      <xdr:nvCxnSpPr>
        <xdr:cNvPr id="429" name="直線コネクタ 428">
          <a:extLst>
            <a:ext uri="{FF2B5EF4-FFF2-40B4-BE49-F238E27FC236}">
              <a16:creationId xmlns:a16="http://schemas.microsoft.com/office/drawing/2014/main" id="{00000000-0008-0000-0400-0000AD010000}"/>
            </a:ext>
          </a:extLst>
        </xdr:cNvPr>
        <xdr:cNvCxnSpPr/>
      </xdr:nvCxnSpPr>
      <xdr:spPr>
        <a:xfrm>
          <a:off x="14782800" y="12545695"/>
          <a:ext cx="889000" cy="285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75</xdr:row>
      <xdr:rowOff>99060</xdr:rowOff>
    </xdr:from>
    <xdr:to>
      <xdr:col>78</xdr:col>
      <xdr:colOff>120650</xdr:colOff>
      <xdr:row>76</xdr:row>
      <xdr:rowOff>29211</xdr:rowOff>
    </xdr:to>
    <xdr:sp macro="" textlink="">
      <xdr:nvSpPr>
        <xdr:cNvPr id="430" name="フローチャート: 判断 429">
          <a:extLst>
            <a:ext uri="{FF2B5EF4-FFF2-40B4-BE49-F238E27FC236}">
              <a16:creationId xmlns:a16="http://schemas.microsoft.com/office/drawing/2014/main" id="{00000000-0008-0000-0400-0000AE010000}"/>
            </a:ext>
          </a:extLst>
        </xdr:cNvPr>
        <xdr:cNvSpPr/>
      </xdr:nvSpPr>
      <xdr:spPr>
        <a:xfrm>
          <a:off x="15621000" y="1295781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76</xdr:row>
      <xdr:rowOff>13988</xdr:rowOff>
    </xdr:from>
    <xdr:ext cx="736600" cy="259045"/>
    <xdr:sp macro="" textlink="">
      <xdr:nvSpPr>
        <xdr:cNvPr id="431" name="テキスト ボックス 430">
          <a:extLst>
            <a:ext uri="{FF2B5EF4-FFF2-40B4-BE49-F238E27FC236}">
              <a16:creationId xmlns:a16="http://schemas.microsoft.com/office/drawing/2014/main" id="{00000000-0008-0000-0400-0000AF010000}"/>
            </a:ext>
          </a:extLst>
        </xdr:cNvPr>
        <xdr:cNvSpPr txBox="1"/>
      </xdr:nvSpPr>
      <xdr:spPr>
        <a:xfrm>
          <a:off x="15290800" y="130441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73</xdr:row>
      <xdr:rowOff>29845</xdr:rowOff>
    </xdr:from>
    <xdr:to>
      <xdr:col>73</xdr:col>
      <xdr:colOff>180975</xdr:colOff>
      <xdr:row>74</xdr:row>
      <xdr:rowOff>46990</xdr:rowOff>
    </xdr:to>
    <xdr:cxnSp macro="">
      <xdr:nvCxnSpPr>
        <xdr:cNvPr id="432" name="直線コネクタ 431">
          <a:extLst>
            <a:ext uri="{FF2B5EF4-FFF2-40B4-BE49-F238E27FC236}">
              <a16:creationId xmlns:a16="http://schemas.microsoft.com/office/drawing/2014/main" id="{00000000-0008-0000-0400-0000B0010000}"/>
            </a:ext>
          </a:extLst>
        </xdr:cNvPr>
        <xdr:cNvCxnSpPr/>
      </xdr:nvCxnSpPr>
      <xdr:spPr>
        <a:xfrm flipV="1">
          <a:off x="13893800" y="12545695"/>
          <a:ext cx="889000" cy="188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74</xdr:row>
      <xdr:rowOff>76200</xdr:rowOff>
    </xdr:from>
    <xdr:to>
      <xdr:col>74</xdr:col>
      <xdr:colOff>31750</xdr:colOff>
      <xdr:row>75</xdr:row>
      <xdr:rowOff>6350</xdr:rowOff>
    </xdr:to>
    <xdr:sp macro="" textlink="">
      <xdr:nvSpPr>
        <xdr:cNvPr id="433" name="フローチャート: 判断 432">
          <a:extLst>
            <a:ext uri="{FF2B5EF4-FFF2-40B4-BE49-F238E27FC236}">
              <a16:creationId xmlns:a16="http://schemas.microsoft.com/office/drawing/2014/main" id="{00000000-0008-0000-0400-0000B1010000}"/>
            </a:ext>
          </a:extLst>
        </xdr:cNvPr>
        <xdr:cNvSpPr/>
      </xdr:nvSpPr>
      <xdr:spPr>
        <a:xfrm>
          <a:off x="14732000" y="12763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74</xdr:row>
      <xdr:rowOff>162577</xdr:rowOff>
    </xdr:from>
    <xdr:ext cx="762000" cy="259045"/>
    <xdr:sp macro="" textlink="">
      <xdr:nvSpPr>
        <xdr:cNvPr id="434" name="テキスト ボックス 433">
          <a:extLst>
            <a:ext uri="{FF2B5EF4-FFF2-40B4-BE49-F238E27FC236}">
              <a16:creationId xmlns:a16="http://schemas.microsoft.com/office/drawing/2014/main" id="{00000000-0008-0000-0400-0000B2010000}"/>
            </a:ext>
          </a:extLst>
        </xdr:cNvPr>
        <xdr:cNvSpPr txBox="1"/>
      </xdr:nvSpPr>
      <xdr:spPr>
        <a:xfrm>
          <a:off x="14401800" y="1284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74</xdr:row>
      <xdr:rowOff>46990</xdr:rowOff>
    </xdr:from>
    <xdr:to>
      <xdr:col>69</xdr:col>
      <xdr:colOff>92075</xdr:colOff>
      <xdr:row>74</xdr:row>
      <xdr:rowOff>115570</xdr:rowOff>
    </xdr:to>
    <xdr:cxnSp macro="">
      <xdr:nvCxnSpPr>
        <xdr:cNvPr id="435" name="直線コネクタ 434">
          <a:extLst>
            <a:ext uri="{FF2B5EF4-FFF2-40B4-BE49-F238E27FC236}">
              <a16:creationId xmlns:a16="http://schemas.microsoft.com/office/drawing/2014/main" id="{00000000-0008-0000-0400-0000B3010000}"/>
            </a:ext>
          </a:extLst>
        </xdr:cNvPr>
        <xdr:cNvCxnSpPr/>
      </xdr:nvCxnSpPr>
      <xdr:spPr>
        <a:xfrm flipV="1">
          <a:off x="13004800" y="12734290"/>
          <a:ext cx="8890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75</xdr:row>
      <xdr:rowOff>156211</xdr:rowOff>
    </xdr:from>
    <xdr:to>
      <xdr:col>69</xdr:col>
      <xdr:colOff>142875</xdr:colOff>
      <xdr:row>76</xdr:row>
      <xdr:rowOff>86361</xdr:rowOff>
    </xdr:to>
    <xdr:sp macro="" textlink="">
      <xdr:nvSpPr>
        <xdr:cNvPr id="436" name="フローチャート: 判断 435">
          <a:extLst>
            <a:ext uri="{FF2B5EF4-FFF2-40B4-BE49-F238E27FC236}">
              <a16:creationId xmlns:a16="http://schemas.microsoft.com/office/drawing/2014/main" id="{00000000-0008-0000-0400-0000B4010000}"/>
            </a:ext>
          </a:extLst>
        </xdr:cNvPr>
        <xdr:cNvSpPr/>
      </xdr:nvSpPr>
      <xdr:spPr>
        <a:xfrm>
          <a:off x="13843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71138</xdr:rowOff>
    </xdr:from>
    <xdr:ext cx="762000" cy="259045"/>
    <xdr:sp macro="" textlink="">
      <xdr:nvSpPr>
        <xdr:cNvPr id="437" name="テキスト ボックス 436">
          <a:extLst>
            <a:ext uri="{FF2B5EF4-FFF2-40B4-BE49-F238E27FC236}">
              <a16:creationId xmlns:a16="http://schemas.microsoft.com/office/drawing/2014/main" id="{00000000-0008-0000-0400-0000B5010000}"/>
            </a:ext>
          </a:extLst>
        </xdr:cNvPr>
        <xdr:cNvSpPr txBox="1"/>
      </xdr:nvSpPr>
      <xdr:spPr>
        <a:xfrm>
          <a:off x="13512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75</xdr:row>
      <xdr:rowOff>156211</xdr:rowOff>
    </xdr:from>
    <xdr:to>
      <xdr:col>65</xdr:col>
      <xdr:colOff>53975</xdr:colOff>
      <xdr:row>76</xdr:row>
      <xdr:rowOff>86361</xdr:rowOff>
    </xdr:to>
    <xdr:sp macro="" textlink="">
      <xdr:nvSpPr>
        <xdr:cNvPr id="438" name="フローチャート: 判断 437">
          <a:extLst>
            <a:ext uri="{FF2B5EF4-FFF2-40B4-BE49-F238E27FC236}">
              <a16:creationId xmlns:a16="http://schemas.microsoft.com/office/drawing/2014/main" id="{00000000-0008-0000-0400-0000B6010000}"/>
            </a:ext>
          </a:extLst>
        </xdr:cNvPr>
        <xdr:cNvSpPr/>
      </xdr:nvSpPr>
      <xdr:spPr>
        <a:xfrm>
          <a:off x="12954000" y="13014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71138</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2623800" y="131013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4" name="テキスト ボックス 443">
          <a:extLst>
            <a:ext uri="{FF2B5EF4-FFF2-40B4-BE49-F238E27FC236}">
              <a16:creationId xmlns:a16="http://schemas.microsoft.com/office/drawing/2014/main" id="{00000000-0008-0000-0400-0000BC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75</xdr:row>
      <xdr:rowOff>30480</xdr:rowOff>
    </xdr:from>
    <xdr:to>
      <xdr:col>82</xdr:col>
      <xdr:colOff>158750</xdr:colOff>
      <xdr:row>75</xdr:row>
      <xdr:rowOff>132080</xdr:rowOff>
    </xdr:to>
    <xdr:sp macro="" textlink="">
      <xdr:nvSpPr>
        <xdr:cNvPr id="445" name="楕円 444">
          <a:extLst>
            <a:ext uri="{FF2B5EF4-FFF2-40B4-BE49-F238E27FC236}">
              <a16:creationId xmlns:a16="http://schemas.microsoft.com/office/drawing/2014/main" id="{00000000-0008-0000-0400-0000BD010000}"/>
            </a:ext>
          </a:extLst>
        </xdr:cNvPr>
        <xdr:cNvSpPr/>
      </xdr:nvSpPr>
      <xdr:spPr>
        <a:xfrm>
          <a:off x="16459200" y="12889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74</xdr:row>
      <xdr:rowOff>47007</xdr:rowOff>
    </xdr:from>
    <xdr:ext cx="762000" cy="259045"/>
    <xdr:sp macro="" textlink="">
      <xdr:nvSpPr>
        <xdr:cNvPr id="446" name="公債費以外該当値テキスト">
          <a:extLst>
            <a:ext uri="{FF2B5EF4-FFF2-40B4-BE49-F238E27FC236}">
              <a16:creationId xmlns:a16="http://schemas.microsoft.com/office/drawing/2014/main" id="{00000000-0008-0000-0400-0000BE010000}"/>
            </a:ext>
          </a:extLst>
        </xdr:cNvPr>
        <xdr:cNvSpPr txBox="1"/>
      </xdr:nvSpPr>
      <xdr:spPr>
        <a:xfrm>
          <a:off x="16598900" y="127343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74</xdr:row>
      <xdr:rowOff>93345</xdr:rowOff>
    </xdr:from>
    <xdr:to>
      <xdr:col>78</xdr:col>
      <xdr:colOff>120650</xdr:colOff>
      <xdr:row>75</xdr:row>
      <xdr:rowOff>23495</xdr:rowOff>
    </xdr:to>
    <xdr:sp macro="" textlink="">
      <xdr:nvSpPr>
        <xdr:cNvPr id="447" name="楕円 446">
          <a:extLst>
            <a:ext uri="{FF2B5EF4-FFF2-40B4-BE49-F238E27FC236}">
              <a16:creationId xmlns:a16="http://schemas.microsoft.com/office/drawing/2014/main" id="{00000000-0008-0000-0400-0000BF010000}"/>
            </a:ext>
          </a:extLst>
        </xdr:cNvPr>
        <xdr:cNvSpPr/>
      </xdr:nvSpPr>
      <xdr:spPr>
        <a:xfrm>
          <a:off x="15621000" y="127806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73</xdr:row>
      <xdr:rowOff>33672</xdr:rowOff>
    </xdr:from>
    <xdr:ext cx="736600" cy="259045"/>
    <xdr:sp macro="" textlink="">
      <xdr:nvSpPr>
        <xdr:cNvPr id="448" name="テキスト ボックス 447">
          <a:extLst>
            <a:ext uri="{FF2B5EF4-FFF2-40B4-BE49-F238E27FC236}">
              <a16:creationId xmlns:a16="http://schemas.microsoft.com/office/drawing/2014/main" id="{00000000-0008-0000-0400-0000C0010000}"/>
            </a:ext>
          </a:extLst>
        </xdr:cNvPr>
        <xdr:cNvSpPr txBox="1"/>
      </xdr:nvSpPr>
      <xdr:spPr>
        <a:xfrm>
          <a:off x="15290800" y="1254952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72</xdr:row>
      <xdr:rowOff>150495</xdr:rowOff>
    </xdr:from>
    <xdr:to>
      <xdr:col>74</xdr:col>
      <xdr:colOff>31750</xdr:colOff>
      <xdr:row>73</xdr:row>
      <xdr:rowOff>80645</xdr:rowOff>
    </xdr:to>
    <xdr:sp macro="" textlink="">
      <xdr:nvSpPr>
        <xdr:cNvPr id="449" name="楕円 448">
          <a:extLst>
            <a:ext uri="{FF2B5EF4-FFF2-40B4-BE49-F238E27FC236}">
              <a16:creationId xmlns:a16="http://schemas.microsoft.com/office/drawing/2014/main" id="{00000000-0008-0000-0400-0000C1010000}"/>
            </a:ext>
          </a:extLst>
        </xdr:cNvPr>
        <xdr:cNvSpPr/>
      </xdr:nvSpPr>
      <xdr:spPr>
        <a:xfrm>
          <a:off x="14732000" y="12494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71</xdr:row>
      <xdr:rowOff>90822</xdr:rowOff>
    </xdr:from>
    <xdr:ext cx="762000" cy="259045"/>
    <xdr:sp macro="" textlink="">
      <xdr:nvSpPr>
        <xdr:cNvPr id="450" name="テキスト ボックス 449">
          <a:extLst>
            <a:ext uri="{FF2B5EF4-FFF2-40B4-BE49-F238E27FC236}">
              <a16:creationId xmlns:a16="http://schemas.microsoft.com/office/drawing/2014/main" id="{00000000-0008-0000-0400-0000C2010000}"/>
            </a:ext>
          </a:extLst>
        </xdr:cNvPr>
        <xdr:cNvSpPr txBox="1"/>
      </xdr:nvSpPr>
      <xdr:spPr>
        <a:xfrm>
          <a:off x="14401800" y="122637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73</xdr:row>
      <xdr:rowOff>167640</xdr:rowOff>
    </xdr:from>
    <xdr:to>
      <xdr:col>69</xdr:col>
      <xdr:colOff>142875</xdr:colOff>
      <xdr:row>74</xdr:row>
      <xdr:rowOff>97790</xdr:rowOff>
    </xdr:to>
    <xdr:sp macro="" textlink="">
      <xdr:nvSpPr>
        <xdr:cNvPr id="451" name="楕円 450">
          <a:extLst>
            <a:ext uri="{FF2B5EF4-FFF2-40B4-BE49-F238E27FC236}">
              <a16:creationId xmlns:a16="http://schemas.microsoft.com/office/drawing/2014/main" id="{00000000-0008-0000-0400-0000C3010000}"/>
            </a:ext>
          </a:extLst>
        </xdr:cNvPr>
        <xdr:cNvSpPr/>
      </xdr:nvSpPr>
      <xdr:spPr>
        <a:xfrm>
          <a:off x="13843000" y="1268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72</xdr:row>
      <xdr:rowOff>107967</xdr:rowOff>
    </xdr:from>
    <xdr:ext cx="762000" cy="259045"/>
    <xdr:sp macro="" textlink="">
      <xdr:nvSpPr>
        <xdr:cNvPr id="452" name="テキスト ボックス 451">
          <a:extLst>
            <a:ext uri="{FF2B5EF4-FFF2-40B4-BE49-F238E27FC236}">
              <a16:creationId xmlns:a16="http://schemas.microsoft.com/office/drawing/2014/main" id="{00000000-0008-0000-0400-0000C4010000}"/>
            </a:ext>
          </a:extLst>
        </xdr:cNvPr>
        <xdr:cNvSpPr txBox="1"/>
      </xdr:nvSpPr>
      <xdr:spPr>
        <a:xfrm>
          <a:off x="13512800" y="12452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74</xdr:row>
      <xdr:rowOff>64770</xdr:rowOff>
    </xdr:from>
    <xdr:to>
      <xdr:col>65</xdr:col>
      <xdr:colOff>53975</xdr:colOff>
      <xdr:row>74</xdr:row>
      <xdr:rowOff>166370</xdr:rowOff>
    </xdr:to>
    <xdr:sp macro="" textlink="">
      <xdr:nvSpPr>
        <xdr:cNvPr id="453" name="楕円 452">
          <a:extLst>
            <a:ext uri="{FF2B5EF4-FFF2-40B4-BE49-F238E27FC236}">
              <a16:creationId xmlns:a16="http://schemas.microsoft.com/office/drawing/2014/main" id="{00000000-0008-0000-0400-0000C5010000}"/>
            </a:ext>
          </a:extLst>
        </xdr:cNvPr>
        <xdr:cNvSpPr/>
      </xdr:nvSpPr>
      <xdr:spPr>
        <a:xfrm>
          <a:off x="12954000" y="12752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73</xdr:row>
      <xdr:rowOff>5097</xdr:rowOff>
    </xdr:from>
    <xdr:ext cx="762000" cy="259045"/>
    <xdr:sp macro="" textlink="">
      <xdr:nvSpPr>
        <xdr:cNvPr id="454" name="テキスト ボックス 453">
          <a:extLst>
            <a:ext uri="{FF2B5EF4-FFF2-40B4-BE49-F238E27FC236}">
              <a16:creationId xmlns:a16="http://schemas.microsoft.com/office/drawing/2014/main" id="{00000000-0008-0000-0400-0000C6010000}"/>
            </a:ext>
          </a:extLst>
        </xdr:cNvPr>
        <xdr:cNvSpPr txBox="1"/>
      </xdr:nvSpPr>
      <xdr:spPr>
        <a:xfrm>
          <a:off x="12623800" y="12520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11</xdr:row>
      <xdr:rowOff>52705</xdr:rowOff>
    </xdr:from>
    <xdr:to>
      <xdr:col>29</xdr:col>
      <xdr:colOff>127000</xdr:colOff>
      <xdr:row>19</xdr:row>
      <xdr:rowOff>10662</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1986280"/>
          <a:ext cx="0" cy="1329557"/>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18</xdr:row>
      <xdr:rowOff>154189</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2879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52,607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19</xdr:row>
      <xdr:rowOff>10662</xdr:rowOff>
    </xdr:from>
    <xdr:to>
      <xdr:col>30</xdr:col>
      <xdr:colOff>25400</xdr:colOff>
      <xdr:row>19</xdr:row>
      <xdr:rowOff>10662</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315837"/>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9</xdr:row>
      <xdr:rowOff>139082</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729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122,400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11</xdr:row>
      <xdr:rowOff>52705</xdr:rowOff>
    </xdr:from>
    <xdr:to>
      <xdr:col>30</xdr:col>
      <xdr:colOff>25400</xdr:colOff>
      <xdr:row>11</xdr:row>
      <xdr:rowOff>52705</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198628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56039</xdr:rowOff>
    </xdr:from>
    <xdr:to>
      <xdr:col>29</xdr:col>
      <xdr:colOff>127000</xdr:colOff>
      <xdr:row>16</xdr:row>
      <xdr:rowOff>96368</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846864"/>
          <a:ext cx="647700" cy="4032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14</xdr:row>
      <xdr:rowOff>109720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55764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81,608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15</xdr:row>
      <xdr:rowOff>93193</xdr:rowOff>
    </xdr:from>
    <xdr:to>
      <xdr:col>29</xdr:col>
      <xdr:colOff>177800</xdr:colOff>
      <xdr:row>16</xdr:row>
      <xdr:rowOff>23343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271256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87643</xdr:rowOff>
    </xdr:from>
    <xdr:to>
      <xdr:col>26</xdr:col>
      <xdr:colOff>50800</xdr:colOff>
      <xdr:row>16</xdr:row>
      <xdr:rowOff>96368</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878468"/>
          <a:ext cx="698500" cy="8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15</xdr:row>
      <xdr:rowOff>128130</xdr:rowOff>
    </xdr:from>
    <xdr:to>
      <xdr:col>26</xdr:col>
      <xdr:colOff>101600</xdr:colOff>
      <xdr:row>16</xdr:row>
      <xdr:rowOff>58280</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274750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14</xdr:row>
      <xdr:rowOff>68457</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25163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87643</xdr:rowOff>
    </xdr:from>
    <xdr:to>
      <xdr:col>22</xdr:col>
      <xdr:colOff>114300</xdr:colOff>
      <xdr:row>16</xdr:row>
      <xdr:rowOff>169405</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878468"/>
          <a:ext cx="698500" cy="8176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15</xdr:row>
      <xdr:rowOff>142780</xdr:rowOff>
    </xdr:from>
    <xdr:to>
      <xdr:col>22</xdr:col>
      <xdr:colOff>165100</xdr:colOff>
      <xdr:row>16</xdr:row>
      <xdr:rowOff>72930</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276215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14</xdr:row>
      <xdr:rowOff>83107</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253103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16</xdr:row>
      <xdr:rowOff>169405</xdr:rowOff>
    </xdr:from>
    <xdr:to>
      <xdr:col>18</xdr:col>
      <xdr:colOff>177800</xdr:colOff>
      <xdr:row>17</xdr:row>
      <xdr:rowOff>19215</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60230"/>
          <a:ext cx="698500" cy="2126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15</xdr:row>
      <xdr:rowOff>170955</xdr:rowOff>
    </xdr:from>
    <xdr:to>
      <xdr:col>19</xdr:col>
      <xdr:colOff>38100</xdr:colOff>
      <xdr:row>16</xdr:row>
      <xdr:rowOff>101105</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279033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14</xdr:row>
      <xdr:rowOff>111282</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2559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77,526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30918</xdr:rowOff>
    </xdr:from>
    <xdr:to>
      <xdr:col>15</xdr:col>
      <xdr:colOff>101600</xdr:colOff>
      <xdr:row>16</xdr:row>
      <xdr:rowOff>132518</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2821743"/>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14</xdr:row>
      <xdr:rowOff>142695</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25906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5239</xdr:rowOff>
    </xdr:from>
    <xdr:to>
      <xdr:col>29</xdr:col>
      <xdr:colOff>177800</xdr:colOff>
      <xdr:row>16</xdr:row>
      <xdr:rowOff>106839</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79606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148766</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68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45568</xdr:rowOff>
    </xdr:from>
    <xdr:to>
      <xdr:col>26</xdr:col>
      <xdr:colOff>101600</xdr:colOff>
      <xdr:row>16</xdr:row>
      <xdr:rowOff>147168</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363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16</xdr:row>
      <xdr:rowOff>131945</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92277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36843</xdr:rowOff>
    </xdr:from>
    <xdr:to>
      <xdr:col>22</xdr:col>
      <xdr:colOff>165100</xdr:colOff>
      <xdr:row>16</xdr:row>
      <xdr:rowOff>138443</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276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16</xdr:row>
      <xdr:rowOff>123220</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9140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118605</xdr:rowOff>
    </xdr:from>
    <xdr:to>
      <xdr:col>19</xdr:col>
      <xdr:colOff>38100</xdr:colOff>
      <xdr:row>17</xdr:row>
      <xdr:rowOff>48755</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0943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33532</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9958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139865</xdr:rowOff>
    </xdr:from>
    <xdr:to>
      <xdr:col>15</xdr:col>
      <xdr:colOff>101600</xdr:colOff>
      <xdr:row>17</xdr:row>
      <xdr:rowOff>70015</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3069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54792</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30170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159657</xdr:rowOff>
    </xdr:from>
    <xdr:to>
      <xdr:col>33</xdr:col>
      <xdr:colOff>114300</xdr:colOff>
      <xdr:row>37</xdr:row>
      <xdr:rowOff>159657</xdr:rowOff>
    </xdr:to>
    <xdr:cxnSp macro="">
      <xdr:nvCxnSpPr>
        <xdr:cNvPr id="95" name="直線コネクタ 94">
          <a:extLst>
            <a:ext uri="{FF2B5EF4-FFF2-40B4-BE49-F238E27FC236}">
              <a16:creationId xmlns:a16="http://schemas.microsoft.com/office/drawing/2014/main" id="{00000000-0008-0000-0500-00005F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6" name="テキスト ボックス 95">
          <a:extLst>
            <a:ext uri="{FF2B5EF4-FFF2-40B4-BE49-F238E27FC236}">
              <a16:creationId xmlns:a16="http://schemas.microsoft.com/office/drawing/2014/main" id="{00000000-0008-0000-0500-000060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8" name="テキスト ボックス 97">
          <a:extLst>
            <a:ext uri="{FF2B5EF4-FFF2-40B4-BE49-F238E27FC236}">
              <a16:creationId xmlns:a16="http://schemas.microsoft.com/office/drawing/2014/main" id="{00000000-0008-0000-0500-000062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99" name="直線コネクタ 98">
          <a:extLst>
            <a:ext uri="{FF2B5EF4-FFF2-40B4-BE49-F238E27FC236}">
              <a16:creationId xmlns:a16="http://schemas.microsoft.com/office/drawing/2014/main" id="{00000000-0008-0000-0500-000063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0" name="テキスト ボックス 99">
          <a:extLst>
            <a:ext uri="{FF2B5EF4-FFF2-40B4-BE49-F238E27FC236}">
              <a16:creationId xmlns:a16="http://schemas.microsoft.com/office/drawing/2014/main" id="{00000000-0008-0000-0500-000064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1" name="直線コネクタ 100">
          <a:extLst>
            <a:ext uri="{FF2B5EF4-FFF2-40B4-BE49-F238E27FC236}">
              <a16:creationId xmlns:a16="http://schemas.microsoft.com/office/drawing/2014/main" id="{00000000-0008-0000-0500-000065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2" name="テキスト ボックス 101">
          <a:extLst>
            <a:ext uri="{FF2B5EF4-FFF2-40B4-BE49-F238E27FC236}">
              <a16:creationId xmlns:a16="http://schemas.microsoft.com/office/drawing/2014/main" id="{00000000-0008-0000-0500-000066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3" name="直線コネクタ 102">
          <a:extLst>
            <a:ext uri="{FF2B5EF4-FFF2-40B4-BE49-F238E27FC236}">
              <a16:creationId xmlns:a16="http://schemas.microsoft.com/office/drawing/2014/main" id="{00000000-0008-0000-0500-000067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4" name="テキスト ボックス 103">
          <a:extLst>
            <a:ext uri="{FF2B5EF4-FFF2-40B4-BE49-F238E27FC236}">
              <a16:creationId xmlns:a16="http://schemas.microsoft.com/office/drawing/2014/main" id="{00000000-0008-0000-0500-000068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5" name="直線コネクタ 104">
          <a:extLst>
            <a:ext uri="{FF2B5EF4-FFF2-40B4-BE49-F238E27FC236}">
              <a16:creationId xmlns:a16="http://schemas.microsoft.com/office/drawing/2014/main" id="{00000000-0008-0000-0500-000069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6" name="テキスト ボックス 105">
          <a:extLst>
            <a:ext uri="{FF2B5EF4-FFF2-40B4-BE49-F238E27FC236}">
              <a16:creationId xmlns:a16="http://schemas.microsoft.com/office/drawing/2014/main" id="{00000000-0008-0000-0500-00006A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7" name="人口1人当たり決算額の推移グラフ枠445">
          <a:extLst>
            <a:ext uri="{FF2B5EF4-FFF2-40B4-BE49-F238E27FC236}">
              <a16:creationId xmlns:a16="http://schemas.microsoft.com/office/drawing/2014/main" id="{00000000-0008-0000-0500-00006B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15541</xdr:rowOff>
    </xdr:from>
    <xdr:to>
      <xdr:col>29</xdr:col>
      <xdr:colOff>127000</xdr:colOff>
      <xdr:row>37</xdr:row>
      <xdr:rowOff>260045</xdr:rowOff>
    </xdr:to>
    <xdr:cxnSp macro="">
      <xdr:nvCxnSpPr>
        <xdr:cNvPr id="108" name="直線コネクタ 107">
          <a:extLst>
            <a:ext uri="{FF2B5EF4-FFF2-40B4-BE49-F238E27FC236}">
              <a16:creationId xmlns:a16="http://schemas.microsoft.com/office/drawing/2014/main" id="{00000000-0008-0000-0500-00006C000000}"/>
            </a:ext>
          </a:extLst>
        </xdr:cNvPr>
        <xdr:cNvCxnSpPr/>
      </xdr:nvCxnSpPr>
      <xdr:spPr bwMode="auto">
        <a:xfrm flipV="1">
          <a:off x="5651500" y="5940091"/>
          <a:ext cx="0" cy="1444654"/>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232122</xdr:rowOff>
    </xdr:from>
    <xdr:ext cx="762000" cy="259045"/>
    <xdr:sp macro="" textlink="">
      <xdr:nvSpPr>
        <xdr:cNvPr id="109" name="人口1人当たり決算額の推移最小値テキスト445">
          <a:extLst>
            <a:ext uri="{FF2B5EF4-FFF2-40B4-BE49-F238E27FC236}">
              <a16:creationId xmlns:a16="http://schemas.microsoft.com/office/drawing/2014/main" id="{00000000-0008-0000-0500-00006D000000}"/>
            </a:ext>
          </a:extLst>
        </xdr:cNvPr>
        <xdr:cNvSpPr txBox="1"/>
      </xdr:nvSpPr>
      <xdr:spPr>
        <a:xfrm>
          <a:off x="5740400" y="735682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260045</xdr:rowOff>
    </xdr:from>
    <xdr:to>
      <xdr:col>30</xdr:col>
      <xdr:colOff>25400</xdr:colOff>
      <xdr:row>37</xdr:row>
      <xdr:rowOff>260045</xdr:rowOff>
    </xdr:to>
    <xdr:cxnSp macro="">
      <xdr:nvCxnSpPr>
        <xdr:cNvPr id="110" name="直線コネクタ 109">
          <a:extLst>
            <a:ext uri="{FF2B5EF4-FFF2-40B4-BE49-F238E27FC236}">
              <a16:creationId xmlns:a16="http://schemas.microsoft.com/office/drawing/2014/main" id="{00000000-0008-0000-0500-00006E000000}"/>
            </a:ext>
          </a:extLst>
        </xdr:cNvPr>
        <xdr:cNvCxnSpPr/>
      </xdr:nvCxnSpPr>
      <xdr:spPr bwMode="auto">
        <a:xfrm>
          <a:off x="5562600" y="738474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31</xdr:row>
      <xdr:rowOff>273368</xdr:rowOff>
    </xdr:from>
    <xdr:ext cx="762000" cy="259045"/>
    <xdr:sp macro="" textlink="">
      <xdr:nvSpPr>
        <xdr:cNvPr id="111" name="人口1人当たり決算額の推移最大値テキスト445">
          <a:extLst>
            <a:ext uri="{FF2B5EF4-FFF2-40B4-BE49-F238E27FC236}">
              <a16:creationId xmlns:a16="http://schemas.microsoft.com/office/drawing/2014/main" id="{00000000-0008-0000-0500-00006F000000}"/>
            </a:ext>
          </a:extLst>
        </xdr:cNvPr>
        <xdr:cNvSpPr txBox="1"/>
      </xdr:nvSpPr>
      <xdr:spPr>
        <a:xfrm>
          <a:off x="5740400" y="56835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41,163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15541</xdr:rowOff>
    </xdr:from>
    <xdr:to>
      <xdr:col>30</xdr:col>
      <xdr:colOff>25400</xdr:colOff>
      <xdr:row>33</xdr:row>
      <xdr:rowOff>15541</xdr:rowOff>
    </xdr:to>
    <xdr:cxnSp macro="">
      <xdr:nvCxnSpPr>
        <xdr:cNvPr id="112" name="直線コネクタ 111">
          <a:extLst>
            <a:ext uri="{FF2B5EF4-FFF2-40B4-BE49-F238E27FC236}">
              <a16:creationId xmlns:a16="http://schemas.microsoft.com/office/drawing/2014/main" id="{00000000-0008-0000-0500-000070000000}"/>
            </a:ext>
          </a:extLst>
        </xdr:cNvPr>
        <xdr:cNvCxnSpPr/>
      </xdr:nvCxnSpPr>
      <xdr:spPr bwMode="auto">
        <a:xfrm>
          <a:off x="5562600" y="59400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34</xdr:row>
      <xdr:rowOff>232548</xdr:rowOff>
    </xdr:from>
    <xdr:to>
      <xdr:col>29</xdr:col>
      <xdr:colOff>127000</xdr:colOff>
      <xdr:row>34</xdr:row>
      <xdr:rowOff>247472</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003800" y="6499998"/>
          <a:ext cx="647700" cy="1492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89033</xdr:rowOff>
    </xdr:from>
    <xdr:ext cx="762000" cy="259045"/>
    <xdr:sp macro="" textlink="">
      <xdr:nvSpPr>
        <xdr:cNvPr id="114" name="人口1人当たり決算額の推移平均値テキスト445">
          <a:extLst>
            <a:ext uri="{FF2B5EF4-FFF2-40B4-BE49-F238E27FC236}">
              <a16:creationId xmlns:a16="http://schemas.microsoft.com/office/drawing/2014/main" id="{00000000-0008-0000-0500-000072000000}"/>
            </a:ext>
          </a:extLst>
        </xdr:cNvPr>
        <xdr:cNvSpPr txBox="1"/>
      </xdr:nvSpPr>
      <xdr:spPr>
        <a:xfrm>
          <a:off x="5740400" y="669938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15,502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116956</xdr:rowOff>
    </xdr:from>
    <xdr:to>
      <xdr:col>29</xdr:col>
      <xdr:colOff>177800</xdr:colOff>
      <xdr:row>35</xdr:row>
      <xdr:rowOff>218556</xdr:rowOff>
    </xdr:to>
    <xdr:sp macro="" textlink="">
      <xdr:nvSpPr>
        <xdr:cNvPr id="115" name="フローチャート: 判断 114">
          <a:extLst>
            <a:ext uri="{FF2B5EF4-FFF2-40B4-BE49-F238E27FC236}">
              <a16:creationId xmlns:a16="http://schemas.microsoft.com/office/drawing/2014/main" id="{00000000-0008-0000-0500-000073000000}"/>
            </a:ext>
          </a:extLst>
        </xdr:cNvPr>
        <xdr:cNvSpPr/>
      </xdr:nvSpPr>
      <xdr:spPr bwMode="auto">
        <a:xfrm>
          <a:off x="5600700" y="672730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34</xdr:row>
      <xdr:rowOff>232548</xdr:rowOff>
    </xdr:from>
    <xdr:to>
      <xdr:col>26</xdr:col>
      <xdr:colOff>50800</xdr:colOff>
      <xdr:row>34</xdr:row>
      <xdr:rowOff>252273</xdr:rowOff>
    </xdr:to>
    <xdr:cxnSp macro="">
      <xdr:nvCxnSpPr>
        <xdr:cNvPr id="116" name="直線コネクタ 115">
          <a:extLst>
            <a:ext uri="{FF2B5EF4-FFF2-40B4-BE49-F238E27FC236}">
              <a16:creationId xmlns:a16="http://schemas.microsoft.com/office/drawing/2014/main" id="{00000000-0008-0000-0500-000074000000}"/>
            </a:ext>
          </a:extLst>
        </xdr:cNvPr>
        <xdr:cNvCxnSpPr/>
      </xdr:nvCxnSpPr>
      <xdr:spPr bwMode="auto">
        <a:xfrm flipV="1">
          <a:off x="4305300" y="6499998"/>
          <a:ext cx="698500" cy="19725"/>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124500</xdr:rowOff>
    </xdr:from>
    <xdr:to>
      <xdr:col>26</xdr:col>
      <xdr:colOff>101600</xdr:colOff>
      <xdr:row>35</xdr:row>
      <xdr:rowOff>226100</xdr:rowOff>
    </xdr:to>
    <xdr:sp macro="" textlink="">
      <xdr:nvSpPr>
        <xdr:cNvPr id="117" name="フローチャート: 判断 116">
          <a:extLst>
            <a:ext uri="{FF2B5EF4-FFF2-40B4-BE49-F238E27FC236}">
              <a16:creationId xmlns:a16="http://schemas.microsoft.com/office/drawing/2014/main" id="{00000000-0008-0000-0500-000075000000}"/>
            </a:ext>
          </a:extLst>
        </xdr:cNvPr>
        <xdr:cNvSpPr/>
      </xdr:nvSpPr>
      <xdr:spPr bwMode="auto">
        <a:xfrm>
          <a:off x="4953000" y="673485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210877</xdr:rowOff>
    </xdr:from>
    <xdr:ext cx="736600" cy="259045"/>
    <xdr:sp macro="" textlink="">
      <xdr:nvSpPr>
        <xdr:cNvPr id="118" name="テキスト ボックス 117">
          <a:extLst>
            <a:ext uri="{FF2B5EF4-FFF2-40B4-BE49-F238E27FC236}">
              <a16:creationId xmlns:a16="http://schemas.microsoft.com/office/drawing/2014/main" id="{00000000-0008-0000-0500-000076000000}"/>
            </a:ext>
          </a:extLst>
        </xdr:cNvPr>
        <xdr:cNvSpPr txBox="1"/>
      </xdr:nvSpPr>
      <xdr:spPr>
        <a:xfrm>
          <a:off x="4622800" y="68212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34</xdr:row>
      <xdr:rowOff>252273</xdr:rowOff>
    </xdr:from>
    <xdr:to>
      <xdr:col>22</xdr:col>
      <xdr:colOff>114300</xdr:colOff>
      <xdr:row>34</xdr:row>
      <xdr:rowOff>265075</xdr:rowOff>
    </xdr:to>
    <xdr:cxnSp macro="">
      <xdr:nvCxnSpPr>
        <xdr:cNvPr id="119" name="直線コネクタ 118">
          <a:extLst>
            <a:ext uri="{FF2B5EF4-FFF2-40B4-BE49-F238E27FC236}">
              <a16:creationId xmlns:a16="http://schemas.microsoft.com/office/drawing/2014/main" id="{00000000-0008-0000-0500-000077000000}"/>
            </a:ext>
          </a:extLst>
        </xdr:cNvPr>
        <xdr:cNvCxnSpPr/>
      </xdr:nvCxnSpPr>
      <xdr:spPr bwMode="auto">
        <a:xfrm flipV="1">
          <a:off x="3606800" y="6519723"/>
          <a:ext cx="698500" cy="1280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35</xdr:row>
      <xdr:rowOff>137988</xdr:rowOff>
    </xdr:from>
    <xdr:to>
      <xdr:col>22</xdr:col>
      <xdr:colOff>165100</xdr:colOff>
      <xdr:row>35</xdr:row>
      <xdr:rowOff>239588</xdr:rowOff>
    </xdr:to>
    <xdr:sp macro="" textlink="">
      <xdr:nvSpPr>
        <xdr:cNvPr id="120" name="フローチャート: 判断 119">
          <a:extLst>
            <a:ext uri="{FF2B5EF4-FFF2-40B4-BE49-F238E27FC236}">
              <a16:creationId xmlns:a16="http://schemas.microsoft.com/office/drawing/2014/main" id="{00000000-0008-0000-0500-000078000000}"/>
            </a:ext>
          </a:extLst>
        </xdr:cNvPr>
        <xdr:cNvSpPr/>
      </xdr:nvSpPr>
      <xdr:spPr bwMode="auto">
        <a:xfrm>
          <a:off x="4254500" y="674833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224365</xdr:rowOff>
    </xdr:from>
    <xdr:ext cx="762000" cy="259045"/>
    <xdr:sp macro="" textlink="">
      <xdr:nvSpPr>
        <xdr:cNvPr id="121" name="テキスト ボックス 120">
          <a:extLst>
            <a:ext uri="{FF2B5EF4-FFF2-40B4-BE49-F238E27FC236}">
              <a16:creationId xmlns:a16="http://schemas.microsoft.com/office/drawing/2014/main" id="{00000000-0008-0000-0500-000079000000}"/>
            </a:ext>
          </a:extLst>
        </xdr:cNvPr>
        <xdr:cNvSpPr txBox="1"/>
      </xdr:nvSpPr>
      <xdr:spPr>
        <a:xfrm>
          <a:off x="3924300" y="68347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14,858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34</xdr:row>
      <xdr:rowOff>212529</xdr:rowOff>
    </xdr:from>
    <xdr:to>
      <xdr:col>18</xdr:col>
      <xdr:colOff>177800</xdr:colOff>
      <xdr:row>34</xdr:row>
      <xdr:rowOff>265075</xdr:rowOff>
    </xdr:to>
    <xdr:cxnSp macro="">
      <xdr:nvCxnSpPr>
        <xdr:cNvPr id="122" name="直線コネクタ 121">
          <a:extLst>
            <a:ext uri="{FF2B5EF4-FFF2-40B4-BE49-F238E27FC236}">
              <a16:creationId xmlns:a16="http://schemas.microsoft.com/office/drawing/2014/main" id="{00000000-0008-0000-0500-00007A000000}"/>
            </a:ext>
          </a:extLst>
        </xdr:cNvPr>
        <xdr:cNvCxnSpPr/>
      </xdr:nvCxnSpPr>
      <xdr:spPr bwMode="auto">
        <a:xfrm>
          <a:off x="2908300" y="6479979"/>
          <a:ext cx="698500" cy="52546"/>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196084</xdr:rowOff>
    </xdr:from>
    <xdr:to>
      <xdr:col>19</xdr:col>
      <xdr:colOff>38100</xdr:colOff>
      <xdr:row>35</xdr:row>
      <xdr:rowOff>297684</xdr:rowOff>
    </xdr:to>
    <xdr:sp macro="" textlink="">
      <xdr:nvSpPr>
        <xdr:cNvPr id="123" name="フローチャート: 判断 122">
          <a:extLst>
            <a:ext uri="{FF2B5EF4-FFF2-40B4-BE49-F238E27FC236}">
              <a16:creationId xmlns:a16="http://schemas.microsoft.com/office/drawing/2014/main" id="{00000000-0008-0000-0500-00007B000000}"/>
            </a:ext>
          </a:extLst>
        </xdr:cNvPr>
        <xdr:cNvSpPr/>
      </xdr:nvSpPr>
      <xdr:spPr bwMode="auto">
        <a:xfrm>
          <a:off x="3556000" y="680643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282461</xdr:rowOff>
    </xdr:from>
    <xdr:ext cx="762000" cy="259045"/>
    <xdr:sp macro="" textlink="">
      <xdr:nvSpPr>
        <xdr:cNvPr id="124" name="テキスト ボックス 123">
          <a:extLst>
            <a:ext uri="{FF2B5EF4-FFF2-40B4-BE49-F238E27FC236}">
              <a16:creationId xmlns:a16="http://schemas.microsoft.com/office/drawing/2014/main" id="{00000000-0008-0000-0500-00007C000000}"/>
            </a:ext>
          </a:extLst>
        </xdr:cNvPr>
        <xdr:cNvSpPr txBox="1"/>
      </xdr:nvSpPr>
      <xdr:spPr>
        <a:xfrm>
          <a:off x="3225800" y="68928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196770</xdr:rowOff>
    </xdr:from>
    <xdr:to>
      <xdr:col>15</xdr:col>
      <xdr:colOff>101600</xdr:colOff>
      <xdr:row>35</xdr:row>
      <xdr:rowOff>298370</xdr:rowOff>
    </xdr:to>
    <xdr:sp macro="" textlink="">
      <xdr:nvSpPr>
        <xdr:cNvPr id="125" name="フローチャート: 判断 124">
          <a:extLst>
            <a:ext uri="{FF2B5EF4-FFF2-40B4-BE49-F238E27FC236}">
              <a16:creationId xmlns:a16="http://schemas.microsoft.com/office/drawing/2014/main" id="{00000000-0008-0000-0500-00007D000000}"/>
            </a:ext>
          </a:extLst>
        </xdr:cNvPr>
        <xdr:cNvSpPr/>
      </xdr:nvSpPr>
      <xdr:spPr bwMode="auto">
        <a:xfrm>
          <a:off x="2857500" y="680712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283147</xdr:rowOff>
    </xdr:from>
    <xdr:ext cx="762000" cy="259045"/>
    <xdr:sp macro="" textlink="">
      <xdr:nvSpPr>
        <xdr:cNvPr id="126" name="テキスト ボックス 125">
          <a:extLst>
            <a:ext uri="{FF2B5EF4-FFF2-40B4-BE49-F238E27FC236}">
              <a16:creationId xmlns:a16="http://schemas.microsoft.com/office/drawing/2014/main" id="{00000000-0008-0000-0500-00007E000000}"/>
            </a:ext>
          </a:extLst>
        </xdr:cNvPr>
        <xdr:cNvSpPr txBox="1"/>
      </xdr:nvSpPr>
      <xdr:spPr>
        <a:xfrm>
          <a:off x="2527300" y="6893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13,058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34</xdr:row>
      <xdr:rowOff>196672</xdr:rowOff>
    </xdr:from>
    <xdr:to>
      <xdr:col>29</xdr:col>
      <xdr:colOff>177800</xdr:colOff>
      <xdr:row>34</xdr:row>
      <xdr:rowOff>298272</xdr:rowOff>
    </xdr:to>
    <xdr:sp macro="" textlink="">
      <xdr:nvSpPr>
        <xdr:cNvPr id="132" name="楕円 131">
          <a:extLst>
            <a:ext uri="{FF2B5EF4-FFF2-40B4-BE49-F238E27FC236}">
              <a16:creationId xmlns:a16="http://schemas.microsoft.com/office/drawing/2014/main" id="{00000000-0008-0000-0500-000084000000}"/>
            </a:ext>
          </a:extLst>
        </xdr:cNvPr>
        <xdr:cNvSpPr/>
      </xdr:nvSpPr>
      <xdr:spPr bwMode="auto">
        <a:xfrm>
          <a:off x="5600700" y="646412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34</xdr:row>
      <xdr:rowOff>41749</xdr:rowOff>
    </xdr:from>
    <xdr:ext cx="762000" cy="259045"/>
    <xdr:sp macro="" textlink="">
      <xdr:nvSpPr>
        <xdr:cNvPr id="133" name="人口1人当たり決算額の推移該当値テキスト445">
          <a:extLst>
            <a:ext uri="{FF2B5EF4-FFF2-40B4-BE49-F238E27FC236}">
              <a16:creationId xmlns:a16="http://schemas.microsoft.com/office/drawing/2014/main" id="{00000000-0008-0000-0500-000085000000}"/>
            </a:ext>
          </a:extLst>
        </xdr:cNvPr>
        <xdr:cNvSpPr txBox="1"/>
      </xdr:nvSpPr>
      <xdr:spPr>
        <a:xfrm>
          <a:off x="5740400" y="63091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34</xdr:row>
      <xdr:rowOff>181748</xdr:rowOff>
    </xdr:from>
    <xdr:to>
      <xdr:col>26</xdr:col>
      <xdr:colOff>101600</xdr:colOff>
      <xdr:row>34</xdr:row>
      <xdr:rowOff>283348</xdr:rowOff>
    </xdr:to>
    <xdr:sp macro="" textlink="">
      <xdr:nvSpPr>
        <xdr:cNvPr id="134" name="楕円 133">
          <a:extLst>
            <a:ext uri="{FF2B5EF4-FFF2-40B4-BE49-F238E27FC236}">
              <a16:creationId xmlns:a16="http://schemas.microsoft.com/office/drawing/2014/main" id="{00000000-0008-0000-0500-000086000000}"/>
            </a:ext>
          </a:extLst>
        </xdr:cNvPr>
        <xdr:cNvSpPr/>
      </xdr:nvSpPr>
      <xdr:spPr bwMode="auto">
        <a:xfrm>
          <a:off x="4953000" y="644919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33</xdr:row>
      <xdr:rowOff>293525</xdr:rowOff>
    </xdr:from>
    <xdr:ext cx="736600" cy="259045"/>
    <xdr:sp macro="" textlink="">
      <xdr:nvSpPr>
        <xdr:cNvPr id="135" name="テキスト ボックス 134">
          <a:extLst>
            <a:ext uri="{FF2B5EF4-FFF2-40B4-BE49-F238E27FC236}">
              <a16:creationId xmlns:a16="http://schemas.microsoft.com/office/drawing/2014/main" id="{00000000-0008-0000-0500-000087000000}"/>
            </a:ext>
          </a:extLst>
        </xdr:cNvPr>
        <xdr:cNvSpPr txBox="1"/>
      </xdr:nvSpPr>
      <xdr:spPr>
        <a:xfrm>
          <a:off x="4622800" y="621807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34</xdr:row>
      <xdr:rowOff>201473</xdr:rowOff>
    </xdr:from>
    <xdr:to>
      <xdr:col>22</xdr:col>
      <xdr:colOff>165100</xdr:colOff>
      <xdr:row>34</xdr:row>
      <xdr:rowOff>303073</xdr:rowOff>
    </xdr:to>
    <xdr:sp macro="" textlink="">
      <xdr:nvSpPr>
        <xdr:cNvPr id="136" name="楕円 135">
          <a:extLst>
            <a:ext uri="{FF2B5EF4-FFF2-40B4-BE49-F238E27FC236}">
              <a16:creationId xmlns:a16="http://schemas.microsoft.com/office/drawing/2014/main" id="{00000000-0008-0000-0500-000088000000}"/>
            </a:ext>
          </a:extLst>
        </xdr:cNvPr>
        <xdr:cNvSpPr/>
      </xdr:nvSpPr>
      <xdr:spPr bwMode="auto">
        <a:xfrm>
          <a:off x="4254500" y="646892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33</xdr:row>
      <xdr:rowOff>313250</xdr:rowOff>
    </xdr:from>
    <xdr:ext cx="762000" cy="259045"/>
    <xdr:sp macro="" textlink="">
      <xdr:nvSpPr>
        <xdr:cNvPr id="137" name="テキスト ボックス 136">
          <a:extLst>
            <a:ext uri="{FF2B5EF4-FFF2-40B4-BE49-F238E27FC236}">
              <a16:creationId xmlns:a16="http://schemas.microsoft.com/office/drawing/2014/main" id="{00000000-0008-0000-0500-000089000000}"/>
            </a:ext>
          </a:extLst>
        </xdr:cNvPr>
        <xdr:cNvSpPr txBox="1"/>
      </xdr:nvSpPr>
      <xdr:spPr>
        <a:xfrm>
          <a:off x="3924300" y="6237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34</xdr:row>
      <xdr:rowOff>214275</xdr:rowOff>
    </xdr:from>
    <xdr:to>
      <xdr:col>19</xdr:col>
      <xdr:colOff>38100</xdr:colOff>
      <xdr:row>34</xdr:row>
      <xdr:rowOff>315875</xdr:rowOff>
    </xdr:to>
    <xdr:sp macro="" textlink="">
      <xdr:nvSpPr>
        <xdr:cNvPr id="138" name="楕円 137">
          <a:extLst>
            <a:ext uri="{FF2B5EF4-FFF2-40B4-BE49-F238E27FC236}">
              <a16:creationId xmlns:a16="http://schemas.microsoft.com/office/drawing/2014/main" id="{00000000-0008-0000-0500-00008A000000}"/>
            </a:ext>
          </a:extLst>
        </xdr:cNvPr>
        <xdr:cNvSpPr/>
      </xdr:nvSpPr>
      <xdr:spPr bwMode="auto">
        <a:xfrm>
          <a:off x="3556000" y="648172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33</xdr:row>
      <xdr:rowOff>326052</xdr:rowOff>
    </xdr:from>
    <xdr:ext cx="762000" cy="259045"/>
    <xdr:sp macro="" textlink="">
      <xdr:nvSpPr>
        <xdr:cNvPr id="139" name="テキスト ボックス 138">
          <a:extLst>
            <a:ext uri="{FF2B5EF4-FFF2-40B4-BE49-F238E27FC236}">
              <a16:creationId xmlns:a16="http://schemas.microsoft.com/office/drawing/2014/main" id="{00000000-0008-0000-0500-00008B000000}"/>
            </a:ext>
          </a:extLst>
        </xdr:cNvPr>
        <xdr:cNvSpPr txBox="1"/>
      </xdr:nvSpPr>
      <xdr:spPr>
        <a:xfrm>
          <a:off x="3225800" y="625060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23,022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161729</xdr:rowOff>
    </xdr:from>
    <xdr:to>
      <xdr:col>15</xdr:col>
      <xdr:colOff>101600</xdr:colOff>
      <xdr:row>34</xdr:row>
      <xdr:rowOff>263329</xdr:rowOff>
    </xdr:to>
    <xdr:sp macro="" textlink="">
      <xdr:nvSpPr>
        <xdr:cNvPr id="140" name="楕円 139">
          <a:extLst>
            <a:ext uri="{FF2B5EF4-FFF2-40B4-BE49-F238E27FC236}">
              <a16:creationId xmlns:a16="http://schemas.microsoft.com/office/drawing/2014/main" id="{00000000-0008-0000-0500-00008C000000}"/>
            </a:ext>
          </a:extLst>
        </xdr:cNvPr>
        <xdr:cNvSpPr/>
      </xdr:nvSpPr>
      <xdr:spPr bwMode="auto">
        <a:xfrm>
          <a:off x="2857500" y="64291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33</xdr:row>
      <xdr:rowOff>273506</xdr:rowOff>
    </xdr:from>
    <xdr:ext cx="762000" cy="259045"/>
    <xdr:sp macro="" textlink="">
      <xdr:nvSpPr>
        <xdr:cNvPr id="141" name="テキスト ボックス 140">
          <a:extLst>
            <a:ext uri="{FF2B5EF4-FFF2-40B4-BE49-F238E27FC236}">
              <a16:creationId xmlns:a16="http://schemas.microsoft.com/office/drawing/2014/main" id="{00000000-0008-0000-0500-00008D000000}"/>
            </a:ext>
          </a:extLst>
        </xdr:cNvPr>
        <xdr:cNvSpPr txBox="1"/>
      </xdr:nvSpPr>
      <xdr:spPr>
        <a:xfrm>
          <a:off x="2527300" y="61980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70,469
68,844
52.69
28,416,764
27,600,754
791,614
15,581,764
35,182,259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76,584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40</xdr:row>
      <xdr:rowOff>111777</xdr:rowOff>
    </xdr:from>
    <xdr:ext cx="531299"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230701" y="6969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109144</xdr:rowOff>
    </xdr:from>
    <xdr:to>
      <xdr:col>24</xdr:col>
      <xdr:colOff>62865</xdr:colOff>
      <xdr:row>38</xdr:row>
      <xdr:rowOff>106915</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52644"/>
          <a:ext cx="1270" cy="13693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110742</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625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45,721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106915</xdr:rowOff>
    </xdr:from>
    <xdr:to>
      <xdr:col>24</xdr:col>
      <xdr:colOff>152400</xdr:colOff>
      <xdr:row>38</xdr:row>
      <xdr:rowOff>106915</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6220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55821</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27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117,604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109144</xdr:rowOff>
    </xdr:from>
    <xdr:to>
      <xdr:col>24</xdr:col>
      <xdr:colOff>152400</xdr:colOff>
      <xdr:row>30</xdr:row>
      <xdr:rowOff>109144</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526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20619</xdr:rowOff>
    </xdr:from>
    <xdr:to>
      <xdr:col>24</xdr:col>
      <xdr:colOff>63500</xdr:colOff>
      <xdr:row>36</xdr:row>
      <xdr:rowOff>71272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flipV="1">
          <a:off x="3797300" y="6192819"/>
          <a:ext cx="838200" cy="506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57980</xdr:rowOff>
    </xdr:from>
    <xdr:ext cx="534377"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88728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35103</xdr:rowOff>
    </xdr:from>
    <xdr:to>
      <xdr:col>24</xdr:col>
      <xdr:colOff>114300</xdr:colOff>
      <xdr:row>35</xdr:row>
      <xdr:rowOff>136703</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6035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69901</xdr:rowOff>
    </xdr:from>
    <xdr:to>
      <xdr:col>19</xdr:col>
      <xdr:colOff>177800</xdr:colOff>
      <xdr:row>36</xdr:row>
      <xdr:rowOff>71272</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6242101"/>
          <a:ext cx="889000" cy="13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42247</xdr:rowOff>
    </xdr:from>
    <xdr:to>
      <xdr:col>20</xdr:col>
      <xdr:colOff>38100</xdr:colOff>
      <xdr:row>35</xdr:row>
      <xdr:rowOff>143847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429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33</xdr:row>
      <xdr:rowOff>160374</xdr:rowOff>
    </xdr:from>
    <xdr:ext cx="534377"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530111" y="58182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73,449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36</xdr:row>
      <xdr:rowOff>69901</xdr:rowOff>
    </xdr:from>
    <xdr:to>
      <xdr:col>15</xdr:col>
      <xdr:colOff>50800</xdr:colOff>
      <xdr:row>36</xdr:row>
      <xdr:rowOff>148501</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6242101"/>
          <a:ext cx="889000" cy="7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63278</xdr:rowOff>
    </xdr:from>
    <xdr:to>
      <xdr:col>15</xdr:col>
      <xdr:colOff>101600</xdr:colOff>
      <xdr:row>35</xdr:row>
      <xdr:rowOff>164878</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640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34</xdr:row>
      <xdr:rowOff>9955</xdr:rowOff>
    </xdr:from>
    <xdr:ext cx="534377"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41111" y="58392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72,345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148501</xdr:rowOff>
    </xdr:from>
    <xdr:to>
      <xdr:col>10</xdr:col>
      <xdr:colOff>114300</xdr:colOff>
      <xdr:row>38</xdr:row>
      <xdr:rowOff>32677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320701"/>
          <a:ext cx="889000" cy="227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96577</xdr:rowOff>
    </xdr:from>
    <xdr:to>
      <xdr:col>10</xdr:col>
      <xdr:colOff>165100</xdr:colOff>
      <xdr:row>36</xdr:row>
      <xdr:rowOff>26727</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973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34</xdr:row>
      <xdr:rowOff>43254</xdr:rowOff>
    </xdr:from>
    <xdr:ext cx="534377"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52111" y="5872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64154</xdr:rowOff>
    </xdr:from>
    <xdr:to>
      <xdr:col>6</xdr:col>
      <xdr:colOff>38100</xdr:colOff>
      <xdr:row>36</xdr:row>
      <xdr:rowOff>165754</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2363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35</xdr:row>
      <xdr:rowOff>10831</xdr:rowOff>
    </xdr:from>
    <xdr:ext cx="534377"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63111" y="60115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63,299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141269</xdr:rowOff>
    </xdr:from>
    <xdr:to>
      <xdr:col>24</xdr:col>
      <xdr:colOff>114300</xdr:colOff>
      <xdr:row>36</xdr:row>
      <xdr:rowOff>71419</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6142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35</xdr:row>
      <xdr:rowOff>119696</xdr:rowOff>
    </xdr:from>
    <xdr:ext cx="534377"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61204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68,251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20472</xdr:rowOff>
    </xdr:from>
    <xdr:to>
      <xdr:col>20</xdr:col>
      <xdr:colOff>38100</xdr:colOff>
      <xdr:row>36</xdr:row>
      <xdr:rowOff>122072</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619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36</xdr:row>
      <xdr:rowOff>113199</xdr:rowOff>
    </xdr:from>
    <xdr:ext cx="534377"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530111" y="628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65,592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19101</xdr:rowOff>
    </xdr:from>
    <xdr:to>
      <xdr:col>15</xdr:col>
      <xdr:colOff>101600</xdr:colOff>
      <xdr:row>36</xdr:row>
      <xdr:rowOff>120701</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61913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111828</xdr:rowOff>
    </xdr:from>
    <xdr:ext cx="534377"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41111" y="62840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97701</xdr:rowOff>
    </xdr:from>
    <xdr:to>
      <xdr:col>10</xdr:col>
      <xdr:colOff>165100</xdr:colOff>
      <xdr:row>37</xdr:row>
      <xdr:rowOff>27851</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6269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37</xdr:row>
      <xdr:rowOff>18978</xdr:rowOff>
    </xdr:from>
    <xdr:ext cx="534377"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52111" y="6362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153327</xdr:rowOff>
    </xdr:from>
    <xdr:to>
      <xdr:col>6</xdr:col>
      <xdr:colOff>38100</xdr:colOff>
      <xdr:row>38</xdr:row>
      <xdr:rowOff>83477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6496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74604</xdr:rowOff>
    </xdr:from>
    <xdr:ext cx="534377"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63111" y="65897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49,618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60</xdr:row>
      <xdr:rowOff>111777</xdr:rowOff>
    </xdr:from>
    <xdr:ext cx="248786" cy="259045"/>
    <xdr:sp macro="" textlink="">
      <xdr:nvSpPr>
        <xdr:cNvPr id="100" name="テキスト ボックス 99">
          <a:extLst>
            <a:ext uri="{FF2B5EF4-FFF2-40B4-BE49-F238E27FC236}">
              <a16:creationId xmlns:a16="http://schemas.microsoft.com/office/drawing/2014/main" id="{00000000-0008-0000-0600-000064000000}"/>
            </a:ext>
          </a:extLst>
        </xdr:cNvPr>
        <xdr:cNvSpPr txBox="1"/>
      </xdr:nvSpPr>
      <xdr:spPr>
        <a:xfrm>
          <a:off x="513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98878</xdr:rowOff>
    </xdr:from>
    <xdr:to>
      <xdr:col>28</xdr:col>
      <xdr:colOff>114300</xdr:colOff>
      <xdr:row>59</xdr:row>
      <xdr:rowOff>98878</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58</xdr:row>
      <xdr:rowOff>128105</xdr:rowOff>
    </xdr:from>
    <xdr:ext cx="531299"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230701" y="10072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56</xdr:row>
      <xdr:rowOff>144434</xdr:rowOff>
    </xdr:from>
    <xdr:ext cx="531299"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230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54</xdr:row>
      <xdr:rowOff>160762</xdr:rowOff>
    </xdr:from>
    <xdr:ext cx="531299"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230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9" name="直線コネクタ 108">
          <a:extLst>
            <a:ext uri="{FF2B5EF4-FFF2-40B4-BE49-F238E27FC236}">
              <a16:creationId xmlns:a16="http://schemas.microsoft.com/office/drawing/2014/main" id="{00000000-0008-0000-0600-00006D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10" name="テキスト ボックス 109">
          <a:extLst>
            <a:ext uri="{FF2B5EF4-FFF2-40B4-BE49-F238E27FC236}">
              <a16:creationId xmlns:a16="http://schemas.microsoft.com/office/drawing/2014/main" id="{00000000-0008-0000-0600-00006E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1" name="直線コネクタ 110">
          <a:extLst>
            <a:ext uri="{FF2B5EF4-FFF2-40B4-BE49-F238E27FC236}">
              <a16:creationId xmlns:a16="http://schemas.microsoft.com/office/drawing/2014/main" id="{00000000-0008-0000-0600-00006F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38299</xdr:rowOff>
    </xdr:from>
    <xdr:ext cx="595419" cy="259045"/>
    <xdr:sp macro="" textlink="">
      <xdr:nvSpPr>
        <xdr:cNvPr id="112" name="テキスト ボックス 111">
          <a:extLst>
            <a:ext uri="{FF2B5EF4-FFF2-40B4-BE49-F238E27FC236}">
              <a16:creationId xmlns:a16="http://schemas.microsoft.com/office/drawing/2014/main" id="{00000000-0008-0000-0600-000070000000}"/>
            </a:ext>
          </a:extLst>
        </xdr:cNvPr>
        <xdr:cNvSpPr txBox="1"/>
      </xdr:nvSpPr>
      <xdr:spPr>
        <a:xfrm>
          <a:off x="166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3" name="直線コネクタ 112">
          <a:extLst>
            <a:ext uri="{FF2B5EF4-FFF2-40B4-BE49-F238E27FC236}">
              <a16:creationId xmlns:a16="http://schemas.microsoft.com/office/drawing/2014/main" id="{00000000-0008-0000-0600-000071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14" name="テキスト ボックス 113">
          <a:extLst>
            <a:ext uri="{FF2B5EF4-FFF2-40B4-BE49-F238E27FC236}">
              <a16:creationId xmlns:a16="http://schemas.microsoft.com/office/drawing/2014/main" id="{00000000-0008-0000-0600-000072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5" name="物件費グラフ枠">
          <a:extLst>
            <a:ext uri="{FF2B5EF4-FFF2-40B4-BE49-F238E27FC236}">
              <a16:creationId xmlns:a16="http://schemas.microsoft.com/office/drawing/2014/main" id="{00000000-0008-0000-0600-000073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20937</xdr:rowOff>
    </xdr:from>
    <xdr:to>
      <xdr:col>24</xdr:col>
      <xdr:colOff>62865</xdr:colOff>
      <xdr:row>59</xdr:row>
      <xdr:rowOff>11368</xdr:rowOff>
    </xdr:to>
    <xdr:cxnSp macro="">
      <xdr:nvCxnSpPr>
        <xdr:cNvPr id="116" name="直線コネクタ 115">
          <a:extLst>
            <a:ext uri="{FF2B5EF4-FFF2-40B4-BE49-F238E27FC236}">
              <a16:creationId xmlns:a16="http://schemas.microsoft.com/office/drawing/2014/main" id="{00000000-0008-0000-0600-000074000000}"/>
            </a:ext>
          </a:extLst>
        </xdr:cNvPr>
        <xdr:cNvCxnSpPr/>
      </xdr:nvCxnSpPr>
      <xdr:spPr>
        <a:xfrm flipV="1">
          <a:off x="4633595" y="8593437"/>
          <a:ext cx="1270" cy="15334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15195</xdr:rowOff>
    </xdr:from>
    <xdr:ext cx="534377" cy="259045"/>
    <xdr:sp macro="" textlink="">
      <xdr:nvSpPr>
        <xdr:cNvPr id="117" name="物件費最小値テキスト">
          <a:extLst>
            <a:ext uri="{FF2B5EF4-FFF2-40B4-BE49-F238E27FC236}">
              <a16:creationId xmlns:a16="http://schemas.microsoft.com/office/drawing/2014/main" id="{00000000-0008-0000-0600-000075000000}"/>
            </a:ext>
          </a:extLst>
        </xdr:cNvPr>
        <xdr:cNvSpPr txBox="1"/>
      </xdr:nvSpPr>
      <xdr:spPr>
        <a:xfrm>
          <a:off x="4686300" y="101307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38,039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11368</xdr:rowOff>
    </xdr:from>
    <xdr:to>
      <xdr:col>24</xdr:col>
      <xdr:colOff>152400</xdr:colOff>
      <xdr:row>59</xdr:row>
      <xdr:rowOff>11368</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a:off x="4546600" y="10126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139064</xdr:rowOff>
    </xdr:from>
    <xdr:ext cx="599010" cy="259045"/>
    <xdr:sp macro="" textlink="">
      <xdr:nvSpPr>
        <xdr:cNvPr id="119" name="物件費最大値テキスト">
          <a:extLst>
            <a:ext uri="{FF2B5EF4-FFF2-40B4-BE49-F238E27FC236}">
              <a16:creationId xmlns:a16="http://schemas.microsoft.com/office/drawing/2014/main" id="{00000000-0008-0000-0600-000077000000}"/>
            </a:ext>
          </a:extLst>
        </xdr:cNvPr>
        <xdr:cNvSpPr txBox="1"/>
      </xdr:nvSpPr>
      <xdr:spPr>
        <a:xfrm>
          <a:off x="4686300" y="83686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178,910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20937</xdr:rowOff>
    </xdr:from>
    <xdr:to>
      <xdr:col>24</xdr:col>
      <xdr:colOff>152400</xdr:colOff>
      <xdr:row>50</xdr:row>
      <xdr:rowOff>20937</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4546600" y="85934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33053</xdr:rowOff>
    </xdr:from>
    <xdr:to>
      <xdr:col>24</xdr:col>
      <xdr:colOff>63500</xdr:colOff>
      <xdr:row>57</xdr:row>
      <xdr:rowOff>84117</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a:off x="3797300" y="9805703"/>
          <a:ext cx="838200" cy="510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119114</xdr:rowOff>
    </xdr:from>
    <xdr:ext cx="534377" cy="259045"/>
    <xdr:sp macro="" textlink="">
      <xdr:nvSpPr>
        <xdr:cNvPr id="122" name="物件費平均値テキスト">
          <a:extLst>
            <a:ext uri="{FF2B5EF4-FFF2-40B4-BE49-F238E27FC236}">
              <a16:creationId xmlns:a16="http://schemas.microsoft.com/office/drawing/2014/main" id="{00000000-0008-0000-0600-00007A000000}"/>
            </a:ext>
          </a:extLst>
        </xdr:cNvPr>
        <xdr:cNvSpPr txBox="1"/>
      </xdr:nvSpPr>
      <xdr:spPr>
        <a:xfrm>
          <a:off x="4686300" y="954886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72,826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96237</xdr:rowOff>
    </xdr:from>
    <xdr:to>
      <xdr:col>24</xdr:col>
      <xdr:colOff>114300</xdr:colOff>
      <xdr:row>57</xdr:row>
      <xdr:rowOff>26387</xdr:rowOff>
    </xdr:to>
    <xdr:sp macro="" textlink="">
      <xdr:nvSpPr>
        <xdr:cNvPr id="123" name="フローチャート: 判断 122">
          <a:extLst>
            <a:ext uri="{FF2B5EF4-FFF2-40B4-BE49-F238E27FC236}">
              <a16:creationId xmlns:a16="http://schemas.microsoft.com/office/drawing/2014/main" id="{00000000-0008-0000-0600-00007B000000}"/>
            </a:ext>
          </a:extLst>
        </xdr:cNvPr>
        <xdr:cNvSpPr/>
      </xdr:nvSpPr>
      <xdr:spPr>
        <a:xfrm>
          <a:off x="4584700" y="969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33053</xdr:rowOff>
    </xdr:from>
    <xdr:to>
      <xdr:col>19</xdr:col>
      <xdr:colOff>177800</xdr:colOff>
      <xdr:row>57</xdr:row>
      <xdr:rowOff>71620</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flipV="1">
          <a:off x="2908300" y="9805703"/>
          <a:ext cx="889000" cy="385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82554</xdr:rowOff>
    </xdr:from>
    <xdr:to>
      <xdr:col>20</xdr:col>
      <xdr:colOff>38100</xdr:colOff>
      <xdr:row>57</xdr:row>
      <xdr:rowOff>12704</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3746500" y="96837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29231</xdr:rowOff>
    </xdr:from>
    <xdr:ext cx="534377"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3530111" y="94589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74,083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48870</xdr:rowOff>
    </xdr:from>
    <xdr:to>
      <xdr:col>15</xdr:col>
      <xdr:colOff>50800</xdr:colOff>
      <xdr:row>57</xdr:row>
      <xdr:rowOff>71620</xdr:rowOff>
    </xdr:to>
    <xdr:cxnSp macro="">
      <xdr:nvCxnSpPr>
        <xdr:cNvPr id="127" name="直線コネクタ 126">
          <a:extLst>
            <a:ext uri="{FF2B5EF4-FFF2-40B4-BE49-F238E27FC236}">
              <a16:creationId xmlns:a16="http://schemas.microsoft.com/office/drawing/2014/main" id="{00000000-0008-0000-0600-00007F000000}"/>
            </a:ext>
          </a:extLst>
        </xdr:cNvPr>
        <xdr:cNvCxnSpPr/>
      </xdr:nvCxnSpPr>
      <xdr:spPr>
        <a:xfrm>
          <a:off x="2019300" y="9821520"/>
          <a:ext cx="889000" cy="22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127947</xdr:rowOff>
    </xdr:from>
    <xdr:to>
      <xdr:col>15</xdr:col>
      <xdr:colOff>101600</xdr:colOff>
      <xdr:row>57</xdr:row>
      <xdr:rowOff>58097</xdr:rowOff>
    </xdr:to>
    <xdr:sp macro="" textlink="">
      <xdr:nvSpPr>
        <xdr:cNvPr id="128" name="フローチャート: 判断 127">
          <a:extLst>
            <a:ext uri="{FF2B5EF4-FFF2-40B4-BE49-F238E27FC236}">
              <a16:creationId xmlns:a16="http://schemas.microsoft.com/office/drawing/2014/main" id="{00000000-0008-0000-0600-000080000000}"/>
            </a:ext>
          </a:extLst>
        </xdr:cNvPr>
        <xdr:cNvSpPr/>
      </xdr:nvSpPr>
      <xdr:spPr>
        <a:xfrm>
          <a:off x="2857500" y="97291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74624</xdr:rowOff>
    </xdr:from>
    <xdr:ext cx="534377"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2641111" y="95043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69,913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34468</xdr:rowOff>
    </xdr:from>
    <xdr:to>
      <xdr:col>10</xdr:col>
      <xdr:colOff>114300</xdr:colOff>
      <xdr:row>57</xdr:row>
      <xdr:rowOff>48870</xdr:rowOff>
    </xdr:to>
    <xdr:cxnSp macro="">
      <xdr:nvCxnSpPr>
        <xdr:cNvPr id="130" name="直線コネクタ 129">
          <a:extLst>
            <a:ext uri="{FF2B5EF4-FFF2-40B4-BE49-F238E27FC236}">
              <a16:creationId xmlns:a16="http://schemas.microsoft.com/office/drawing/2014/main" id="{00000000-0008-0000-0600-000082000000}"/>
            </a:ext>
          </a:extLst>
        </xdr:cNvPr>
        <xdr:cNvCxnSpPr/>
      </xdr:nvCxnSpPr>
      <xdr:spPr>
        <a:xfrm>
          <a:off x="1130300" y="9807118"/>
          <a:ext cx="889000" cy="144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410</xdr:rowOff>
    </xdr:from>
    <xdr:to>
      <xdr:col>10</xdr:col>
      <xdr:colOff>165100</xdr:colOff>
      <xdr:row>57</xdr:row>
      <xdr:rowOff>102010</xdr:rowOff>
    </xdr:to>
    <xdr:sp macro="" textlink="">
      <xdr:nvSpPr>
        <xdr:cNvPr id="131" name="フローチャート: 判断 130">
          <a:extLst>
            <a:ext uri="{FF2B5EF4-FFF2-40B4-BE49-F238E27FC236}">
              <a16:creationId xmlns:a16="http://schemas.microsoft.com/office/drawing/2014/main" id="{00000000-0008-0000-0600-000083000000}"/>
            </a:ext>
          </a:extLst>
        </xdr:cNvPr>
        <xdr:cNvSpPr/>
      </xdr:nvSpPr>
      <xdr:spPr>
        <a:xfrm>
          <a:off x="1968500" y="977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57</xdr:row>
      <xdr:rowOff>93137</xdr:rowOff>
    </xdr:from>
    <xdr:ext cx="534377"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752111" y="98657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15171</xdr:rowOff>
    </xdr:from>
    <xdr:to>
      <xdr:col>6</xdr:col>
      <xdr:colOff>38100</xdr:colOff>
      <xdr:row>57</xdr:row>
      <xdr:rowOff>116771</xdr:rowOff>
    </xdr:to>
    <xdr:sp macro="" textlink="">
      <xdr:nvSpPr>
        <xdr:cNvPr id="133" name="フローチャート: 判断 132">
          <a:extLst>
            <a:ext uri="{FF2B5EF4-FFF2-40B4-BE49-F238E27FC236}">
              <a16:creationId xmlns:a16="http://schemas.microsoft.com/office/drawing/2014/main" id="{00000000-0008-0000-0600-000085000000}"/>
            </a:ext>
          </a:extLst>
        </xdr:cNvPr>
        <xdr:cNvSpPr/>
      </xdr:nvSpPr>
      <xdr:spPr>
        <a:xfrm>
          <a:off x="1079500" y="97878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107898</xdr:rowOff>
    </xdr:from>
    <xdr:ext cx="534377"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863111" y="98805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33317</xdr:rowOff>
    </xdr:from>
    <xdr:to>
      <xdr:col>24</xdr:col>
      <xdr:colOff>114300</xdr:colOff>
      <xdr:row>57</xdr:row>
      <xdr:rowOff>134917</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4584700" y="98059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11744</xdr:rowOff>
    </xdr:from>
    <xdr:ext cx="534377" cy="259045"/>
    <xdr:sp macro="" textlink="">
      <xdr:nvSpPr>
        <xdr:cNvPr id="141" name="物件費該当値テキスト">
          <a:extLst>
            <a:ext uri="{FF2B5EF4-FFF2-40B4-BE49-F238E27FC236}">
              <a16:creationId xmlns:a16="http://schemas.microsoft.com/office/drawing/2014/main" id="{00000000-0008-0000-0600-00008D000000}"/>
            </a:ext>
          </a:extLst>
        </xdr:cNvPr>
        <xdr:cNvSpPr txBox="1"/>
      </xdr:nvSpPr>
      <xdr:spPr>
        <a:xfrm>
          <a:off x="4686300" y="97843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62,856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56</xdr:row>
      <xdr:rowOff>153703</xdr:rowOff>
    </xdr:from>
    <xdr:to>
      <xdr:col>20</xdr:col>
      <xdr:colOff>38100</xdr:colOff>
      <xdr:row>57</xdr:row>
      <xdr:rowOff>83853</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3746500" y="975490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57</xdr:row>
      <xdr:rowOff>74980</xdr:rowOff>
    </xdr:from>
    <xdr:ext cx="534377"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3530111" y="98476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20820</xdr:rowOff>
    </xdr:from>
    <xdr:to>
      <xdr:col>15</xdr:col>
      <xdr:colOff>101600</xdr:colOff>
      <xdr:row>57</xdr:row>
      <xdr:rowOff>122420</xdr:rowOff>
    </xdr:to>
    <xdr:sp macro="" textlink="">
      <xdr:nvSpPr>
        <xdr:cNvPr id="144" name="楕円 143">
          <a:extLst>
            <a:ext uri="{FF2B5EF4-FFF2-40B4-BE49-F238E27FC236}">
              <a16:creationId xmlns:a16="http://schemas.microsoft.com/office/drawing/2014/main" id="{00000000-0008-0000-0600-000090000000}"/>
            </a:ext>
          </a:extLst>
        </xdr:cNvPr>
        <xdr:cNvSpPr/>
      </xdr:nvSpPr>
      <xdr:spPr>
        <a:xfrm>
          <a:off x="2857500" y="979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113547</xdr:rowOff>
    </xdr:from>
    <xdr:ext cx="534377" cy="259045"/>
    <xdr:sp macro="" textlink="">
      <xdr:nvSpPr>
        <xdr:cNvPr id="145" name="テキスト ボックス 144">
          <a:extLst>
            <a:ext uri="{FF2B5EF4-FFF2-40B4-BE49-F238E27FC236}">
              <a16:creationId xmlns:a16="http://schemas.microsoft.com/office/drawing/2014/main" id="{00000000-0008-0000-0600-000091000000}"/>
            </a:ext>
          </a:extLst>
        </xdr:cNvPr>
        <xdr:cNvSpPr txBox="1"/>
      </xdr:nvSpPr>
      <xdr:spPr>
        <a:xfrm>
          <a:off x="2641111" y="98861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64,004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56</xdr:row>
      <xdr:rowOff>169520</xdr:rowOff>
    </xdr:from>
    <xdr:to>
      <xdr:col>10</xdr:col>
      <xdr:colOff>165100</xdr:colOff>
      <xdr:row>57</xdr:row>
      <xdr:rowOff>99670</xdr:rowOff>
    </xdr:to>
    <xdr:sp macro="" textlink="">
      <xdr:nvSpPr>
        <xdr:cNvPr id="146" name="楕円 145">
          <a:extLst>
            <a:ext uri="{FF2B5EF4-FFF2-40B4-BE49-F238E27FC236}">
              <a16:creationId xmlns:a16="http://schemas.microsoft.com/office/drawing/2014/main" id="{00000000-0008-0000-0600-000092000000}"/>
            </a:ext>
          </a:extLst>
        </xdr:cNvPr>
        <xdr:cNvSpPr/>
      </xdr:nvSpPr>
      <xdr:spPr>
        <a:xfrm>
          <a:off x="1968500" y="97707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55</xdr:row>
      <xdr:rowOff>116197</xdr:rowOff>
    </xdr:from>
    <xdr:ext cx="534377" cy="259045"/>
    <xdr:sp macro="" textlink="">
      <xdr:nvSpPr>
        <xdr:cNvPr id="147" name="テキスト ボックス 146">
          <a:extLst>
            <a:ext uri="{FF2B5EF4-FFF2-40B4-BE49-F238E27FC236}">
              <a16:creationId xmlns:a16="http://schemas.microsoft.com/office/drawing/2014/main" id="{00000000-0008-0000-0600-000093000000}"/>
            </a:ext>
          </a:extLst>
        </xdr:cNvPr>
        <xdr:cNvSpPr txBox="1"/>
      </xdr:nvSpPr>
      <xdr:spPr>
        <a:xfrm>
          <a:off x="1752111" y="9545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66,094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155118</xdr:rowOff>
    </xdr:from>
    <xdr:to>
      <xdr:col>6</xdr:col>
      <xdr:colOff>38100</xdr:colOff>
      <xdr:row>57</xdr:row>
      <xdr:rowOff>85268</xdr:rowOff>
    </xdr:to>
    <xdr:sp macro="" textlink="">
      <xdr:nvSpPr>
        <xdr:cNvPr id="148" name="楕円 147">
          <a:extLst>
            <a:ext uri="{FF2B5EF4-FFF2-40B4-BE49-F238E27FC236}">
              <a16:creationId xmlns:a16="http://schemas.microsoft.com/office/drawing/2014/main" id="{00000000-0008-0000-0600-000094000000}"/>
            </a:ext>
          </a:extLst>
        </xdr:cNvPr>
        <xdr:cNvSpPr/>
      </xdr:nvSpPr>
      <xdr:spPr>
        <a:xfrm>
          <a:off x="1079500" y="97563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101795</xdr:rowOff>
    </xdr:from>
    <xdr:ext cx="534377" cy="259045"/>
    <xdr:sp macro="" textlink="">
      <xdr:nvSpPr>
        <xdr:cNvPr id="149" name="テキスト ボックス 148">
          <a:extLst>
            <a:ext uri="{FF2B5EF4-FFF2-40B4-BE49-F238E27FC236}">
              <a16:creationId xmlns:a16="http://schemas.microsoft.com/office/drawing/2014/main" id="{00000000-0008-0000-0600-000095000000}"/>
            </a:ext>
          </a:extLst>
        </xdr:cNvPr>
        <xdr:cNvSpPr txBox="1"/>
      </xdr:nvSpPr>
      <xdr:spPr>
        <a:xfrm>
          <a:off x="863111" y="95315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7" name="正方形/長方形 156">
          <a:extLst>
            <a:ext uri="{FF2B5EF4-FFF2-40B4-BE49-F238E27FC236}">
              <a16:creationId xmlns:a16="http://schemas.microsoft.com/office/drawing/2014/main" id="{00000000-0008-0000-0600-00009D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8" name="テキスト ボックス 157">
          <a:extLst>
            <a:ext uri="{FF2B5EF4-FFF2-40B4-BE49-F238E27FC236}">
              <a16:creationId xmlns:a16="http://schemas.microsoft.com/office/drawing/2014/main" id="{00000000-0008-0000-0600-00009E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75</xdr:row>
      <xdr:rowOff>54627</xdr:rowOff>
    </xdr:from>
    <xdr:ext cx="53129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230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64" name="直線コネクタ 163">
          <a:extLst>
            <a:ext uri="{FF2B5EF4-FFF2-40B4-BE49-F238E27FC236}">
              <a16:creationId xmlns:a16="http://schemas.microsoft.com/office/drawing/2014/main" id="{00000000-0008-0000-0600-0000A4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72</xdr:row>
      <xdr:rowOff>111777</xdr:rowOff>
    </xdr:from>
    <xdr:ext cx="531299" cy="259045"/>
    <xdr:sp macro="" textlink="">
      <xdr:nvSpPr>
        <xdr:cNvPr id="165" name="テキスト ボックス 164">
          <a:extLst>
            <a:ext uri="{FF2B5EF4-FFF2-40B4-BE49-F238E27FC236}">
              <a16:creationId xmlns:a16="http://schemas.microsoft.com/office/drawing/2014/main" id="{00000000-0008-0000-0600-0000A5000000}"/>
            </a:ext>
          </a:extLst>
        </xdr:cNvPr>
        <xdr:cNvSpPr txBox="1"/>
      </xdr:nvSpPr>
      <xdr:spPr>
        <a:xfrm>
          <a:off x="230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6" name="直線コネクタ 165">
          <a:extLst>
            <a:ext uri="{FF2B5EF4-FFF2-40B4-BE49-F238E27FC236}">
              <a16:creationId xmlns:a16="http://schemas.microsoft.com/office/drawing/2014/main" id="{00000000-0008-0000-0600-0000A6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168927</xdr:rowOff>
    </xdr:from>
    <xdr:ext cx="531299" cy="259045"/>
    <xdr:sp macro="" textlink="">
      <xdr:nvSpPr>
        <xdr:cNvPr id="167" name="テキスト ボックス 166">
          <a:extLst>
            <a:ext uri="{FF2B5EF4-FFF2-40B4-BE49-F238E27FC236}">
              <a16:creationId xmlns:a16="http://schemas.microsoft.com/office/drawing/2014/main" id="{00000000-0008-0000-0600-0000A7000000}"/>
            </a:ext>
          </a:extLst>
        </xdr:cNvPr>
        <xdr:cNvSpPr txBox="1"/>
      </xdr:nvSpPr>
      <xdr:spPr>
        <a:xfrm>
          <a:off x="230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8" name="直線コネクタ 167">
          <a:extLst>
            <a:ext uri="{FF2B5EF4-FFF2-40B4-BE49-F238E27FC236}">
              <a16:creationId xmlns:a16="http://schemas.microsoft.com/office/drawing/2014/main" id="{00000000-0008-0000-0600-0000A8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67</xdr:row>
      <xdr:rowOff>54627</xdr:rowOff>
    </xdr:from>
    <xdr:ext cx="531299" cy="259045"/>
    <xdr:sp macro="" textlink="">
      <xdr:nvSpPr>
        <xdr:cNvPr id="169" name="テキスト ボックス 168">
          <a:extLst>
            <a:ext uri="{FF2B5EF4-FFF2-40B4-BE49-F238E27FC236}">
              <a16:creationId xmlns:a16="http://schemas.microsoft.com/office/drawing/2014/main" id="{00000000-0008-0000-0600-0000A9000000}"/>
            </a:ext>
          </a:extLst>
        </xdr:cNvPr>
        <xdr:cNvSpPr txBox="1"/>
      </xdr:nvSpPr>
      <xdr:spPr>
        <a:xfrm>
          <a:off x="230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0" name="維持補修費グラフ枠">
          <a:extLst>
            <a:ext uri="{FF2B5EF4-FFF2-40B4-BE49-F238E27FC236}">
              <a16:creationId xmlns:a16="http://schemas.microsoft.com/office/drawing/2014/main" id="{00000000-0008-0000-0600-0000AA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72</xdr:row>
      <xdr:rowOff>58044</xdr:rowOff>
    </xdr:from>
    <xdr:to>
      <xdr:col>24</xdr:col>
      <xdr:colOff>62865</xdr:colOff>
      <xdr:row>78</xdr:row>
      <xdr:rowOff>102622</xdr:rowOff>
    </xdr:to>
    <xdr:cxnSp macro="">
      <xdr:nvCxnSpPr>
        <xdr:cNvPr id="171" name="直線コネクタ 170">
          <a:extLst>
            <a:ext uri="{FF2B5EF4-FFF2-40B4-BE49-F238E27FC236}">
              <a16:creationId xmlns:a16="http://schemas.microsoft.com/office/drawing/2014/main" id="{00000000-0008-0000-0600-0000AB000000}"/>
            </a:ext>
          </a:extLst>
        </xdr:cNvPr>
        <xdr:cNvCxnSpPr/>
      </xdr:nvCxnSpPr>
      <xdr:spPr>
        <a:xfrm flipV="1">
          <a:off x="4633595" y="12402444"/>
          <a:ext cx="1270" cy="107327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106449</xdr:rowOff>
    </xdr:from>
    <xdr:ext cx="378565" cy="259045"/>
    <xdr:sp macro="" textlink="">
      <xdr:nvSpPr>
        <xdr:cNvPr id="172" name="維持補修費最小値テキスト">
          <a:extLst>
            <a:ext uri="{FF2B5EF4-FFF2-40B4-BE49-F238E27FC236}">
              <a16:creationId xmlns:a16="http://schemas.microsoft.com/office/drawing/2014/main" id="{00000000-0008-0000-0600-0000AC000000}"/>
            </a:ext>
          </a:extLst>
        </xdr:cNvPr>
        <xdr:cNvSpPr txBox="1"/>
      </xdr:nvSpPr>
      <xdr:spPr>
        <a:xfrm>
          <a:off x="4686300" y="13479549"/>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102622</xdr:rowOff>
    </xdr:from>
    <xdr:to>
      <xdr:col>24</xdr:col>
      <xdr:colOff>152400</xdr:colOff>
      <xdr:row>78</xdr:row>
      <xdr:rowOff>102622</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4546600" y="1347572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4721</xdr:rowOff>
    </xdr:from>
    <xdr:ext cx="534377" cy="259045"/>
    <xdr:sp macro="" textlink="">
      <xdr:nvSpPr>
        <xdr:cNvPr id="174" name="維持補修費最大値テキスト">
          <a:extLst>
            <a:ext uri="{FF2B5EF4-FFF2-40B4-BE49-F238E27FC236}">
              <a16:creationId xmlns:a16="http://schemas.microsoft.com/office/drawing/2014/main" id="{00000000-0008-0000-0600-0000AE000000}"/>
            </a:ext>
          </a:extLst>
        </xdr:cNvPr>
        <xdr:cNvSpPr txBox="1"/>
      </xdr:nvSpPr>
      <xdr:spPr>
        <a:xfrm>
          <a:off x="4686300" y="121776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24,286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72</xdr:row>
      <xdr:rowOff>58044</xdr:rowOff>
    </xdr:from>
    <xdr:to>
      <xdr:col>24</xdr:col>
      <xdr:colOff>152400</xdr:colOff>
      <xdr:row>72</xdr:row>
      <xdr:rowOff>58044</xdr:rowOff>
    </xdr:to>
    <xdr:cxnSp macro="">
      <xdr:nvCxnSpPr>
        <xdr:cNvPr id="175" name="直線コネクタ 174">
          <a:extLst>
            <a:ext uri="{FF2B5EF4-FFF2-40B4-BE49-F238E27FC236}">
              <a16:creationId xmlns:a16="http://schemas.microsoft.com/office/drawing/2014/main" id="{00000000-0008-0000-0600-0000AF000000}"/>
            </a:ext>
          </a:extLst>
        </xdr:cNvPr>
        <xdr:cNvCxnSpPr/>
      </xdr:nvCxnSpPr>
      <xdr:spPr>
        <a:xfrm>
          <a:off x="4546600" y="124024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42819</xdr:rowOff>
    </xdr:from>
    <xdr:to>
      <xdr:col>24</xdr:col>
      <xdr:colOff>63500</xdr:colOff>
      <xdr:row>78</xdr:row>
      <xdr:rowOff>42911</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3797300" y="13415919"/>
          <a:ext cx="838200" cy="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48272</xdr:rowOff>
    </xdr:from>
    <xdr:ext cx="469744" cy="259045"/>
    <xdr:sp macro="" textlink="">
      <xdr:nvSpPr>
        <xdr:cNvPr id="177" name="維持補修費平均値テキスト">
          <a:extLst>
            <a:ext uri="{FF2B5EF4-FFF2-40B4-BE49-F238E27FC236}">
              <a16:creationId xmlns:a16="http://schemas.microsoft.com/office/drawing/2014/main" id="{00000000-0008-0000-0600-0000B1000000}"/>
            </a:ext>
          </a:extLst>
        </xdr:cNvPr>
        <xdr:cNvSpPr txBox="1"/>
      </xdr:nvSpPr>
      <xdr:spPr>
        <a:xfrm>
          <a:off x="4686300" y="130784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25395</xdr:rowOff>
    </xdr:from>
    <xdr:to>
      <xdr:col>24</xdr:col>
      <xdr:colOff>114300</xdr:colOff>
      <xdr:row>77</xdr:row>
      <xdr:rowOff>126995</xdr:rowOff>
    </xdr:to>
    <xdr:sp macro="" textlink="">
      <xdr:nvSpPr>
        <xdr:cNvPr id="178" name="フローチャート: 判断 177">
          <a:extLst>
            <a:ext uri="{FF2B5EF4-FFF2-40B4-BE49-F238E27FC236}">
              <a16:creationId xmlns:a16="http://schemas.microsoft.com/office/drawing/2014/main" id="{00000000-0008-0000-0600-0000B2000000}"/>
            </a:ext>
          </a:extLst>
        </xdr:cNvPr>
        <xdr:cNvSpPr/>
      </xdr:nvSpPr>
      <xdr:spPr>
        <a:xfrm>
          <a:off x="4584700" y="13227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34818</xdr:rowOff>
    </xdr:from>
    <xdr:to>
      <xdr:col>19</xdr:col>
      <xdr:colOff>177800</xdr:colOff>
      <xdr:row>78</xdr:row>
      <xdr:rowOff>42911</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2908300" y="13407918"/>
          <a:ext cx="889000" cy="8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165024</xdr:rowOff>
    </xdr:from>
    <xdr:to>
      <xdr:col>20</xdr:col>
      <xdr:colOff>38100</xdr:colOff>
      <xdr:row>77</xdr:row>
      <xdr:rowOff>95174</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3746500" y="13195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75</xdr:row>
      <xdr:rowOff>111701</xdr:rowOff>
    </xdr:from>
    <xdr:ext cx="469744"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3562428" y="129704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34818</xdr:rowOff>
    </xdr:from>
    <xdr:to>
      <xdr:col>15</xdr:col>
      <xdr:colOff>50800</xdr:colOff>
      <xdr:row>78</xdr:row>
      <xdr:rowOff>59827</xdr:rowOff>
    </xdr:to>
    <xdr:cxnSp macro="">
      <xdr:nvCxnSpPr>
        <xdr:cNvPr id="182" name="直線コネクタ 181">
          <a:extLst>
            <a:ext uri="{FF2B5EF4-FFF2-40B4-BE49-F238E27FC236}">
              <a16:creationId xmlns:a16="http://schemas.microsoft.com/office/drawing/2014/main" id="{00000000-0008-0000-0600-0000B6000000}"/>
            </a:ext>
          </a:extLst>
        </xdr:cNvPr>
        <xdr:cNvCxnSpPr/>
      </xdr:nvCxnSpPr>
      <xdr:spPr>
        <a:xfrm flipV="1">
          <a:off x="2019300" y="13407918"/>
          <a:ext cx="889000" cy="250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295</xdr:rowOff>
    </xdr:from>
    <xdr:to>
      <xdr:col>15</xdr:col>
      <xdr:colOff>101600</xdr:colOff>
      <xdr:row>77</xdr:row>
      <xdr:rowOff>101895</xdr:rowOff>
    </xdr:to>
    <xdr:sp macro="" textlink="">
      <xdr:nvSpPr>
        <xdr:cNvPr id="183" name="フローチャート: 判断 182">
          <a:extLst>
            <a:ext uri="{FF2B5EF4-FFF2-40B4-BE49-F238E27FC236}">
              <a16:creationId xmlns:a16="http://schemas.microsoft.com/office/drawing/2014/main" id="{00000000-0008-0000-0600-0000B7000000}"/>
            </a:ext>
          </a:extLst>
        </xdr:cNvPr>
        <xdr:cNvSpPr/>
      </xdr:nvSpPr>
      <xdr:spPr>
        <a:xfrm>
          <a:off x="2857500" y="132019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75</xdr:row>
      <xdr:rowOff>118422</xdr:rowOff>
    </xdr:from>
    <xdr:ext cx="469744"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2673428" y="12977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59827</xdr:rowOff>
    </xdr:from>
    <xdr:to>
      <xdr:col>10</xdr:col>
      <xdr:colOff>114300</xdr:colOff>
      <xdr:row>78</xdr:row>
      <xdr:rowOff>72081</xdr:rowOff>
    </xdr:to>
    <xdr:cxnSp macro="">
      <xdr:nvCxnSpPr>
        <xdr:cNvPr id="185" name="直線コネクタ 184">
          <a:extLst>
            <a:ext uri="{FF2B5EF4-FFF2-40B4-BE49-F238E27FC236}">
              <a16:creationId xmlns:a16="http://schemas.microsoft.com/office/drawing/2014/main" id="{00000000-0008-0000-0600-0000B9000000}"/>
            </a:ext>
          </a:extLst>
        </xdr:cNvPr>
        <xdr:cNvCxnSpPr/>
      </xdr:nvCxnSpPr>
      <xdr:spPr>
        <a:xfrm flipV="1">
          <a:off x="1130300" y="13432927"/>
          <a:ext cx="889000" cy="122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37281</xdr:rowOff>
    </xdr:from>
    <xdr:to>
      <xdr:col>10</xdr:col>
      <xdr:colOff>165100</xdr:colOff>
      <xdr:row>77</xdr:row>
      <xdr:rowOff>138881</xdr:rowOff>
    </xdr:to>
    <xdr:sp macro="" textlink="">
      <xdr:nvSpPr>
        <xdr:cNvPr id="186" name="フローチャート: 判断 185">
          <a:extLst>
            <a:ext uri="{FF2B5EF4-FFF2-40B4-BE49-F238E27FC236}">
              <a16:creationId xmlns:a16="http://schemas.microsoft.com/office/drawing/2014/main" id="{00000000-0008-0000-0600-0000BA000000}"/>
            </a:ext>
          </a:extLst>
        </xdr:cNvPr>
        <xdr:cNvSpPr/>
      </xdr:nvSpPr>
      <xdr:spPr>
        <a:xfrm>
          <a:off x="1968500" y="13238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75</xdr:row>
      <xdr:rowOff>155408</xdr:rowOff>
    </xdr:from>
    <xdr:ext cx="469744"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784428" y="1301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82499</xdr:rowOff>
    </xdr:from>
    <xdr:to>
      <xdr:col>6</xdr:col>
      <xdr:colOff>38100</xdr:colOff>
      <xdr:row>78</xdr:row>
      <xdr:rowOff>12649</xdr:rowOff>
    </xdr:to>
    <xdr:sp macro="" textlink="">
      <xdr:nvSpPr>
        <xdr:cNvPr id="188" name="フローチャート: 判断 187">
          <a:extLst>
            <a:ext uri="{FF2B5EF4-FFF2-40B4-BE49-F238E27FC236}">
              <a16:creationId xmlns:a16="http://schemas.microsoft.com/office/drawing/2014/main" id="{00000000-0008-0000-0600-0000BC000000}"/>
            </a:ext>
          </a:extLst>
        </xdr:cNvPr>
        <xdr:cNvSpPr/>
      </xdr:nvSpPr>
      <xdr:spPr>
        <a:xfrm>
          <a:off x="1079500" y="132841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29176</xdr:rowOff>
    </xdr:from>
    <xdr:ext cx="469744" cy="259045"/>
    <xdr:sp macro="" textlink="">
      <xdr:nvSpPr>
        <xdr:cNvPr id="189" name="テキスト ボックス 188">
          <a:extLst>
            <a:ext uri="{FF2B5EF4-FFF2-40B4-BE49-F238E27FC236}">
              <a16:creationId xmlns:a16="http://schemas.microsoft.com/office/drawing/2014/main" id="{00000000-0008-0000-0600-0000BD000000}"/>
            </a:ext>
          </a:extLst>
        </xdr:cNvPr>
        <xdr:cNvSpPr txBox="1"/>
      </xdr:nvSpPr>
      <xdr:spPr>
        <a:xfrm>
          <a:off x="895428" y="130593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163469</xdr:rowOff>
    </xdr:from>
    <xdr:to>
      <xdr:col>24</xdr:col>
      <xdr:colOff>114300</xdr:colOff>
      <xdr:row>78</xdr:row>
      <xdr:rowOff>93619</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4584700" y="133651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78396</xdr:rowOff>
    </xdr:from>
    <xdr:ext cx="469744" cy="259045"/>
    <xdr:sp macro="" textlink="">
      <xdr:nvSpPr>
        <xdr:cNvPr id="196" name="維持補修費該当値テキスト">
          <a:extLst>
            <a:ext uri="{FF2B5EF4-FFF2-40B4-BE49-F238E27FC236}">
              <a16:creationId xmlns:a16="http://schemas.microsoft.com/office/drawing/2014/main" id="{00000000-0008-0000-0600-0000C4000000}"/>
            </a:ext>
          </a:extLst>
        </xdr:cNvPr>
        <xdr:cNvSpPr txBox="1"/>
      </xdr:nvSpPr>
      <xdr:spPr>
        <a:xfrm>
          <a:off x="4686300" y="132800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163561</xdr:rowOff>
    </xdr:from>
    <xdr:to>
      <xdr:col>20</xdr:col>
      <xdr:colOff>38100</xdr:colOff>
      <xdr:row>78</xdr:row>
      <xdr:rowOff>93711</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3746500" y="13365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84838</xdr:rowOff>
    </xdr:from>
    <xdr:ext cx="469744"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3562428" y="1345793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77</xdr:row>
      <xdr:rowOff>155468</xdr:rowOff>
    </xdr:from>
    <xdr:to>
      <xdr:col>15</xdr:col>
      <xdr:colOff>101600</xdr:colOff>
      <xdr:row>78</xdr:row>
      <xdr:rowOff>85618</xdr:rowOff>
    </xdr:to>
    <xdr:sp macro="" textlink="">
      <xdr:nvSpPr>
        <xdr:cNvPr id="199" name="楕円 198">
          <a:extLst>
            <a:ext uri="{FF2B5EF4-FFF2-40B4-BE49-F238E27FC236}">
              <a16:creationId xmlns:a16="http://schemas.microsoft.com/office/drawing/2014/main" id="{00000000-0008-0000-0600-0000C7000000}"/>
            </a:ext>
          </a:extLst>
        </xdr:cNvPr>
        <xdr:cNvSpPr/>
      </xdr:nvSpPr>
      <xdr:spPr>
        <a:xfrm>
          <a:off x="2857500" y="133571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78</xdr:row>
      <xdr:rowOff>76745</xdr:rowOff>
    </xdr:from>
    <xdr:ext cx="469744" cy="259045"/>
    <xdr:sp macro="" textlink="">
      <xdr:nvSpPr>
        <xdr:cNvPr id="200" name="テキスト ボックス 199">
          <a:extLst>
            <a:ext uri="{FF2B5EF4-FFF2-40B4-BE49-F238E27FC236}">
              <a16:creationId xmlns:a16="http://schemas.microsoft.com/office/drawing/2014/main" id="{00000000-0008-0000-0600-0000C8000000}"/>
            </a:ext>
          </a:extLst>
        </xdr:cNvPr>
        <xdr:cNvSpPr txBox="1"/>
      </xdr:nvSpPr>
      <xdr:spPr>
        <a:xfrm>
          <a:off x="2673428" y="134498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9027</xdr:rowOff>
    </xdr:from>
    <xdr:to>
      <xdr:col>10</xdr:col>
      <xdr:colOff>165100</xdr:colOff>
      <xdr:row>78</xdr:row>
      <xdr:rowOff>110627</xdr:rowOff>
    </xdr:to>
    <xdr:sp macro="" textlink="">
      <xdr:nvSpPr>
        <xdr:cNvPr id="201" name="楕円 200">
          <a:extLst>
            <a:ext uri="{FF2B5EF4-FFF2-40B4-BE49-F238E27FC236}">
              <a16:creationId xmlns:a16="http://schemas.microsoft.com/office/drawing/2014/main" id="{00000000-0008-0000-0600-0000C9000000}"/>
            </a:ext>
          </a:extLst>
        </xdr:cNvPr>
        <xdr:cNvSpPr/>
      </xdr:nvSpPr>
      <xdr:spPr>
        <a:xfrm>
          <a:off x="1968500" y="13382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101754</xdr:rowOff>
    </xdr:from>
    <xdr:ext cx="469744" cy="259045"/>
    <xdr:sp macro="" textlink="">
      <xdr:nvSpPr>
        <xdr:cNvPr id="202" name="テキスト ボックス 201">
          <a:extLst>
            <a:ext uri="{FF2B5EF4-FFF2-40B4-BE49-F238E27FC236}">
              <a16:creationId xmlns:a16="http://schemas.microsoft.com/office/drawing/2014/main" id="{00000000-0008-0000-0600-0000CA000000}"/>
            </a:ext>
          </a:extLst>
        </xdr:cNvPr>
        <xdr:cNvSpPr txBox="1"/>
      </xdr:nvSpPr>
      <xdr:spPr>
        <a:xfrm>
          <a:off x="1784428" y="134748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21281</xdr:rowOff>
    </xdr:from>
    <xdr:to>
      <xdr:col>6</xdr:col>
      <xdr:colOff>38100</xdr:colOff>
      <xdr:row>78</xdr:row>
      <xdr:rowOff>122881</xdr:rowOff>
    </xdr:to>
    <xdr:sp macro="" textlink="">
      <xdr:nvSpPr>
        <xdr:cNvPr id="203" name="楕円 202">
          <a:extLst>
            <a:ext uri="{FF2B5EF4-FFF2-40B4-BE49-F238E27FC236}">
              <a16:creationId xmlns:a16="http://schemas.microsoft.com/office/drawing/2014/main" id="{00000000-0008-0000-0600-0000CB000000}"/>
            </a:ext>
          </a:extLst>
        </xdr:cNvPr>
        <xdr:cNvSpPr/>
      </xdr:nvSpPr>
      <xdr:spPr>
        <a:xfrm>
          <a:off x="1079500" y="13394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78</xdr:row>
      <xdr:rowOff>114008</xdr:rowOff>
    </xdr:from>
    <xdr:ext cx="469744" cy="259045"/>
    <xdr:sp macro="" textlink="">
      <xdr:nvSpPr>
        <xdr:cNvPr id="204" name="テキスト ボックス 203">
          <a:extLst>
            <a:ext uri="{FF2B5EF4-FFF2-40B4-BE49-F238E27FC236}">
              <a16:creationId xmlns:a16="http://schemas.microsoft.com/office/drawing/2014/main" id="{00000000-0008-0000-0600-0000CC000000}"/>
            </a:ext>
          </a:extLst>
        </xdr:cNvPr>
        <xdr:cNvSpPr txBox="1"/>
      </xdr:nvSpPr>
      <xdr:spPr>
        <a:xfrm>
          <a:off x="895428" y="13487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110,837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3" name="テキスト ボックス 212">
          <a:extLst>
            <a:ext uri="{FF2B5EF4-FFF2-40B4-BE49-F238E27FC236}">
              <a16:creationId xmlns:a16="http://schemas.microsoft.com/office/drawing/2014/main" id="{00000000-0008-0000-0600-0000D5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4" name="直線コネクタ 213">
          <a:extLst>
            <a:ext uri="{FF2B5EF4-FFF2-40B4-BE49-F238E27FC236}">
              <a16:creationId xmlns:a16="http://schemas.microsoft.com/office/drawing/2014/main" id="{00000000-0008-0000-0600-0000D6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100</xdr:row>
      <xdr:rowOff>111777</xdr:rowOff>
    </xdr:from>
    <xdr:ext cx="531299" cy="259045"/>
    <xdr:sp macro="" textlink="">
      <xdr:nvSpPr>
        <xdr:cNvPr id="215" name="テキスト ボックス 214">
          <a:extLst>
            <a:ext uri="{FF2B5EF4-FFF2-40B4-BE49-F238E27FC236}">
              <a16:creationId xmlns:a16="http://schemas.microsoft.com/office/drawing/2014/main" id="{00000000-0008-0000-0600-0000D7000000}"/>
            </a:ext>
          </a:extLst>
        </xdr:cNvPr>
        <xdr:cNvSpPr txBox="1"/>
      </xdr:nvSpPr>
      <xdr:spPr>
        <a:xfrm>
          <a:off x="230701" y="1725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139700</xdr:rowOff>
    </xdr:from>
    <xdr:to>
      <xdr:col>28</xdr:col>
      <xdr:colOff>114300</xdr:colOff>
      <xdr:row>99</xdr:row>
      <xdr:rowOff>139700</xdr:rowOff>
    </xdr:to>
    <xdr:cxnSp macro="">
      <xdr:nvCxnSpPr>
        <xdr:cNvPr id="216" name="直線コネクタ 215">
          <a:extLst>
            <a:ext uri="{FF2B5EF4-FFF2-40B4-BE49-F238E27FC236}">
              <a16:creationId xmlns:a16="http://schemas.microsoft.com/office/drawing/2014/main" id="{00000000-0008-0000-0600-0000D8000000}"/>
            </a:ext>
          </a:extLst>
        </xdr:cNvPr>
        <xdr:cNvCxnSpPr/>
      </xdr:nvCxnSpPr>
      <xdr:spPr>
        <a:xfrm>
          <a:off x="762000" y="17113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168927</xdr:rowOff>
    </xdr:from>
    <xdr:ext cx="531299" cy="259045"/>
    <xdr:sp macro="" textlink="">
      <xdr:nvSpPr>
        <xdr:cNvPr id="217" name="テキスト ボックス 216">
          <a:extLst>
            <a:ext uri="{FF2B5EF4-FFF2-40B4-BE49-F238E27FC236}">
              <a16:creationId xmlns:a16="http://schemas.microsoft.com/office/drawing/2014/main" id="{00000000-0008-0000-0600-0000D9000000}"/>
            </a:ext>
          </a:extLst>
        </xdr:cNvPr>
        <xdr:cNvSpPr txBox="1"/>
      </xdr:nvSpPr>
      <xdr:spPr>
        <a:xfrm>
          <a:off x="230701" y="1697102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25400</xdr:rowOff>
    </xdr:from>
    <xdr:to>
      <xdr:col>28</xdr:col>
      <xdr:colOff>114300</xdr:colOff>
      <xdr:row>98</xdr:row>
      <xdr:rowOff>25400</xdr:rowOff>
    </xdr:to>
    <xdr:cxnSp macro="">
      <xdr:nvCxnSpPr>
        <xdr:cNvPr id="218" name="直線コネクタ 217">
          <a:extLst>
            <a:ext uri="{FF2B5EF4-FFF2-40B4-BE49-F238E27FC236}">
              <a16:creationId xmlns:a16="http://schemas.microsoft.com/office/drawing/2014/main" id="{00000000-0008-0000-0600-0000DA000000}"/>
            </a:ext>
          </a:extLst>
        </xdr:cNvPr>
        <xdr:cNvCxnSpPr/>
      </xdr:nvCxnSpPr>
      <xdr:spPr>
        <a:xfrm>
          <a:off x="762000" y="1682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54627</xdr:rowOff>
    </xdr:from>
    <xdr:ext cx="531299" cy="259045"/>
    <xdr:sp macro="" textlink="">
      <xdr:nvSpPr>
        <xdr:cNvPr id="219" name="テキスト ボックス 218">
          <a:extLst>
            <a:ext uri="{FF2B5EF4-FFF2-40B4-BE49-F238E27FC236}">
              <a16:creationId xmlns:a16="http://schemas.microsoft.com/office/drawing/2014/main" id="{00000000-0008-0000-0600-0000DB000000}"/>
            </a:ext>
          </a:extLst>
        </xdr:cNvPr>
        <xdr:cNvSpPr txBox="1"/>
      </xdr:nvSpPr>
      <xdr:spPr>
        <a:xfrm>
          <a:off x="230701" y="1668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82550</xdr:rowOff>
    </xdr:from>
    <xdr:to>
      <xdr:col>28</xdr:col>
      <xdr:colOff>114300</xdr:colOff>
      <xdr:row>96</xdr:row>
      <xdr:rowOff>82550</xdr:rowOff>
    </xdr:to>
    <xdr:cxnSp macro="">
      <xdr:nvCxnSpPr>
        <xdr:cNvPr id="220" name="直線コネクタ 219">
          <a:extLst>
            <a:ext uri="{FF2B5EF4-FFF2-40B4-BE49-F238E27FC236}">
              <a16:creationId xmlns:a16="http://schemas.microsoft.com/office/drawing/2014/main" id="{00000000-0008-0000-0600-0000DC000000}"/>
            </a:ext>
          </a:extLst>
        </xdr:cNvPr>
        <xdr:cNvCxnSpPr/>
      </xdr:nvCxnSpPr>
      <xdr:spPr>
        <a:xfrm>
          <a:off x="762000" y="16541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111777</xdr:rowOff>
    </xdr:from>
    <xdr:ext cx="595419" cy="259045"/>
    <xdr:sp macro="" textlink="">
      <xdr:nvSpPr>
        <xdr:cNvPr id="221" name="テキスト ボックス 220">
          <a:extLst>
            <a:ext uri="{FF2B5EF4-FFF2-40B4-BE49-F238E27FC236}">
              <a16:creationId xmlns:a16="http://schemas.microsoft.com/office/drawing/2014/main" id="{00000000-0008-0000-0600-0000DD000000}"/>
            </a:ext>
          </a:extLst>
        </xdr:cNvPr>
        <xdr:cNvSpPr txBox="1"/>
      </xdr:nvSpPr>
      <xdr:spPr>
        <a:xfrm>
          <a:off x="166581" y="16399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23" name="テキスト ボックス 222">
          <a:extLst>
            <a:ext uri="{FF2B5EF4-FFF2-40B4-BE49-F238E27FC236}">
              <a16:creationId xmlns:a16="http://schemas.microsoft.com/office/drawing/2014/main" id="{00000000-0008-0000-0600-0000DF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25400</xdr:rowOff>
    </xdr:from>
    <xdr:to>
      <xdr:col>28</xdr:col>
      <xdr:colOff>114300</xdr:colOff>
      <xdr:row>93</xdr:row>
      <xdr:rowOff>25400</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762000" y="159702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54627</xdr:rowOff>
    </xdr:from>
    <xdr:ext cx="595419" cy="259045"/>
    <xdr:sp macro="" textlink="">
      <xdr:nvSpPr>
        <xdr:cNvPr id="225" name="テキスト ボックス 224">
          <a:extLst>
            <a:ext uri="{FF2B5EF4-FFF2-40B4-BE49-F238E27FC236}">
              <a16:creationId xmlns:a16="http://schemas.microsoft.com/office/drawing/2014/main" id="{00000000-0008-0000-0600-0000E1000000}"/>
            </a:ext>
          </a:extLst>
        </xdr:cNvPr>
        <xdr:cNvSpPr txBox="1"/>
      </xdr:nvSpPr>
      <xdr:spPr>
        <a:xfrm>
          <a:off x="166581" y="158280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82550</xdr:rowOff>
    </xdr:from>
    <xdr:to>
      <xdr:col>28</xdr:col>
      <xdr:colOff>114300</xdr:colOff>
      <xdr:row>91</xdr:row>
      <xdr:rowOff>82550</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762000" y="15684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90</xdr:row>
      <xdr:rowOff>111777</xdr:rowOff>
    </xdr:from>
    <xdr:ext cx="595419" cy="259045"/>
    <xdr:sp macro="" textlink="">
      <xdr:nvSpPr>
        <xdr:cNvPr id="227" name="テキスト ボックス 226">
          <a:extLst>
            <a:ext uri="{FF2B5EF4-FFF2-40B4-BE49-F238E27FC236}">
              <a16:creationId xmlns:a16="http://schemas.microsoft.com/office/drawing/2014/main" id="{00000000-0008-0000-0600-0000E3000000}"/>
            </a:ext>
          </a:extLst>
        </xdr:cNvPr>
        <xdr:cNvSpPr txBox="1"/>
      </xdr:nvSpPr>
      <xdr:spPr>
        <a:xfrm>
          <a:off x="166581" y="155422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89</xdr:row>
      <xdr:rowOff>139700</xdr:rowOff>
    </xdr:from>
    <xdr:to>
      <xdr:col>28</xdr:col>
      <xdr:colOff>114300</xdr:colOff>
      <xdr:row>89</xdr:row>
      <xdr:rowOff>139700</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a:off x="762000" y="1539875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88</xdr:row>
      <xdr:rowOff>168927</xdr:rowOff>
    </xdr:from>
    <xdr:ext cx="595419" cy="259045"/>
    <xdr:sp macro="" textlink="">
      <xdr:nvSpPr>
        <xdr:cNvPr id="229" name="テキスト ボックス 228">
          <a:extLst>
            <a:ext uri="{FF2B5EF4-FFF2-40B4-BE49-F238E27FC236}">
              <a16:creationId xmlns:a16="http://schemas.microsoft.com/office/drawing/2014/main" id="{00000000-0008-0000-0600-0000E5000000}"/>
            </a:ext>
          </a:extLst>
        </xdr:cNvPr>
        <xdr:cNvSpPr txBox="1"/>
      </xdr:nvSpPr>
      <xdr:spPr>
        <a:xfrm>
          <a:off x="166581" y="1525652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31" name="テキスト ボックス 230">
          <a:extLst>
            <a:ext uri="{FF2B5EF4-FFF2-40B4-BE49-F238E27FC236}">
              <a16:creationId xmlns:a16="http://schemas.microsoft.com/office/drawing/2014/main" id="{00000000-0008-0000-0600-0000E7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32" name="扶助費グラフ枠">
          <a:extLst>
            <a:ext uri="{FF2B5EF4-FFF2-40B4-BE49-F238E27FC236}">
              <a16:creationId xmlns:a16="http://schemas.microsoft.com/office/drawing/2014/main" id="{00000000-0008-0000-0600-0000E8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121641</xdr:rowOff>
    </xdr:from>
    <xdr:to>
      <xdr:col>24</xdr:col>
      <xdr:colOff>62865</xdr:colOff>
      <xdr:row>98</xdr:row>
      <xdr:rowOff>145444</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4633595" y="15552141"/>
          <a:ext cx="1270" cy="13954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149271</xdr:rowOff>
    </xdr:from>
    <xdr:ext cx="534377" cy="259045"/>
    <xdr:sp macro="" textlink="">
      <xdr:nvSpPr>
        <xdr:cNvPr id="234" name="扶助費最小値テキスト">
          <a:extLst>
            <a:ext uri="{FF2B5EF4-FFF2-40B4-BE49-F238E27FC236}">
              <a16:creationId xmlns:a16="http://schemas.microsoft.com/office/drawing/2014/main" id="{00000000-0008-0000-0600-0000EA000000}"/>
            </a:ext>
          </a:extLst>
        </xdr:cNvPr>
        <xdr:cNvSpPr txBox="1"/>
      </xdr:nvSpPr>
      <xdr:spPr>
        <a:xfrm>
          <a:off x="4686300" y="169513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71,598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145444</xdr:rowOff>
    </xdr:from>
    <xdr:to>
      <xdr:col>24</xdr:col>
      <xdr:colOff>152400</xdr:colOff>
      <xdr:row>98</xdr:row>
      <xdr:rowOff>145444</xdr:rowOff>
    </xdr:to>
    <xdr:cxnSp macro="">
      <xdr:nvCxnSpPr>
        <xdr:cNvPr id="235" name="直線コネクタ 234">
          <a:extLst>
            <a:ext uri="{FF2B5EF4-FFF2-40B4-BE49-F238E27FC236}">
              <a16:creationId xmlns:a16="http://schemas.microsoft.com/office/drawing/2014/main" id="{00000000-0008-0000-0600-0000EB000000}"/>
            </a:ext>
          </a:extLst>
        </xdr:cNvPr>
        <xdr:cNvCxnSpPr/>
      </xdr:nvCxnSpPr>
      <xdr:spPr>
        <a:xfrm>
          <a:off x="4546600" y="169475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68318</xdr:rowOff>
    </xdr:from>
    <xdr:ext cx="599010" cy="259045"/>
    <xdr:sp macro="" textlink="">
      <xdr:nvSpPr>
        <xdr:cNvPr id="236" name="扶助費最大値テキスト">
          <a:extLst>
            <a:ext uri="{FF2B5EF4-FFF2-40B4-BE49-F238E27FC236}">
              <a16:creationId xmlns:a16="http://schemas.microsoft.com/office/drawing/2014/main" id="{00000000-0008-0000-0600-0000EC000000}"/>
            </a:ext>
          </a:extLst>
        </xdr:cNvPr>
        <xdr:cNvSpPr txBox="1"/>
      </xdr:nvSpPr>
      <xdr:spPr>
        <a:xfrm>
          <a:off x="4686300" y="15327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169,264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121641</xdr:rowOff>
    </xdr:from>
    <xdr:to>
      <xdr:col>24</xdr:col>
      <xdr:colOff>152400</xdr:colOff>
      <xdr:row>90</xdr:row>
      <xdr:rowOff>121641</xdr:rowOff>
    </xdr:to>
    <xdr:cxnSp macro="">
      <xdr:nvCxnSpPr>
        <xdr:cNvPr id="237" name="直線コネクタ 236">
          <a:extLst>
            <a:ext uri="{FF2B5EF4-FFF2-40B4-BE49-F238E27FC236}">
              <a16:creationId xmlns:a16="http://schemas.microsoft.com/office/drawing/2014/main" id="{00000000-0008-0000-0600-0000ED000000}"/>
            </a:ext>
          </a:extLst>
        </xdr:cNvPr>
        <xdr:cNvCxnSpPr/>
      </xdr:nvCxnSpPr>
      <xdr:spPr>
        <a:xfrm>
          <a:off x="4546600" y="155521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19086</xdr:rowOff>
    </xdr:from>
    <xdr:to>
      <xdr:col>24</xdr:col>
      <xdr:colOff>63500</xdr:colOff>
      <xdr:row>96</xdr:row>
      <xdr:rowOff>133428</xdr:rowOff>
    </xdr:to>
    <xdr:cxnSp macro="">
      <xdr:nvCxnSpPr>
        <xdr:cNvPr id="238" name="直線コネクタ 237">
          <a:extLst>
            <a:ext uri="{FF2B5EF4-FFF2-40B4-BE49-F238E27FC236}">
              <a16:creationId xmlns:a16="http://schemas.microsoft.com/office/drawing/2014/main" id="{00000000-0008-0000-0600-0000EE000000}"/>
            </a:ext>
          </a:extLst>
        </xdr:cNvPr>
        <xdr:cNvCxnSpPr/>
      </xdr:nvCxnSpPr>
      <xdr:spPr>
        <a:xfrm flipV="1">
          <a:off x="3797300" y="16478286"/>
          <a:ext cx="838200" cy="1143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122407</xdr:rowOff>
    </xdr:from>
    <xdr:ext cx="599010" cy="259045"/>
    <xdr:sp macro="" textlink="">
      <xdr:nvSpPr>
        <xdr:cNvPr id="239" name="扶助費平均値テキスト">
          <a:extLst>
            <a:ext uri="{FF2B5EF4-FFF2-40B4-BE49-F238E27FC236}">
              <a16:creationId xmlns:a16="http://schemas.microsoft.com/office/drawing/2014/main" id="{00000000-0008-0000-0600-0000EF000000}"/>
            </a:ext>
          </a:extLst>
        </xdr:cNvPr>
        <xdr:cNvSpPr txBox="1"/>
      </xdr:nvSpPr>
      <xdr:spPr>
        <a:xfrm>
          <a:off x="4686300" y="1623870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107,256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99530</xdr:rowOff>
    </xdr:from>
    <xdr:to>
      <xdr:col>24</xdr:col>
      <xdr:colOff>114300</xdr:colOff>
      <xdr:row>96</xdr:row>
      <xdr:rowOff>29680</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4584700" y="163872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95</xdr:row>
      <xdr:rowOff>118641</xdr:rowOff>
    </xdr:from>
    <xdr:to>
      <xdr:col>19</xdr:col>
      <xdr:colOff>177800</xdr:colOff>
      <xdr:row>96</xdr:row>
      <xdr:rowOff>133428</xdr:rowOff>
    </xdr:to>
    <xdr:cxnSp macro="">
      <xdr:nvCxnSpPr>
        <xdr:cNvPr id="241" name="直線コネクタ 240">
          <a:extLst>
            <a:ext uri="{FF2B5EF4-FFF2-40B4-BE49-F238E27FC236}">
              <a16:creationId xmlns:a16="http://schemas.microsoft.com/office/drawing/2014/main" id="{00000000-0008-0000-0600-0000F1000000}"/>
            </a:ext>
          </a:extLst>
        </xdr:cNvPr>
        <xdr:cNvCxnSpPr/>
      </xdr:nvCxnSpPr>
      <xdr:spPr>
        <a:xfrm>
          <a:off x="2908300" y="16406391"/>
          <a:ext cx="889000" cy="186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43066</xdr:rowOff>
    </xdr:from>
    <xdr:to>
      <xdr:col>20</xdr:col>
      <xdr:colOff>38100</xdr:colOff>
      <xdr:row>96</xdr:row>
      <xdr:rowOff>144666</xdr:rowOff>
    </xdr:to>
    <xdr:sp macro="" textlink="">
      <xdr:nvSpPr>
        <xdr:cNvPr id="242" name="フローチャート: 判断 241">
          <a:extLst>
            <a:ext uri="{FF2B5EF4-FFF2-40B4-BE49-F238E27FC236}">
              <a16:creationId xmlns:a16="http://schemas.microsoft.com/office/drawing/2014/main" id="{00000000-0008-0000-0600-0000F2000000}"/>
            </a:ext>
          </a:extLst>
        </xdr:cNvPr>
        <xdr:cNvSpPr/>
      </xdr:nvSpPr>
      <xdr:spPr>
        <a:xfrm>
          <a:off x="3746500" y="165022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161193</xdr:rowOff>
    </xdr:from>
    <xdr:ext cx="534377"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3530111" y="162774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99,208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95</xdr:row>
      <xdr:rowOff>118641</xdr:rowOff>
    </xdr:from>
    <xdr:to>
      <xdr:col>15</xdr:col>
      <xdr:colOff>50800</xdr:colOff>
      <xdr:row>97</xdr:row>
      <xdr:rowOff>136399</xdr:rowOff>
    </xdr:to>
    <xdr:cxnSp macro="">
      <xdr:nvCxnSpPr>
        <xdr:cNvPr id="244" name="直線コネクタ 243">
          <a:extLst>
            <a:ext uri="{FF2B5EF4-FFF2-40B4-BE49-F238E27FC236}">
              <a16:creationId xmlns:a16="http://schemas.microsoft.com/office/drawing/2014/main" id="{00000000-0008-0000-0600-0000F4000000}"/>
            </a:ext>
          </a:extLst>
        </xdr:cNvPr>
        <xdr:cNvCxnSpPr/>
      </xdr:nvCxnSpPr>
      <xdr:spPr>
        <a:xfrm flipV="1">
          <a:off x="2019300" y="16406391"/>
          <a:ext cx="889000" cy="360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43780</xdr:rowOff>
    </xdr:from>
    <xdr:to>
      <xdr:col>15</xdr:col>
      <xdr:colOff>101600</xdr:colOff>
      <xdr:row>95</xdr:row>
      <xdr:rowOff>145380</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2857500" y="16331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93</xdr:row>
      <xdr:rowOff>161907</xdr:rowOff>
    </xdr:from>
    <xdr:ext cx="599010"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2608795" y="161067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111,158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136399</xdr:rowOff>
    </xdr:from>
    <xdr:to>
      <xdr:col>10</xdr:col>
      <xdr:colOff>114300</xdr:colOff>
      <xdr:row>98</xdr:row>
      <xdr:rowOff>2139</xdr:rowOff>
    </xdr:to>
    <xdr:cxnSp macro="">
      <xdr:nvCxnSpPr>
        <xdr:cNvPr id="247" name="直線コネクタ 246">
          <a:extLst>
            <a:ext uri="{FF2B5EF4-FFF2-40B4-BE49-F238E27FC236}">
              <a16:creationId xmlns:a16="http://schemas.microsoft.com/office/drawing/2014/main" id="{00000000-0008-0000-0600-0000F7000000}"/>
            </a:ext>
          </a:extLst>
        </xdr:cNvPr>
        <xdr:cNvCxnSpPr/>
      </xdr:nvCxnSpPr>
      <xdr:spPr>
        <a:xfrm flipV="1">
          <a:off x="1130300" y="16767049"/>
          <a:ext cx="889000" cy="371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38351</xdr:rowOff>
    </xdr:from>
    <xdr:to>
      <xdr:col>10</xdr:col>
      <xdr:colOff>165100</xdr:colOff>
      <xdr:row>97</xdr:row>
      <xdr:rowOff>139951</xdr:rowOff>
    </xdr:to>
    <xdr:sp macro="" textlink="">
      <xdr:nvSpPr>
        <xdr:cNvPr id="248" name="フローチャート: 判断 247">
          <a:extLst>
            <a:ext uri="{FF2B5EF4-FFF2-40B4-BE49-F238E27FC236}">
              <a16:creationId xmlns:a16="http://schemas.microsoft.com/office/drawing/2014/main" id="{00000000-0008-0000-0600-0000F8000000}"/>
            </a:ext>
          </a:extLst>
        </xdr:cNvPr>
        <xdr:cNvSpPr/>
      </xdr:nvSpPr>
      <xdr:spPr>
        <a:xfrm>
          <a:off x="1968500" y="166690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156478</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1752111" y="1644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87,538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88599</xdr:rowOff>
    </xdr:from>
    <xdr:to>
      <xdr:col>6</xdr:col>
      <xdr:colOff>38100</xdr:colOff>
      <xdr:row>98</xdr:row>
      <xdr:rowOff>18749</xdr:rowOff>
    </xdr:to>
    <xdr:sp macro="" textlink="">
      <xdr:nvSpPr>
        <xdr:cNvPr id="250" name="フローチャート: 判断 249">
          <a:extLst>
            <a:ext uri="{FF2B5EF4-FFF2-40B4-BE49-F238E27FC236}">
              <a16:creationId xmlns:a16="http://schemas.microsoft.com/office/drawing/2014/main" id="{00000000-0008-0000-0600-0000FA000000}"/>
            </a:ext>
          </a:extLst>
        </xdr:cNvPr>
        <xdr:cNvSpPr/>
      </xdr:nvSpPr>
      <xdr:spPr>
        <a:xfrm>
          <a:off x="1079500" y="167192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35276</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863111" y="164944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84,021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600-0000FC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4" name="テキスト ボックス 253">
          <a:extLst>
            <a:ext uri="{FF2B5EF4-FFF2-40B4-BE49-F238E27FC236}">
              <a16:creationId xmlns:a16="http://schemas.microsoft.com/office/drawing/2014/main" id="{00000000-0008-0000-0600-0000FE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6" name="テキスト ボックス 255">
          <a:extLst>
            <a:ext uri="{FF2B5EF4-FFF2-40B4-BE49-F238E27FC236}">
              <a16:creationId xmlns:a16="http://schemas.microsoft.com/office/drawing/2014/main" id="{00000000-0008-0000-0600-00000001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95</xdr:row>
      <xdr:rowOff>139736</xdr:rowOff>
    </xdr:from>
    <xdr:to>
      <xdr:col>24</xdr:col>
      <xdr:colOff>114300</xdr:colOff>
      <xdr:row>96</xdr:row>
      <xdr:rowOff>69886</xdr:rowOff>
    </xdr:to>
    <xdr:sp macro="" textlink="">
      <xdr:nvSpPr>
        <xdr:cNvPr id="257" name="楕円 256">
          <a:extLst>
            <a:ext uri="{FF2B5EF4-FFF2-40B4-BE49-F238E27FC236}">
              <a16:creationId xmlns:a16="http://schemas.microsoft.com/office/drawing/2014/main" id="{00000000-0008-0000-0600-000001010000}"/>
            </a:ext>
          </a:extLst>
        </xdr:cNvPr>
        <xdr:cNvSpPr/>
      </xdr:nvSpPr>
      <xdr:spPr>
        <a:xfrm>
          <a:off x="4584700" y="16427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118163</xdr:rowOff>
    </xdr:from>
    <xdr:ext cx="599010" cy="259045"/>
    <xdr:sp macro="" textlink="">
      <xdr:nvSpPr>
        <xdr:cNvPr id="258" name="扶助費該当値テキスト">
          <a:extLst>
            <a:ext uri="{FF2B5EF4-FFF2-40B4-BE49-F238E27FC236}">
              <a16:creationId xmlns:a16="http://schemas.microsoft.com/office/drawing/2014/main" id="{00000000-0008-0000-0600-000002010000}"/>
            </a:ext>
          </a:extLst>
        </xdr:cNvPr>
        <xdr:cNvSpPr txBox="1"/>
      </xdr:nvSpPr>
      <xdr:spPr>
        <a:xfrm>
          <a:off x="4686300" y="164059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104,442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82628</xdr:rowOff>
    </xdr:from>
    <xdr:to>
      <xdr:col>20</xdr:col>
      <xdr:colOff>38100</xdr:colOff>
      <xdr:row>97</xdr:row>
      <xdr:rowOff>12778</xdr:rowOff>
    </xdr:to>
    <xdr:sp macro="" textlink="">
      <xdr:nvSpPr>
        <xdr:cNvPr id="259" name="楕円 258">
          <a:extLst>
            <a:ext uri="{FF2B5EF4-FFF2-40B4-BE49-F238E27FC236}">
              <a16:creationId xmlns:a16="http://schemas.microsoft.com/office/drawing/2014/main" id="{00000000-0008-0000-0600-000003010000}"/>
            </a:ext>
          </a:extLst>
        </xdr:cNvPr>
        <xdr:cNvSpPr/>
      </xdr:nvSpPr>
      <xdr:spPr>
        <a:xfrm>
          <a:off x="3746500" y="16541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3905</xdr:rowOff>
    </xdr:from>
    <xdr:ext cx="534377" cy="259045"/>
    <xdr:sp macro="" textlink="">
      <xdr:nvSpPr>
        <xdr:cNvPr id="260" name="テキスト ボックス 259">
          <a:extLst>
            <a:ext uri="{FF2B5EF4-FFF2-40B4-BE49-F238E27FC236}">
              <a16:creationId xmlns:a16="http://schemas.microsoft.com/office/drawing/2014/main" id="{00000000-0008-0000-0600-000004010000}"/>
            </a:ext>
          </a:extLst>
        </xdr:cNvPr>
        <xdr:cNvSpPr txBox="1"/>
      </xdr:nvSpPr>
      <xdr:spPr>
        <a:xfrm>
          <a:off x="3530111" y="16634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95</xdr:row>
      <xdr:rowOff>67841</xdr:rowOff>
    </xdr:from>
    <xdr:to>
      <xdr:col>15</xdr:col>
      <xdr:colOff>101600</xdr:colOff>
      <xdr:row>95</xdr:row>
      <xdr:rowOff>169441</xdr:rowOff>
    </xdr:to>
    <xdr:sp macro="" textlink="">
      <xdr:nvSpPr>
        <xdr:cNvPr id="261" name="楕円 260">
          <a:extLst>
            <a:ext uri="{FF2B5EF4-FFF2-40B4-BE49-F238E27FC236}">
              <a16:creationId xmlns:a16="http://schemas.microsoft.com/office/drawing/2014/main" id="{00000000-0008-0000-0600-000005010000}"/>
            </a:ext>
          </a:extLst>
        </xdr:cNvPr>
        <xdr:cNvSpPr/>
      </xdr:nvSpPr>
      <xdr:spPr>
        <a:xfrm>
          <a:off x="2857500" y="163555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160568</xdr:rowOff>
    </xdr:from>
    <xdr:ext cx="599010" cy="259045"/>
    <xdr:sp macro="" textlink="">
      <xdr:nvSpPr>
        <xdr:cNvPr id="262" name="テキスト ボックス 261">
          <a:extLst>
            <a:ext uri="{FF2B5EF4-FFF2-40B4-BE49-F238E27FC236}">
              <a16:creationId xmlns:a16="http://schemas.microsoft.com/office/drawing/2014/main" id="{00000000-0008-0000-0600-000006010000}"/>
            </a:ext>
          </a:extLst>
        </xdr:cNvPr>
        <xdr:cNvSpPr txBox="1"/>
      </xdr:nvSpPr>
      <xdr:spPr>
        <a:xfrm>
          <a:off x="2608795" y="1644831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109,474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85599</xdr:rowOff>
    </xdr:from>
    <xdr:to>
      <xdr:col>10</xdr:col>
      <xdr:colOff>165100</xdr:colOff>
      <xdr:row>98</xdr:row>
      <xdr:rowOff>15749</xdr:rowOff>
    </xdr:to>
    <xdr:sp macro="" textlink="">
      <xdr:nvSpPr>
        <xdr:cNvPr id="263" name="楕円 262">
          <a:extLst>
            <a:ext uri="{FF2B5EF4-FFF2-40B4-BE49-F238E27FC236}">
              <a16:creationId xmlns:a16="http://schemas.microsoft.com/office/drawing/2014/main" id="{00000000-0008-0000-0600-000007010000}"/>
            </a:ext>
          </a:extLst>
        </xdr:cNvPr>
        <xdr:cNvSpPr/>
      </xdr:nvSpPr>
      <xdr:spPr>
        <a:xfrm>
          <a:off x="1968500" y="167162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6876</xdr:rowOff>
    </xdr:from>
    <xdr:ext cx="534377" cy="259045"/>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1752111" y="168089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122789</xdr:rowOff>
    </xdr:from>
    <xdr:to>
      <xdr:col>6</xdr:col>
      <xdr:colOff>38100</xdr:colOff>
      <xdr:row>98</xdr:row>
      <xdr:rowOff>52939</xdr:rowOff>
    </xdr:to>
    <xdr:sp macro="" textlink="">
      <xdr:nvSpPr>
        <xdr:cNvPr id="265" name="楕円 264">
          <a:extLst>
            <a:ext uri="{FF2B5EF4-FFF2-40B4-BE49-F238E27FC236}">
              <a16:creationId xmlns:a16="http://schemas.microsoft.com/office/drawing/2014/main" id="{00000000-0008-0000-0600-000009010000}"/>
            </a:ext>
          </a:extLst>
        </xdr:cNvPr>
        <xdr:cNvSpPr/>
      </xdr:nvSpPr>
      <xdr:spPr>
        <a:xfrm>
          <a:off x="1079500" y="167534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44066</xdr:rowOff>
    </xdr:from>
    <xdr:ext cx="534377" cy="259045"/>
    <xdr:sp macro="" textlink="">
      <xdr:nvSpPr>
        <xdr:cNvPr id="266" name="テキスト ボックス 265">
          <a:extLst>
            <a:ext uri="{FF2B5EF4-FFF2-40B4-BE49-F238E27FC236}">
              <a16:creationId xmlns:a16="http://schemas.microsoft.com/office/drawing/2014/main" id="{00000000-0008-0000-0600-00000A010000}"/>
            </a:ext>
          </a:extLst>
        </xdr:cNvPr>
        <xdr:cNvSpPr txBox="1"/>
      </xdr:nvSpPr>
      <xdr:spPr>
        <a:xfrm>
          <a:off x="863111" y="168461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70" name="正方形/長方形 269">
          <a:extLst>
            <a:ext uri="{FF2B5EF4-FFF2-40B4-BE49-F238E27FC236}">
              <a16:creationId xmlns:a16="http://schemas.microsoft.com/office/drawing/2014/main" id="{00000000-0008-0000-0600-00000E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71" name="正方形/長方形 270">
          <a:extLst>
            <a:ext uri="{FF2B5EF4-FFF2-40B4-BE49-F238E27FC236}">
              <a16:creationId xmlns:a16="http://schemas.microsoft.com/office/drawing/2014/main" id="{00000000-0008-0000-0600-00000F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72" name="正方形/長方形 271">
          <a:extLst>
            <a:ext uri="{FF2B5EF4-FFF2-40B4-BE49-F238E27FC236}">
              <a16:creationId xmlns:a16="http://schemas.microsoft.com/office/drawing/2014/main" id="{00000000-0008-0000-0600-000010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3" name="正方形/長方形 272">
          <a:extLst>
            <a:ext uri="{FF2B5EF4-FFF2-40B4-BE49-F238E27FC236}">
              <a16:creationId xmlns:a16="http://schemas.microsoft.com/office/drawing/2014/main" id="{00000000-0008-0000-0600-000011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58,148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4" name="正方形/長方形 273">
          <a:extLst>
            <a:ext uri="{FF2B5EF4-FFF2-40B4-BE49-F238E27FC236}">
              <a16:creationId xmlns:a16="http://schemas.microsoft.com/office/drawing/2014/main" id="{00000000-0008-0000-0600-000012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40</xdr:row>
      <xdr:rowOff>111777</xdr:rowOff>
    </xdr:from>
    <xdr:ext cx="248786"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355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98878</xdr:rowOff>
    </xdr:from>
    <xdr:to>
      <xdr:col>59</xdr:col>
      <xdr:colOff>50800</xdr:colOff>
      <xdr:row>39</xdr:row>
      <xdr:rowOff>98878</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38</xdr:row>
      <xdr:rowOff>128105</xdr:rowOff>
    </xdr:from>
    <xdr:ext cx="53129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72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144434</xdr:rowOff>
    </xdr:from>
    <xdr:ext cx="53129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72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160763</xdr:rowOff>
    </xdr:from>
    <xdr:ext cx="53129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72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6" name="直線コネクタ 285">
          <a:extLst>
            <a:ext uri="{FF2B5EF4-FFF2-40B4-BE49-F238E27FC236}">
              <a16:creationId xmlns:a16="http://schemas.microsoft.com/office/drawing/2014/main" id="{00000000-0008-0000-0600-00001E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9" name="テキスト ボックス 288">
          <a:extLst>
            <a:ext uri="{FF2B5EF4-FFF2-40B4-BE49-F238E27FC236}">
              <a16:creationId xmlns:a16="http://schemas.microsoft.com/office/drawing/2014/main" id="{00000000-0008-0000-0600-000021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90" name="直線コネクタ 289">
          <a:extLst>
            <a:ext uri="{FF2B5EF4-FFF2-40B4-BE49-F238E27FC236}">
              <a16:creationId xmlns:a16="http://schemas.microsoft.com/office/drawing/2014/main" id="{00000000-0008-0000-0600-00002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91" name="テキスト ボックス 290">
          <a:extLst>
            <a:ext uri="{FF2B5EF4-FFF2-40B4-BE49-F238E27FC236}">
              <a16:creationId xmlns:a16="http://schemas.microsoft.com/office/drawing/2014/main" id="{00000000-0008-0000-0600-000023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92" name="補助費等グラフ枠">
          <a:extLst>
            <a:ext uri="{FF2B5EF4-FFF2-40B4-BE49-F238E27FC236}">
              <a16:creationId xmlns:a16="http://schemas.microsoft.com/office/drawing/2014/main" id="{00000000-0008-0000-0600-00002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33</xdr:row>
      <xdr:rowOff>166947</xdr:rowOff>
    </xdr:from>
    <xdr:to>
      <xdr:col>54</xdr:col>
      <xdr:colOff>189865</xdr:colOff>
      <xdr:row>39</xdr:row>
      <xdr:rowOff>98999</xdr:rowOff>
    </xdr:to>
    <xdr:cxnSp macro="">
      <xdr:nvCxnSpPr>
        <xdr:cNvPr id="293" name="直線コネクタ 292">
          <a:extLst>
            <a:ext uri="{FF2B5EF4-FFF2-40B4-BE49-F238E27FC236}">
              <a16:creationId xmlns:a16="http://schemas.microsoft.com/office/drawing/2014/main" id="{00000000-0008-0000-0600-000025010000}"/>
            </a:ext>
          </a:extLst>
        </xdr:cNvPr>
        <xdr:cNvCxnSpPr/>
      </xdr:nvCxnSpPr>
      <xdr:spPr>
        <a:xfrm flipV="1">
          <a:off x="10475595" y="5824797"/>
          <a:ext cx="1270" cy="9607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102826</xdr:rowOff>
    </xdr:from>
    <xdr:ext cx="534377" cy="259045"/>
    <xdr:sp macro="" textlink="">
      <xdr:nvSpPr>
        <xdr:cNvPr id="294" name="補助費等最小値テキスト">
          <a:extLst>
            <a:ext uri="{FF2B5EF4-FFF2-40B4-BE49-F238E27FC236}">
              <a16:creationId xmlns:a16="http://schemas.microsoft.com/office/drawing/2014/main" id="{00000000-0008-0000-0600-000026010000}"/>
            </a:ext>
          </a:extLst>
        </xdr:cNvPr>
        <xdr:cNvSpPr txBox="1"/>
      </xdr:nvSpPr>
      <xdr:spPr>
        <a:xfrm>
          <a:off x="10528300" y="67893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29,989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98999</xdr:rowOff>
    </xdr:from>
    <xdr:to>
      <xdr:col>55</xdr:col>
      <xdr:colOff>88900</xdr:colOff>
      <xdr:row>39</xdr:row>
      <xdr:rowOff>98999</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10388600" y="67855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32</xdr:row>
      <xdr:rowOff>113624</xdr:rowOff>
    </xdr:from>
    <xdr:ext cx="599010" cy="259045"/>
    <xdr:sp macro="" textlink="">
      <xdr:nvSpPr>
        <xdr:cNvPr id="296" name="補助費等最大値テキスト">
          <a:extLst>
            <a:ext uri="{FF2B5EF4-FFF2-40B4-BE49-F238E27FC236}">
              <a16:creationId xmlns:a16="http://schemas.microsoft.com/office/drawing/2014/main" id="{00000000-0008-0000-0600-000028010000}"/>
            </a:ext>
          </a:extLst>
        </xdr:cNvPr>
        <xdr:cNvSpPr txBox="1"/>
      </xdr:nvSpPr>
      <xdr:spPr>
        <a:xfrm>
          <a:off x="10528300" y="56000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118,247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166947</xdr:rowOff>
    </xdr:from>
    <xdr:to>
      <xdr:col>55</xdr:col>
      <xdr:colOff>88900</xdr:colOff>
      <xdr:row>33</xdr:row>
      <xdr:rowOff>166947</xdr:rowOff>
    </xdr:to>
    <xdr:cxnSp macro="">
      <xdr:nvCxnSpPr>
        <xdr:cNvPr id="297" name="直線コネクタ 296">
          <a:extLst>
            <a:ext uri="{FF2B5EF4-FFF2-40B4-BE49-F238E27FC236}">
              <a16:creationId xmlns:a16="http://schemas.microsoft.com/office/drawing/2014/main" id="{00000000-0008-0000-0600-000029010000}"/>
            </a:ext>
          </a:extLst>
        </xdr:cNvPr>
        <xdr:cNvCxnSpPr/>
      </xdr:nvCxnSpPr>
      <xdr:spPr>
        <a:xfrm>
          <a:off x="10388600" y="58247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12087</xdr:rowOff>
    </xdr:from>
    <xdr:to>
      <xdr:col>55</xdr:col>
      <xdr:colOff>0</xdr:colOff>
      <xdr:row>39</xdr:row>
      <xdr:rowOff>53692</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9639300" y="6698637"/>
          <a:ext cx="838200" cy="4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34565</xdr:rowOff>
    </xdr:from>
    <xdr:ext cx="534377" cy="259045"/>
    <xdr:sp macro="" textlink="">
      <xdr:nvSpPr>
        <xdr:cNvPr id="299" name="補助費等平均値テキスト">
          <a:extLst>
            <a:ext uri="{FF2B5EF4-FFF2-40B4-BE49-F238E27FC236}">
              <a16:creationId xmlns:a16="http://schemas.microsoft.com/office/drawing/2014/main" id="{00000000-0008-0000-0600-00002B010000}"/>
            </a:ext>
          </a:extLst>
        </xdr:cNvPr>
        <xdr:cNvSpPr txBox="1"/>
      </xdr:nvSpPr>
      <xdr:spPr>
        <a:xfrm>
          <a:off x="10528300" y="620676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64,843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11688</xdr:rowOff>
    </xdr:from>
    <xdr:to>
      <xdr:col>55</xdr:col>
      <xdr:colOff>50800</xdr:colOff>
      <xdr:row>37</xdr:row>
      <xdr:rowOff>113288</xdr:rowOff>
    </xdr:to>
    <xdr:sp macro="" textlink="">
      <xdr:nvSpPr>
        <xdr:cNvPr id="300" name="フローチャート: 判断 299">
          <a:extLst>
            <a:ext uri="{FF2B5EF4-FFF2-40B4-BE49-F238E27FC236}">
              <a16:creationId xmlns:a16="http://schemas.microsoft.com/office/drawing/2014/main" id="{00000000-0008-0000-0600-00002C010000}"/>
            </a:ext>
          </a:extLst>
        </xdr:cNvPr>
        <xdr:cNvSpPr/>
      </xdr:nvSpPr>
      <xdr:spPr>
        <a:xfrm>
          <a:off x="10426700" y="63553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12087</xdr:rowOff>
    </xdr:from>
    <xdr:to>
      <xdr:col>50</xdr:col>
      <xdr:colOff>114300</xdr:colOff>
      <xdr:row>39</xdr:row>
      <xdr:rowOff>44450</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8750300" y="6698637"/>
          <a:ext cx="889000" cy="323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8944</xdr:rowOff>
    </xdr:from>
    <xdr:to>
      <xdr:col>50</xdr:col>
      <xdr:colOff>165100</xdr:colOff>
      <xdr:row>37</xdr:row>
      <xdr:rowOff>110544</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9588500" y="635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35</xdr:row>
      <xdr:rowOff>127071</xdr:rowOff>
    </xdr:from>
    <xdr:ext cx="534377"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9372111" y="61278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32</xdr:row>
      <xdr:rowOff>158924</xdr:rowOff>
    </xdr:from>
    <xdr:to>
      <xdr:col>45</xdr:col>
      <xdr:colOff>177800</xdr:colOff>
      <xdr:row>39</xdr:row>
      <xdr:rowOff>44450</xdr:rowOff>
    </xdr:to>
    <xdr:cxnSp macro="">
      <xdr:nvCxnSpPr>
        <xdr:cNvPr id="304" name="直線コネクタ 303">
          <a:extLst>
            <a:ext uri="{FF2B5EF4-FFF2-40B4-BE49-F238E27FC236}">
              <a16:creationId xmlns:a16="http://schemas.microsoft.com/office/drawing/2014/main" id="{00000000-0008-0000-0600-000030010000}"/>
            </a:ext>
          </a:extLst>
        </xdr:cNvPr>
        <xdr:cNvCxnSpPr/>
      </xdr:nvCxnSpPr>
      <xdr:spPr>
        <a:xfrm>
          <a:off x="7861300" y="5645324"/>
          <a:ext cx="889000" cy="1085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43485</xdr:rowOff>
    </xdr:from>
    <xdr:to>
      <xdr:col>46</xdr:col>
      <xdr:colOff>38100</xdr:colOff>
      <xdr:row>37</xdr:row>
      <xdr:rowOff>145085</xdr:rowOff>
    </xdr:to>
    <xdr:sp macro="" textlink="">
      <xdr:nvSpPr>
        <xdr:cNvPr id="305" name="フローチャート: 判断 304">
          <a:extLst>
            <a:ext uri="{FF2B5EF4-FFF2-40B4-BE49-F238E27FC236}">
              <a16:creationId xmlns:a16="http://schemas.microsoft.com/office/drawing/2014/main" id="{00000000-0008-0000-0600-000031010000}"/>
            </a:ext>
          </a:extLst>
        </xdr:cNvPr>
        <xdr:cNvSpPr/>
      </xdr:nvSpPr>
      <xdr:spPr>
        <a:xfrm>
          <a:off x="8699500" y="63871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35</xdr:row>
      <xdr:rowOff>161612</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1623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61,922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32</xdr:row>
      <xdr:rowOff>158924</xdr:rowOff>
    </xdr:from>
    <xdr:to>
      <xdr:col>41</xdr:col>
      <xdr:colOff>50800</xdr:colOff>
      <xdr:row>39</xdr:row>
      <xdr:rowOff>96603</xdr:rowOff>
    </xdr:to>
    <xdr:cxnSp macro="">
      <xdr:nvCxnSpPr>
        <xdr:cNvPr id="307" name="直線コネクタ 306">
          <a:extLst>
            <a:ext uri="{FF2B5EF4-FFF2-40B4-BE49-F238E27FC236}">
              <a16:creationId xmlns:a16="http://schemas.microsoft.com/office/drawing/2014/main" id="{00000000-0008-0000-0600-000033010000}"/>
            </a:ext>
          </a:extLst>
        </xdr:cNvPr>
        <xdr:cNvCxnSpPr/>
      </xdr:nvCxnSpPr>
      <xdr:spPr>
        <a:xfrm flipV="1">
          <a:off x="6972300" y="5645324"/>
          <a:ext cx="889000" cy="11378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30</xdr:row>
      <xdr:rowOff>149675</xdr:rowOff>
    </xdr:from>
    <xdr:to>
      <xdr:col>41</xdr:col>
      <xdr:colOff>101600</xdr:colOff>
      <xdr:row>31</xdr:row>
      <xdr:rowOff>79825</xdr:rowOff>
    </xdr:to>
    <xdr:sp macro="" textlink="">
      <xdr:nvSpPr>
        <xdr:cNvPr id="308" name="フローチャート: 判断 307">
          <a:extLst>
            <a:ext uri="{FF2B5EF4-FFF2-40B4-BE49-F238E27FC236}">
              <a16:creationId xmlns:a16="http://schemas.microsoft.com/office/drawing/2014/main" id="{00000000-0008-0000-0600-000034010000}"/>
            </a:ext>
          </a:extLst>
        </xdr:cNvPr>
        <xdr:cNvSpPr/>
      </xdr:nvSpPr>
      <xdr:spPr>
        <a:xfrm>
          <a:off x="7810500" y="52931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29</xdr:row>
      <xdr:rowOff>96352</xdr:rowOff>
    </xdr:from>
    <xdr:ext cx="59901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561795" y="506840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162,417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8705</xdr:rowOff>
    </xdr:from>
    <xdr:to>
      <xdr:col>36</xdr:col>
      <xdr:colOff>165100</xdr:colOff>
      <xdr:row>38</xdr:row>
      <xdr:rowOff>110305</xdr:rowOff>
    </xdr:to>
    <xdr:sp macro="" textlink="">
      <xdr:nvSpPr>
        <xdr:cNvPr id="310" name="フローチャート: 判断 309">
          <a:extLst>
            <a:ext uri="{FF2B5EF4-FFF2-40B4-BE49-F238E27FC236}">
              <a16:creationId xmlns:a16="http://schemas.microsoft.com/office/drawing/2014/main" id="{00000000-0008-0000-0600-000036010000}"/>
            </a:ext>
          </a:extLst>
        </xdr:cNvPr>
        <xdr:cNvSpPr/>
      </xdr:nvSpPr>
      <xdr:spPr>
        <a:xfrm>
          <a:off x="6921500" y="6523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36</xdr:row>
      <xdr:rowOff>126832</xdr:rowOff>
    </xdr:from>
    <xdr:ext cx="534377" cy="259045"/>
    <xdr:sp macro="" textlink="">
      <xdr:nvSpPr>
        <xdr:cNvPr id="311" name="テキスト ボックス 310">
          <a:extLst>
            <a:ext uri="{FF2B5EF4-FFF2-40B4-BE49-F238E27FC236}">
              <a16:creationId xmlns:a16="http://schemas.microsoft.com/office/drawing/2014/main" id="{00000000-0008-0000-0600-000037010000}"/>
            </a:ext>
          </a:extLst>
        </xdr:cNvPr>
        <xdr:cNvSpPr txBox="1"/>
      </xdr:nvSpPr>
      <xdr:spPr>
        <a:xfrm>
          <a:off x="6705111" y="6299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12" name="テキスト ボックス 311">
          <a:extLst>
            <a:ext uri="{FF2B5EF4-FFF2-40B4-BE49-F238E27FC236}">
              <a16:creationId xmlns:a16="http://schemas.microsoft.com/office/drawing/2014/main" id="{00000000-0008-0000-0600-00003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13" name="テキスト ボックス 312">
          <a:extLst>
            <a:ext uri="{FF2B5EF4-FFF2-40B4-BE49-F238E27FC236}">
              <a16:creationId xmlns:a16="http://schemas.microsoft.com/office/drawing/2014/main" id="{00000000-0008-0000-0600-00003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15" name="テキスト ボックス 314">
          <a:extLst>
            <a:ext uri="{FF2B5EF4-FFF2-40B4-BE49-F238E27FC236}">
              <a16:creationId xmlns:a16="http://schemas.microsoft.com/office/drawing/2014/main" id="{00000000-0008-0000-0600-00003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2892</xdr:rowOff>
    </xdr:from>
    <xdr:to>
      <xdr:col>55</xdr:col>
      <xdr:colOff>50800</xdr:colOff>
      <xdr:row>39</xdr:row>
      <xdr:rowOff>104492</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10426700" y="66894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89269</xdr:rowOff>
    </xdr:from>
    <xdr:ext cx="534377" cy="259045"/>
    <xdr:sp macro="" textlink="">
      <xdr:nvSpPr>
        <xdr:cNvPr id="318" name="補助費等該当値テキスト">
          <a:extLst>
            <a:ext uri="{FF2B5EF4-FFF2-40B4-BE49-F238E27FC236}">
              <a16:creationId xmlns:a16="http://schemas.microsoft.com/office/drawing/2014/main" id="{00000000-0008-0000-0600-00003E010000}"/>
            </a:ext>
          </a:extLst>
        </xdr:cNvPr>
        <xdr:cNvSpPr txBox="1"/>
      </xdr:nvSpPr>
      <xdr:spPr>
        <a:xfrm>
          <a:off x="10528300" y="66043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132737</xdr:rowOff>
    </xdr:from>
    <xdr:to>
      <xdr:col>50</xdr:col>
      <xdr:colOff>165100</xdr:colOff>
      <xdr:row>39</xdr:row>
      <xdr:rowOff>62887</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9588500" y="66478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39</xdr:row>
      <xdr:rowOff>54014</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9372111" y="67405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165100</xdr:rowOff>
    </xdr:from>
    <xdr:to>
      <xdr:col>46</xdr:col>
      <xdr:colOff>38100</xdr:colOff>
      <xdr:row>39</xdr:row>
      <xdr:rowOff>95250</xdr:rowOff>
    </xdr:to>
    <xdr:sp macro="" textlink="">
      <xdr:nvSpPr>
        <xdr:cNvPr id="321" name="楕円 320">
          <a:extLst>
            <a:ext uri="{FF2B5EF4-FFF2-40B4-BE49-F238E27FC236}">
              <a16:creationId xmlns:a16="http://schemas.microsoft.com/office/drawing/2014/main" id="{00000000-0008-0000-0600-000041010000}"/>
            </a:ext>
          </a:extLst>
        </xdr:cNvPr>
        <xdr:cNvSpPr/>
      </xdr:nvSpPr>
      <xdr:spPr>
        <a:xfrm>
          <a:off x="8699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39</xdr:row>
      <xdr:rowOff>86377</xdr:rowOff>
    </xdr:from>
    <xdr:ext cx="534377"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8483111" y="67729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32</xdr:row>
      <xdr:rowOff>108124</xdr:rowOff>
    </xdr:from>
    <xdr:to>
      <xdr:col>41</xdr:col>
      <xdr:colOff>101600</xdr:colOff>
      <xdr:row>33</xdr:row>
      <xdr:rowOff>38274</xdr:rowOff>
    </xdr:to>
    <xdr:sp macro="" textlink="">
      <xdr:nvSpPr>
        <xdr:cNvPr id="323" name="楕円 322">
          <a:extLst>
            <a:ext uri="{FF2B5EF4-FFF2-40B4-BE49-F238E27FC236}">
              <a16:creationId xmlns:a16="http://schemas.microsoft.com/office/drawing/2014/main" id="{00000000-0008-0000-0600-000043010000}"/>
            </a:ext>
          </a:extLst>
        </xdr:cNvPr>
        <xdr:cNvSpPr/>
      </xdr:nvSpPr>
      <xdr:spPr>
        <a:xfrm>
          <a:off x="7810500" y="5594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29401</xdr:rowOff>
    </xdr:from>
    <xdr:ext cx="599010"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7561795" y="56872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39</xdr:row>
      <xdr:rowOff>45803</xdr:rowOff>
    </xdr:from>
    <xdr:to>
      <xdr:col>36</xdr:col>
      <xdr:colOff>165100</xdr:colOff>
      <xdr:row>39</xdr:row>
      <xdr:rowOff>147403</xdr:rowOff>
    </xdr:to>
    <xdr:sp macro="" textlink="">
      <xdr:nvSpPr>
        <xdr:cNvPr id="325" name="楕円 324">
          <a:extLst>
            <a:ext uri="{FF2B5EF4-FFF2-40B4-BE49-F238E27FC236}">
              <a16:creationId xmlns:a16="http://schemas.microsoft.com/office/drawing/2014/main" id="{00000000-0008-0000-0600-000045010000}"/>
            </a:ext>
          </a:extLst>
        </xdr:cNvPr>
        <xdr:cNvSpPr/>
      </xdr:nvSpPr>
      <xdr:spPr>
        <a:xfrm>
          <a:off x="6921500" y="67323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39</xdr:row>
      <xdr:rowOff>138530</xdr:rowOff>
    </xdr:from>
    <xdr:ext cx="534377"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6705111" y="68250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30,209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9" name="正方形/長方形 328">
          <a:extLst>
            <a:ext uri="{FF2B5EF4-FFF2-40B4-BE49-F238E27FC236}">
              <a16:creationId xmlns:a16="http://schemas.microsoft.com/office/drawing/2014/main" id="{00000000-0008-0000-0600-00004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30" name="正方形/長方形 329">
          <a:extLst>
            <a:ext uri="{FF2B5EF4-FFF2-40B4-BE49-F238E27FC236}">
              <a16:creationId xmlns:a16="http://schemas.microsoft.com/office/drawing/2014/main" id="{00000000-0008-0000-0600-00004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31" name="正方形/長方形 330">
          <a:extLst>
            <a:ext uri="{FF2B5EF4-FFF2-40B4-BE49-F238E27FC236}">
              <a16:creationId xmlns:a16="http://schemas.microsoft.com/office/drawing/2014/main" id="{00000000-0008-0000-0600-00004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32" name="正方形/長方形 331">
          <a:extLst>
            <a:ext uri="{FF2B5EF4-FFF2-40B4-BE49-F238E27FC236}">
              <a16:creationId xmlns:a16="http://schemas.microsoft.com/office/drawing/2014/main" id="{00000000-0008-0000-0600-00004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33" name="正方形/長方形 332">
          <a:extLst>
            <a:ext uri="{FF2B5EF4-FFF2-40B4-BE49-F238E27FC236}">
              <a16:creationId xmlns:a16="http://schemas.microsoft.com/office/drawing/2014/main" id="{00000000-0008-0000-0600-00004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50,213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34" name="正方形/長方形 333">
          <a:extLst>
            <a:ext uri="{FF2B5EF4-FFF2-40B4-BE49-F238E27FC236}">
              <a16:creationId xmlns:a16="http://schemas.microsoft.com/office/drawing/2014/main" id="{00000000-0008-0000-0600-00004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35" name="テキスト ボックス 334">
          <a:extLst>
            <a:ext uri="{FF2B5EF4-FFF2-40B4-BE49-F238E27FC236}">
              <a16:creationId xmlns:a16="http://schemas.microsoft.com/office/drawing/2014/main" id="{00000000-0008-0000-0600-00004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144434</xdr:rowOff>
    </xdr:from>
    <xdr:ext cx="531299"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6072701" y="9745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41" name="直線コネクタ 340">
          <a:extLst>
            <a:ext uri="{FF2B5EF4-FFF2-40B4-BE49-F238E27FC236}">
              <a16:creationId xmlns:a16="http://schemas.microsoft.com/office/drawing/2014/main" id="{00000000-0008-0000-0600-000055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54</xdr:row>
      <xdr:rowOff>160762</xdr:rowOff>
    </xdr:from>
    <xdr:ext cx="531299"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6072701" y="9419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5642</xdr:rowOff>
    </xdr:from>
    <xdr:ext cx="531299" cy="259045"/>
    <xdr:sp macro="" textlink="">
      <xdr:nvSpPr>
        <xdr:cNvPr id="344" name="テキスト ボックス 343">
          <a:extLst>
            <a:ext uri="{FF2B5EF4-FFF2-40B4-BE49-F238E27FC236}">
              <a16:creationId xmlns:a16="http://schemas.microsoft.com/office/drawing/2014/main" id="{00000000-0008-0000-0600-000058010000}"/>
            </a:ext>
          </a:extLst>
        </xdr:cNvPr>
        <xdr:cNvSpPr txBox="1"/>
      </xdr:nvSpPr>
      <xdr:spPr>
        <a:xfrm>
          <a:off x="6072701" y="9092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45" name="直線コネクタ 344">
          <a:extLst>
            <a:ext uri="{FF2B5EF4-FFF2-40B4-BE49-F238E27FC236}">
              <a16:creationId xmlns:a16="http://schemas.microsoft.com/office/drawing/2014/main" id="{00000000-0008-0000-0600-000059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51</xdr:row>
      <xdr:rowOff>21970</xdr:rowOff>
    </xdr:from>
    <xdr:ext cx="595419" cy="259045"/>
    <xdr:sp macro="" textlink="">
      <xdr:nvSpPr>
        <xdr:cNvPr id="346" name="テキスト ボックス 345">
          <a:extLst>
            <a:ext uri="{FF2B5EF4-FFF2-40B4-BE49-F238E27FC236}">
              <a16:creationId xmlns:a16="http://schemas.microsoft.com/office/drawing/2014/main" id="{00000000-0008-0000-0600-00005A010000}"/>
            </a:ext>
          </a:extLst>
        </xdr:cNvPr>
        <xdr:cNvSpPr txBox="1"/>
      </xdr:nvSpPr>
      <xdr:spPr>
        <a:xfrm>
          <a:off x="6008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38299</xdr:rowOff>
    </xdr:from>
    <xdr:ext cx="595419"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6008581" y="8439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49" name="直線コネクタ 348">
          <a:extLst>
            <a:ext uri="{FF2B5EF4-FFF2-40B4-BE49-F238E27FC236}">
              <a16:creationId xmlns:a16="http://schemas.microsoft.com/office/drawing/2014/main" id="{00000000-0008-0000-0600-00005D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51" name="普通建設事業費グラフ枠">
          <a:extLst>
            <a:ext uri="{FF2B5EF4-FFF2-40B4-BE49-F238E27FC236}">
              <a16:creationId xmlns:a16="http://schemas.microsoft.com/office/drawing/2014/main" id="{00000000-0008-0000-0600-00005F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99521</xdr:rowOff>
    </xdr:from>
    <xdr:to>
      <xdr:col>54</xdr:col>
      <xdr:colOff>189865</xdr:colOff>
      <xdr:row>58</xdr:row>
      <xdr:rowOff>82310</xdr:rowOff>
    </xdr:to>
    <xdr:cxnSp macro="">
      <xdr:nvCxnSpPr>
        <xdr:cNvPr id="352" name="直線コネクタ 351">
          <a:extLst>
            <a:ext uri="{FF2B5EF4-FFF2-40B4-BE49-F238E27FC236}">
              <a16:creationId xmlns:a16="http://schemas.microsoft.com/office/drawing/2014/main" id="{00000000-0008-0000-0600-000060010000}"/>
            </a:ext>
          </a:extLst>
        </xdr:cNvPr>
        <xdr:cNvCxnSpPr/>
      </xdr:nvCxnSpPr>
      <xdr:spPr>
        <a:xfrm flipV="1">
          <a:off x="10475595" y="8672021"/>
          <a:ext cx="1270" cy="13543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86137</xdr:rowOff>
    </xdr:from>
    <xdr:ext cx="534377" cy="259045"/>
    <xdr:sp macro="" textlink="">
      <xdr:nvSpPr>
        <xdr:cNvPr id="353" name="普通建設事業費最小値テキスト">
          <a:extLst>
            <a:ext uri="{FF2B5EF4-FFF2-40B4-BE49-F238E27FC236}">
              <a16:creationId xmlns:a16="http://schemas.microsoft.com/office/drawing/2014/main" id="{00000000-0008-0000-0600-000061010000}"/>
            </a:ext>
          </a:extLst>
        </xdr:cNvPr>
        <xdr:cNvSpPr txBox="1"/>
      </xdr:nvSpPr>
      <xdr:spPr>
        <a:xfrm>
          <a:off x="10528300" y="100302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17,272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82310</xdr:rowOff>
    </xdr:from>
    <xdr:to>
      <xdr:col>55</xdr:col>
      <xdr:colOff>88900</xdr:colOff>
      <xdr:row>58</xdr:row>
      <xdr:rowOff>82310</xdr:rowOff>
    </xdr:to>
    <xdr:cxnSp macro="">
      <xdr:nvCxnSpPr>
        <xdr:cNvPr id="354" name="直線コネクタ 353">
          <a:extLst>
            <a:ext uri="{FF2B5EF4-FFF2-40B4-BE49-F238E27FC236}">
              <a16:creationId xmlns:a16="http://schemas.microsoft.com/office/drawing/2014/main" id="{00000000-0008-0000-0600-000062010000}"/>
            </a:ext>
          </a:extLst>
        </xdr:cNvPr>
        <xdr:cNvCxnSpPr/>
      </xdr:nvCxnSpPr>
      <xdr:spPr>
        <a:xfrm>
          <a:off x="10388600" y="10026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46198</xdr:rowOff>
    </xdr:from>
    <xdr:ext cx="599010" cy="259045"/>
    <xdr:sp macro="" textlink="">
      <xdr:nvSpPr>
        <xdr:cNvPr id="355" name="普通建設事業費最大値テキスト">
          <a:extLst>
            <a:ext uri="{FF2B5EF4-FFF2-40B4-BE49-F238E27FC236}">
              <a16:creationId xmlns:a16="http://schemas.microsoft.com/office/drawing/2014/main" id="{00000000-0008-0000-0600-000063010000}"/>
            </a:ext>
          </a:extLst>
        </xdr:cNvPr>
        <xdr:cNvSpPr txBox="1"/>
      </xdr:nvSpPr>
      <xdr:spPr>
        <a:xfrm>
          <a:off x="10528300" y="8447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99521</xdr:rowOff>
    </xdr:from>
    <xdr:to>
      <xdr:col>55</xdr:col>
      <xdr:colOff>88900</xdr:colOff>
      <xdr:row>50</xdr:row>
      <xdr:rowOff>99521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10388600" y="86720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57</xdr:row>
      <xdr:rowOff>18716</xdr:rowOff>
    </xdr:from>
    <xdr:to>
      <xdr:col>55</xdr:col>
      <xdr:colOff>0</xdr:colOff>
      <xdr:row>57</xdr:row>
      <xdr:rowOff>55151</xdr:rowOff>
    </xdr:to>
    <xdr:cxnSp macro="">
      <xdr:nvCxnSpPr>
        <xdr:cNvPr id="357" name="直線コネクタ 356">
          <a:extLst>
            <a:ext uri="{FF2B5EF4-FFF2-40B4-BE49-F238E27FC236}">
              <a16:creationId xmlns:a16="http://schemas.microsoft.com/office/drawing/2014/main" id="{00000000-0008-0000-0600-000065010000}"/>
            </a:ext>
          </a:extLst>
        </xdr:cNvPr>
        <xdr:cNvCxnSpPr/>
      </xdr:nvCxnSpPr>
      <xdr:spPr>
        <a:xfrm flipV="1">
          <a:off x="9639300" y="9791366"/>
          <a:ext cx="838200" cy="364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55</xdr:row>
      <xdr:rowOff>10692</xdr:rowOff>
    </xdr:from>
    <xdr:ext cx="534377" cy="259045"/>
    <xdr:sp macro="" textlink="">
      <xdr:nvSpPr>
        <xdr:cNvPr id="358" name="普通建設事業費平均値テキスト">
          <a:extLst>
            <a:ext uri="{FF2B5EF4-FFF2-40B4-BE49-F238E27FC236}">
              <a16:creationId xmlns:a16="http://schemas.microsoft.com/office/drawing/2014/main" id="{00000000-0008-0000-0600-000066010000}"/>
            </a:ext>
          </a:extLst>
        </xdr:cNvPr>
        <xdr:cNvSpPr txBox="1"/>
      </xdr:nvSpPr>
      <xdr:spPr>
        <a:xfrm>
          <a:off x="10528300" y="944044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55</xdr:row>
      <xdr:rowOff>159265</xdr:rowOff>
    </xdr:from>
    <xdr:to>
      <xdr:col>55</xdr:col>
      <xdr:colOff>50800</xdr:colOff>
      <xdr:row>56</xdr:row>
      <xdr:rowOff>89415</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10426700" y="95890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56</xdr:row>
      <xdr:rowOff>153971</xdr:rowOff>
    </xdr:from>
    <xdr:to>
      <xdr:col>50</xdr:col>
      <xdr:colOff>114300</xdr:colOff>
      <xdr:row>57</xdr:row>
      <xdr:rowOff>55151</xdr:rowOff>
    </xdr:to>
    <xdr:cxnSp macro="">
      <xdr:nvCxnSpPr>
        <xdr:cNvPr id="360" name="直線コネクタ 359">
          <a:extLst>
            <a:ext uri="{FF2B5EF4-FFF2-40B4-BE49-F238E27FC236}">
              <a16:creationId xmlns:a16="http://schemas.microsoft.com/office/drawing/2014/main" id="{00000000-0008-0000-0600-000068010000}"/>
            </a:ext>
          </a:extLst>
        </xdr:cNvPr>
        <xdr:cNvCxnSpPr/>
      </xdr:nvCxnSpPr>
      <xdr:spPr>
        <a:xfrm>
          <a:off x="8750300" y="9755171"/>
          <a:ext cx="889000" cy="72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55</xdr:row>
      <xdr:rowOff>145876</xdr:rowOff>
    </xdr:from>
    <xdr:to>
      <xdr:col>50</xdr:col>
      <xdr:colOff>165100</xdr:colOff>
      <xdr:row>56</xdr:row>
      <xdr:rowOff>76026</xdr:rowOff>
    </xdr:to>
    <xdr:sp macro="" textlink="">
      <xdr:nvSpPr>
        <xdr:cNvPr id="361" name="フローチャート: 判断 360">
          <a:extLst>
            <a:ext uri="{FF2B5EF4-FFF2-40B4-BE49-F238E27FC236}">
              <a16:creationId xmlns:a16="http://schemas.microsoft.com/office/drawing/2014/main" id="{00000000-0008-0000-0600-000069010000}"/>
            </a:ext>
          </a:extLst>
        </xdr:cNvPr>
        <xdr:cNvSpPr/>
      </xdr:nvSpPr>
      <xdr:spPr>
        <a:xfrm>
          <a:off x="9588500" y="95756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54</xdr:row>
      <xdr:rowOff>92553</xdr:rowOff>
    </xdr:from>
    <xdr:ext cx="534377"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372111" y="93508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54,016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56</xdr:row>
      <xdr:rowOff>153971</xdr:rowOff>
    </xdr:from>
    <xdr:to>
      <xdr:col>45</xdr:col>
      <xdr:colOff>177800</xdr:colOff>
      <xdr:row>56</xdr:row>
      <xdr:rowOff>168983</xdr:rowOff>
    </xdr:to>
    <xdr:cxnSp macro="">
      <xdr:nvCxnSpPr>
        <xdr:cNvPr id="363" name="直線コネクタ 362">
          <a:extLst>
            <a:ext uri="{FF2B5EF4-FFF2-40B4-BE49-F238E27FC236}">
              <a16:creationId xmlns:a16="http://schemas.microsoft.com/office/drawing/2014/main" id="{00000000-0008-0000-0600-00006B010000}"/>
            </a:ext>
          </a:extLst>
        </xdr:cNvPr>
        <xdr:cNvCxnSpPr/>
      </xdr:nvCxnSpPr>
      <xdr:spPr>
        <a:xfrm flipV="1">
          <a:off x="7861300" y="9755171"/>
          <a:ext cx="889000" cy="15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55</xdr:row>
      <xdr:rowOff>143601</xdr:rowOff>
    </xdr:from>
    <xdr:to>
      <xdr:col>46</xdr:col>
      <xdr:colOff>38100</xdr:colOff>
      <xdr:row>56</xdr:row>
      <xdr:rowOff>73751</xdr:rowOff>
    </xdr:to>
    <xdr:sp macro="" textlink="">
      <xdr:nvSpPr>
        <xdr:cNvPr id="364" name="フローチャート: 判断 363">
          <a:extLst>
            <a:ext uri="{FF2B5EF4-FFF2-40B4-BE49-F238E27FC236}">
              <a16:creationId xmlns:a16="http://schemas.microsoft.com/office/drawing/2014/main" id="{00000000-0008-0000-0600-00006C010000}"/>
            </a:ext>
          </a:extLst>
        </xdr:cNvPr>
        <xdr:cNvSpPr/>
      </xdr:nvSpPr>
      <xdr:spPr>
        <a:xfrm>
          <a:off x="8699500" y="95733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54</xdr:row>
      <xdr:rowOff>90278</xdr:rowOff>
    </xdr:from>
    <xdr:ext cx="534377"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8483111" y="93485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56</xdr:row>
      <xdr:rowOff>168983</xdr:rowOff>
    </xdr:from>
    <xdr:to>
      <xdr:col>41</xdr:col>
      <xdr:colOff>50800</xdr:colOff>
      <xdr:row>57</xdr:row>
      <xdr:rowOff>43993</xdr:rowOff>
    </xdr:to>
    <xdr:cxnSp macro="">
      <xdr:nvCxnSpPr>
        <xdr:cNvPr id="366" name="直線コネクタ 365">
          <a:extLst>
            <a:ext uri="{FF2B5EF4-FFF2-40B4-BE49-F238E27FC236}">
              <a16:creationId xmlns:a16="http://schemas.microsoft.com/office/drawing/2014/main" id="{00000000-0008-0000-0600-00006E010000}"/>
            </a:ext>
          </a:extLst>
        </xdr:cNvPr>
        <xdr:cNvCxnSpPr/>
      </xdr:nvCxnSpPr>
      <xdr:spPr>
        <a:xfrm flipV="1">
          <a:off x="6972300" y="9770183"/>
          <a:ext cx="889000" cy="46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55</xdr:row>
      <xdr:rowOff>39239</xdr:rowOff>
    </xdr:from>
    <xdr:to>
      <xdr:col>41</xdr:col>
      <xdr:colOff>101600</xdr:colOff>
      <xdr:row>55</xdr:row>
      <xdr:rowOff>140839</xdr:rowOff>
    </xdr:to>
    <xdr:sp macro="" textlink="">
      <xdr:nvSpPr>
        <xdr:cNvPr id="367" name="フローチャート: 判断 366">
          <a:extLst>
            <a:ext uri="{FF2B5EF4-FFF2-40B4-BE49-F238E27FC236}">
              <a16:creationId xmlns:a16="http://schemas.microsoft.com/office/drawing/2014/main" id="{00000000-0008-0000-0600-00006F010000}"/>
            </a:ext>
          </a:extLst>
        </xdr:cNvPr>
        <xdr:cNvSpPr/>
      </xdr:nvSpPr>
      <xdr:spPr>
        <a:xfrm>
          <a:off x="7810500" y="94689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53</xdr:row>
      <xdr:rowOff>157366</xdr:rowOff>
    </xdr:from>
    <xdr:ext cx="534377" cy="259045"/>
    <xdr:sp macro="" textlink="">
      <xdr:nvSpPr>
        <xdr:cNvPr id="368" name="テキスト ボックス 367">
          <a:extLst>
            <a:ext uri="{FF2B5EF4-FFF2-40B4-BE49-F238E27FC236}">
              <a16:creationId xmlns:a16="http://schemas.microsoft.com/office/drawing/2014/main" id="{00000000-0008-0000-0600-000070010000}"/>
            </a:ext>
          </a:extLst>
        </xdr:cNvPr>
        <xdr:cNvSpPr txBox="1"/>
      </xdr:nvSpPr>
      <xdr:spPr>
        <a:xfrm>
          <a:off x="7594111" y="92442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63,812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55</xdr:row>
      <xdr:rowOff>54795</xdr:rowOff>
    </xdr:from>
    <xdr:to>
      <xdr:col>36</xdr:col>
      <xdr:colOff>165100</xdr:colOff>
      <xdr:row>55</xdr:row>
      <xdr:rowOff>156395</xdr:rowOff>
    </xdr:to>
    <xdr:sp macro="" textlink="">
      <xdr:nvSpPr>
        <xdr:cNvPr id="369" name="フローチャート: 判断 368">
          <a:extLst>
            <a:ext uri="{FF2B5EF4-FFF2-40B4-BE49-F238E27FC236}">
              <a16:creationId xmlns:a16="http://schemas.microsoft.com/office/drawing/2014/main" id="{00000000-0008-0000-0600-000071010000}"/>
            </a:ext>
          </a:extLst>
        </xdr:cNvPr>
        <xdr:cNvSpPr/>
      </xdr:nvSpPr>
      <xdr:spPr>
        <a:xfrm>
          <a:off x="6921500" y="94845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54</xdr:row>
      <xdr:rowOff>1472</xdr:rowOff>
    </xdr:from>
    <xdr:ext cx="534377" cy="259045"/>
    <xdr:sp macro="" textlink="">
      <xdr:nvSpPr>
        <xdr:cNvPr id="370" name="テキスト ボックス 369">
          <a:extLst>
            <a:ext uri="{FF2B5EF4-FFF2-40B4-BE49-F238E27FC236}">
              <a16:creationId xmlns:a16="http://schemas.microsoft.com/office/drawing/2014/main" id="{00000000-0008-0000-0600-000072010000}"/>
            </a:ext>
          </a:extLst>
        </xdr:cNvPr>
        <xdr:cNvSpPr txBox="1"/>
      </xdr:nvSpPr>
      <xdr:spPr>
        <a:xfrm>
          <a:off x="6705111" y="92597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72" name="テキスト ボックス 371">
          <a:extLst>
            <a:ext uri="{FF2B5EF4-FFF2-40B4-BE49-F238E27FC236}">
              <a16:creationId xmlns:a16="http://schemas.microsoft.com/office/drawing/2014/main" id="{00000000-0008-0000-0600-000074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56</xdr:row>
      <xdr:rowOff>139366</xdr:rowOff>
    </xdr:from>
    <xdr:to>
      <xdr:col>55</xdr:col>
      <xdr:colOff>50800</xdr:colOff>
      <xdr:row>57</xdr:row>
      <xdr:rowOff>69516</xdr:rowOff>
    </xdr:to>
    <xdr:sp macro="" textlink="">
      <xdr:nvSpPr>
        <xdr:cNvPr id="376" name="楕円 375">
          <a:extLst>
            <a:ext uri="{FF2B5EF4-FFF2-40B4-BE49-F238E27FC236}">
              <a16:creationId xmlns:a16="http://schemas.microsoft.com/office/drawing/2014/main" id="{00000000-0008-0000-0600-000078010000}"/>
            </a:ext>
          </a:extLst>
        </xdr:cNvPr>
        <xdr:cNvSpPr/>
      </xdr:nvSpPr>
      <xdr:spPr>
        <a:xfrm>
          <a:off x="10426700" y="97405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117793</xdr:rowOff>
    </xdr:from>
    <xdr:ext cx="534377" cy="259045"/>
    <xdr:sp macro="" textlink="">
      <xdr:nvSpPr>
        <xdr:cNvPr id="377" name="普通建設事業費該当値テキスト">
          <a:extLst>
            <a:ext uri="{FF2B5EF4-FFF2-40B4-BE49-F238E27FC236}">
              <a16:creationId xmlns:a16="http://schemas.microsoft.com/office/drawing/2014/main" id="{00000000-0008-0000-0600-000079010000}"/>
            </a:ext>
          </a:extLst>
        </xdr:cNvPr>
        <xdr:cNvSpPr txBox="1"/>
      </xdr:nvSpPr>
      <xdr:spPr>
        <a:xfrm>
          <a:off x="10528300" y="97189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4351</xdr:rowOff>
    </xdr:from>
    <xdr:to>
      <xdr:col>50</xdr:col>
      <xdr:colOff>165100</xdr:colOff>
      <xdr:row>57</xdr:row>
      <xdr:rowOff>105951</xdr:rowOff>
    </xdr:to>
    <xdr:sp macro="" textlink="">
      <xdr:nvSpPr>
        <xdr:cNvPr id="378" name="楕円 377">
          <a:extLst>
            <a:ext uri="{FF2B5EF4-FFF2-40B4-BE49-F238E27FC236}">
              <a16:creationId xmlns:a16="http://schemas.microsoft.com/office/drawing/2014/main" id="{00000000-0008-0000-0600-00007A010000}"/>
            </a:ext>
          </a:extLst>
        </xdr:cNvPr>
        <xdr:cNvSpPr/>
      </xdr:nvSpPr>
      <xdr:spPr>
        <a:xfrm>
          <a:off x="9588500" y="97770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57</xdr:row>
      <xdr:rowOff>97078</xdr:rowOff>
    </xdr:from>
    <xdr:ext cx="534377"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9372111" y="9869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56</xdr:row>
      <xdr:rowOff>103171</xdr:rowOff>
    </xdr:from>
    <xdr:to>
      <xdr:col>46</xdr:col>
      <xdr:colOff>38100</xdr:colOff>
      <xdr:row>57</xdr:row>
      <xdr:rowOff>33321</xdr:rowOff>
    </xdr:to>
    <xdr:sp macro="" textlink="">
      <xdr:nvSpPr>
        <xdr:cNvPr id="380" name="楕円 379">
          <a:extLst>
            <a:ext uri="{FF2B5EF4-FFF2-40B4-BE49-F238E27FC236}">
              <a16:creationId xmlns:a16="http://schemas.microsoft.com/office/drawing/2014/main" id="{00000000-0008-0000-0600-00007C010000}"/>
            </a:ext>
          </a:extLst>
        </xdr:cNvPr>
        <xdr:cNvSpPr/>
      </xdr:nvSpPr>
      <xdr:spPr>
        <a:xfrm>
          <a:off x="8699500" y="97043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57</xdr:row>
      <xdr:rowOff>24448</xdr:rowOff>
    </xdr:from>
    <xdr:ext cx="534377"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8483111" y="97970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56</xdr:row>
      <xdr:rowOff>118183</xdr:rowOff>
    </xdr:from>
    <xdr:to>
      <xdr:col>41</xdr:col>
      <xdr:colOff>101600</xdr:colOff>
      <xdr:row>57</xdr:row>
      <xdr:rowOff>48333</xdr:rowOff>
    </xdr:to>
    <xdr:sp macro="" textlink="">
      <xdr:nvSpPr>
        <xdr:cNvPr id="382" name="楕円 381">
          <a:extLst>
            <a:ext uri="{FF2B5EF4-FFF2-40B4-BE49-F238E27FC236}">
              <a16:creationId xmlns:a16="http://schemas.microsoft.com/office/drawing/2014/main" id="{00000000-0008-0000-0600-00007E010000}"/>
            </a:ext>
          </a:extLst>
        </xdr:cNvPr>
        <xdr:cNvSpPr/>
      </xdr:nvSpPr>
      <xdr:spPr>
        <a:xfrm>
          <a:off x="7810500" y="97193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57</xdr:row>
      <xdr:rowOff>39460</xdr:rowOff>
    </xdr:from>
    <xdr:ext cx="534377"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7594111" y="9812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56</xdr:row>
      <xdr:rowOff>164643</xdr:rowOff>
    </xdr:from>
    <xdr:to>
      <xdr:col>36</xdr:col>
      <xdr:colOff>165100</xdr:colOff>
      <xdr:row>57</xdr:row>
      <xdr:rowOff>94793</xdr:rowOff>
    </xdr:to>
    <xdr:sp macro="" textlink="">
      <xdr:nvSpPr>
        <xdr:cNvPr id="384" name="楕円 383">
          <a:extLst>
            <a:ext uri="{FF2B5EF4-FFF2-40B4-BE49-F238E27FC236}">
              <a16:creationId xmlns:a16="http://schemas.microsoft.com/office/drawing/2014/main" id="{00000000-0008-0000-0600-000080010000}"/>
            </a:ext>
          </a:extLst>
        </xdr:cNvPr>
        <xdr:cNvSpPr/>
      </xdr:nvSpPr>
      <xdr:spPr>
        <a:xfrm>
          <a:off x="6921500" y="9765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57</xdr:row>
      <xdr:rowOff>85920</xdr:rowOff>
    </xdr:from>
    <xdr:ext cx="534377"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6705111" y="9858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36,542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86" name="正方形/長方形 385">
          <a:extLst>
            <a:ext uri="{FF2B5EF4-FFF2-40B4-BE49-F238E27FC236}">
              <a16:creationId xmlns:a16="http://schemas.microsoft.com/office/drawing/2014/main" id="{00000000-0008-0000-0600-000082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87" name="正方形/長方形 386">
          <a:extLst>
            <a:ext uri="{FF2B5EF4-FFF2-40B4-BE49-F238E27FC236}">
              <a16:creationId xmlns:a16="http://schemas.microsoft.com/office/drawing/2014/main" id="{00000000-0008-0000-0600-000083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88" name="正方形/長方形 387">
          <a:extLst>
            <a:ext uri="{FF2B5EF4-FFF2-40B4-BE49-F238E27FC236}">
              <a16:creationId xmlns:a16="http://schemas.microsoft.com/office/drawing/2014/main" id="{00000000-0008-0000-0600-000084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89" name="正方形/長方形 388">
          <a:extLst>
            <a:ext uri="{FF2B5EF4-FFF2-40B4-BE49-F238E27FC236}">
              <a16:creationId xmlns:a16="http://schemas.microsoft.com/office/drawing/2014/main" id="{00000000-0008-0000-0600-000085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90" name="正方形/長方形 389">
          <a:extLst>
            <a:ext uri="{FF2B5EF4-FFF2-40B4-BE49-F238E27FC236}">
              <a16:creationId xmlns:a16="http://schemas.microsoft.com/office/drawing/2014/main" id="{00000000-0008-0000-0600-000086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91" name="正方形/長方形 390">
          <a:extLst>
            <a:ext uri="{FF2B5EF4-FFF2-40B4-BE49-F238E27FC236}">
              <a16:creationId xmlns:a16="http://schemas.microsoft.com/office/drawing/2014/main" id="{00000000-0008-0000-0600-000087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92" name="正方形/長方形 391">
          <a:extLst>
            <a:ext uri="{FF2B5EF4-FFF2-40B4-BE49-F238E27FC236}">
              <a16:creationId xmlns:a16="http://schemas.microsoft.com/office/drawing/2014/main" id="{00000000-0008-0000-0600-000088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9,716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93" name="正方形/長方形 392">
          <a:extLst>
            <a:ext uri="{FF2B5EF4-FFF2-40B4-BE49-F238E27FC236}">
              <a16:creationId xmlns:a16="http://schemas.microsoft.com/office/drawing/2014/main" id="{00000000-0008-0000-0600-000089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94" name="テキスト ボックス 393">
          <a:extLst>
            <a:ext uri="{FF2B5EF4-FFF2-40B4-BE49-F238E27FC236}">
              <a16:creationId xmlns:a16="http://schemas.microsoft.com/office/drawing/2014/main" id="{00000000-0008-0000-0600-00008A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96" name="直線コネクタ 395">
          <a:extLst>
            <a:ext uri="{FF2B5EF4-FFF2-40B4-BE49-F238E27FC236}">
              <a16:creationId xmlns:a16="http://schemas.microsoft.com/office/drawing/2014/main" id="{00000000-0008-0000-0600-00008C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99" name="テキスト ボックス 398">
          <a:extLst>
            <a:ext uri="{FF2B5EF4-FFF2-40B4-BE49-F238E27FC236}">
              <a16:creationId xmlns:a16="http://schemas.microsoft.com/office/drawing/2014/main" id="{00000000-0008-0000-0600-00008F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400" name="直線コネクタ 399">
          <a:extLst>
            <a:ext uri="{FF2B5EF4-FFF2-40B4-BE49-F238E27FC236}">
              <a16:creationId xmlns:a16="http://schemas.microsoft.com/office/drawing/2014/main" id="{00000000-0008-0000-0600-000090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401" name="テキスト ボックス 400">
          <a:extLst>
            <a:ext uri="{FF2B5EF4-FFF2-40B4-BE49-F238E27FC236}">
              <a16:creationId xmlns:a16="http://schemas.microsoft.com/office/drawing/2014/main" id="{00000000-0008-0000-0600-000091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404" name="直線コネクタ 403">
          <a:extLst>
            <a:ext uri="{FF2B5EF4-FFF2-40B4-BE49-F238E27FC236}">
              <a16:creationId xmlns:a16="http://schemas.microsoft.com/office/drawing/2014/main" id="{00000000-0008-0000-0600-000094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406" name="直線コネクタ 405">
          <a:extLst>
            <a:ext uri="{FF2B5EF4-FFF2-40B4-BE49-F238E27FC236}">
              <a16:creationId xmlns:a16="http://schemas.microsoft.com/office/drawing/2014/main" id="{00000000-0008-0000-0600-000096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408" name="普通建設事業費 （ うち新規整備　）グラフ枠">
          <a:extLst>
            <a:ext uri="{FF2B5EF4-FFF2-40B4-BE49-F238E27FC236}">
              <a16:creationId xmlns:a16="http://schemas.microsoft.com/office/drawing/2014/main" id="{00000000-0008-0000-0600-000098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89998</xdr:rowOff>
    </xdr:from>
    <xdr:to>
      <xdr:col>54</xdr:col>
      <xdr:colOff>189865</xdr:colOff>
      <xdr:row>79</xdr:row>
      <xdr:rowOff>44450</xdr:rowOff>
    </xdr:to>
    <xdr:cxnSp macro="">
      <xdr:nvCxnSpPr>
        <xdr:cNvPr id="409" name="直線コネクタ 408">
          <a:extLst>
            <a:ext uri="{FF2B5EF4-FFF2-40B4-BE49-F238E27FC236}">
              <a16:creationId xmlns:a16="http://schemas.microsoft.com/office/drawing/2014/main" id="{00000000-0008-0000-0600-000099010000}"/>
            </a:ext>
          </a:extLst>
        </xdr:cNvPr>
        <xdr:cNvCxnSpPr/>
      </xdr:nvCxnSpPr>
      <xdr:spPr>
        <a:xfrm flipV="1">
          <a:off x="10475595" y="12262948"/>
          <a:ext cx="1270" cy="13260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48277</xdr:rowOff>
    </xdr:from>
    <xdr:ext cx="249299" cy="259045"/>
    <xdr:sp macro="" textlink="">
      <xdr:nvSpPr>
        <xdr:cNvPr id="410" name="普通建設事業費 （ うち新規整備　）最小値テキスト">
          <a:extLst>
            <a:ext uri="{FF2B5EF4-FFF2-40B4-BE49-F238E27FC236}">
              <a16:creationId xmlns:a16="http://schemas.microsoft.com/office/drawing/2014/main" id="{00000000-0008-0000-0600-00009A010000}"/>
            </a:ext>
          </a:extLst>
        </xdr:cNvPr>
        <xdr:cNvSpPr txBox="1"/>
      </xdr:nvSpPr>
      <xdr:spPr>
        <a:xfrm>
          <a:off x="10528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44450</xdr:rowOff>
    </xdr:from>
    <xdr:to>
      <xdr:col>55</xdr:col>
      <xdr:colOff>88900</xdr:colOff>
      <xdr:row>79</xdr:row>
      <xdr:rowOff>44450</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10388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36675</xdr:rowOff>
    </xdr:from>
    <xdr:ext cx="534377" cy="259045"/>
    <xdr:sp macro="" textlink="">
      <xdr:nvSpPr>
        <xdr:cNvPr id="412" name="普通建設事業費 （ うち新規整備　）最大値テキスト">
          <a:extLst>
            <a:ext uri="{FF2B5EF4-FFF2-40B4-BE49-F238E27FC236}">
              <a16:creationId xmlns:a16="http://schemas.microsoft.com/office/drawing/2014/main" id="{00000000-0008-0000-0600-00009C010000}"/>
            </a:ext>
          </a:extLst>
        </xdr:cNvPr>
        <xdr:cNvSpPr txBox="1"/>
      </xdr:nvSpPr>
      <xdr:spPr>
        <a:xfrm>
          <a:off x="10528300" y="120381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89998</xdr:rowOff>
    </xdr:from>
    <xdr:to>
      <xdr:col>55</xdr:col>
      <xdr:colOff>88900</xdr:colOff>
      <xdr:row>71</xdr:row>
      <xdr:rowOff>89998</xdr:rowOff>
    </xdr:to>
    <xdr:cxnSp macro="">
      <xdr:nvCxnSpPr>
        <xdr:cNvPr id="413" name="直線コネクタ 412">
          <a:extLst>
            <a:ext uri="{FF2B5EF4-FFF2-40B4-BE49-F238E27FC236}">
              <a16:creationId xmlns:a16="http://schemas.microsoft.com/office/drawing/2014/main" id="{00000000-0008-0000-0600-00009D010000}"/>
            </a:ext>
          </a:extLst>
        </xdr:cNvPr>
        <xdr:cNvCxnSpPr/>
      </xdr:nvCxnSpPr>
      <xdr:spPr>
        <a:xfrm>
          <a:off x="10388600" y="12262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149416</xdr:rowOff>
    </xdr:from>
    <xdr:to>
      <xdr:col>55</xdr:col>
      <xdr:colOff>0</xdr:colOff>
      <xdr:row>78</xdr:row>
      <xdr:rowOff>164064</xdr:rowOff>
    </xdr:to>
    <xdr:cxnSp macro="">
      <xdr:nvCxnSpPr>
        <xdr:cNvPr id="414" name="直線コネクタ 413">
          <a:extLst>
            <a:ext uri="{FF2B5EF4-FFF2-40B4-BE49-F238E27FC236}">
              <a16:creationId xmlns:a16="http://schemas.microsoft.com/office/drawing/2014/main" id="{00000000-0008-0000-0600-00009E010000}"/>
            </a:ext>
          </a:extLst>
        </xdr:cNvPr>
        <xdr:cNvCxnSpPr/>
      </xdr:nvCxnSpPr>
      <xdr:spPr>
        <a:xfrm flipV="1">
          <a:off x="9639300" y="13522516"/>
          <a:ext cx="838200" cy="146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171384</xdr:rowOff>
    </xdr:from>
    <xdr:ext cx="469744" cy="259045"/>
    <xdr:sp macro="" textlink="">
      <xdr:nvSpPr>
        <xdr:cNvPr id="415" name="普通建設事業費 （ うち新規整備　）平均値テキスト">
          <a:extLst>
            <a:ext uri="{FF2B5EF4-FFF2-40B4-BE49-F238E27FC236}">
              <a16:creationId xmlns:a16="http://schemas.microsoft.com/office/drawing/2014/main" id="{00000000-0008-0000-0600-00009F010000}"/>
            </a:ext>
          </a:extLst>
        </xdr:cNvPr>
        <xdr:cNvSpPr txBox="1"/>
      </xdr:nvSpPr>
      <xdr:spPr>
        <a:xfrm>
          <a:off x="10528300" y="1320158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9,871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148507</xdr:rowOff>
    </xdr:from>
    <xdr:to>
      <xdr:col>55</xdr:col>
      <xdr:colOff>50800</xdr:colOff>
      <xdr:row>78</xdr:row>
      <xdr:rowOff>78657</xdr:rowOff>
    </xdr:to>
    <xdr:sp macro="" textlink="">
      <xdr:nvSpPr>
        <xdr:cNvPr id="416" name="フローチャート: 判断 415">
          <a:extLst>
            <a:ext uri="{FF2B5EF4-FFF2-40B4-BE49-F238E27FC236}">
              <a16:creationId xmlns:a16="http://schemas.microsoft.com/office/drawing/2014/main" id="{00000000-0008-0000-0600-0000A0010000}"/>
            </a:ext>
          </a:extLst>
        </xdr:cNvPr>
        <xdr:cNvSpPr/>
      </xdr:nvSpPr>
      <xdr:spPr>
        <a:xfrm>
          <a:off x="10426700" y="133501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48222</xdr:rowOff>
    </xdr:from>
    <xdr:to>
      <xdr:col>50</xdr:col>
      <xdr:colOff>114300</xdr:colOff>
      <xdr:row>78</xdr:row>
      <xdr:rowOff>164064</xdr:rowOff>
    </xdr:to>
    <xdr:cxnSp macro="">
      <xdr:nvCxnSpPr>
        <xdr:cNvPr id="417" name="直線コネクタ 416">
          <a:extLst>
            <a:ext uri="{FF2B5EF4-FFF2-40B4-BE49-F238E27FC236}">
              <a16:creationId xmlns:a16="http://schemas.microsoft.com/office/drawing/2014/main" id="{00000000-0008-0000-0600-0000A1010000}"/>
            </a:ext>
          </a:extLst>
        </xdr:cNvPr>
        <xdr:cNvCxnSpPr/>
      </xdr:nvCxnSpPr>
      <xdr:spPr>
        <a:xfrm>
          <a:off x="8750300" y="13421322"/>
          <a:ext cx="889000" cy="1158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122219</xdr:rowOff>
    </xdr:from>
    <xdr:to>
      <xdr:col>50</xdr:col>
      <xdr:colOff>165100</xdr:colOff>
      <xdr:row>78</xdr:row>
      <xdr:rowOff>52369</xdr:rowOff>
    </xdr:to>
    <xdr:sp macro="" textlink="">
      <xdr:nvSpPr>
        <xdr:cNvPr id="418" name="フローチャート: 判断 417">
          <a:extLst>
            <a:ext uri="{FF2B5EF4-FFF2-40B4-BE49-F238E27FC236}">
              <a16:creationId xmlns:a16="http://schemas.microsoft.com/office/drawing/2014/main" id="{00000000-0008-0000-0600-0000A2010000}"/>
            </a:ext>
          </a:extLst>
        </xdr:cNvPr>
        <xdr:cNvSpPr/>
      </xdr:nvSpPr>
      <xdr:spPr>
        <a:xfrm>
          <a:off x="9588500" y="133238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68896</xdr:rowOff>
    </xdr:from>
    <xdr:ext cx="534377"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9372111" y="130990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11,251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30238</xdr:rowOff>
    </xdr:from>
    <xdr:to>
      <xdr:col>45</xdr:col>
      <xdr:colOff>177800</xdr:colOff>
      <xdr:row>78</xdr:row>
      <xdr:rowOff>48222</xdr:rowOff>
    </xdr:to>
    <xdr:cxnSp macro="">
      <xdr:nvCxnSpPr>
        <xdr:cNvPr id="420" name="直線コネクタ 419">
          <a:extLst>
            <a:ext uri="{FF2B5EF4-FFF2-40B4-BE49-F238E27FC236}">
              <a16:creationId xmlns:a16="http://schemas.microsoft.com/office/drawing/2014/main" id="{00000000-0008-0000-0600-0000A4010000}"/>
            </a:ext>
          </a:extLst>
        </xdr:cNvPr>
        <xdr:cNvCxnSpPr/>
      </xdr:nvCxnSpPr>
      <xdr:spPr>
        <a:xfrm>
          <a:off x="7861300" y="13403338"/>
          <a:ext cx="889000" cy="17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89472</xdr:rowOff>
    </xdr:from>
    <xdr:to>
      <xdr:col>46</xdr:col>
      <xdr:colOff>38100</xdr:colOff>
      <xdr:row>78</xdr:row>
      <xdr:rowOff>19622</xdr:rowOff>
    </xdr:to>
    <xdr:sp macro="" textlink="">
      <xdr:nvSpPr>
        <xdr:cNvPr id="421" name="フローチャート: 判断 420">
          <a:extLst>
            <a:ext uri="{FF2B5EF4-FFF2-40B4-BE49-F238E27FC236}">
              <a16:creationId xmlns:a16="http://schemas.microsoft.com/office/drawing/2014/main" id="{00000000-0008-0000-0600-0000A5010000}"/>
            </a:ext>
          </a:extLst>
        </xdr:cNvPr>
        <xdr:cNvSpPr/>
      </xdr:nvSpPr>
      <xdr:spPr>
        <a:xfrm>
          <a:off x="8699500" y="132911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36149</xdr:rowOff>
    </xdr:from>
    <xdr:ext cx="534377" cy="259045"/>
    <xdr:sp macro="" textlink="">
      <xdr:nvSpPr>
        <xdr:cNvPr id="422" name="テキスト ボックス 421">
          <a:extLst>
            <a:ext uri="{FF2B5EF4-FFF2-40B4-BE49-F238E27FC236}">
              <a16:creationId xmlns:a16="http://schemas.microsoft.com/office/drawing/2014/main" id="{00000000-0008-0000-0600-0000A6010000}"/>
            </a:ext>
          </a:extLst>
        </xdr:cNvPr>
        <xdr:cNvSpPr txBox="1"/>
      </xdr:nvSpPr>
      <xdr:spPr>
        <a:xfrm>
          <a:off x="8483111" y="130663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30238</xdr:rowOff>
    </xdr:from>
    <xdr:to>
      <xdr:col>41</xdr:col>
      <xdr:colOff>50800</xdr:colOff>
      <xdr:row>78</xdr:row>
      <xdr:rowOff>115258</xdr:rowOff>
    </xdr:to>
    <xdr:cxnSp macro="">
      <xdr:nvCxnSpPr>
        <xdr:cNvPr id="423" name="直線コネクタ 422">
          <a:extLst>
            <a:ext uri="{FF2B5EF4-FFF2-40B4-BE49-F238E27FC236}">
              <a16:creationId xmlns:a16="http://schemas.microsoft.com/office/drawing/2014/main" id="{00000000-0008-0000-0600-0000A7010000}"/>
            </a:ext>
          </a:extLst>
        </xdr:cNvPr>
        <xdr:cNvCxnSpPr/>
      </xdr:nvCxnSpPr>
      <xdr:spPr>
        <a:xfrm flipV="1">
          <a:off x="6972300" y="13403338"/>
          <a:ext cx="889000" cy="85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154718</xdr:rowOff>
    </xdr:from>
    <xdr:to>
      <xdr:col>41</xdr:col>
      <xdr:colOff>101600</xdr:colOff>
      <xdr:row>77</xdr:row>
      <xdr:rowOff>84868</xdr:rowOff>
    </xdr:to>
    <xdr:sp macro="" textlink="">
      <xdr:nvSpPr>
        <xdr:cNvPr id="424" name="フローチャート: 判断 423">
          <a:extLst>
            <a:ext uri="{FF2B5EF4-FFF2-40B4-BE49-F238E27FC236}">
              <a16:creationId xmlns:a16="http://schemas.microsoft.com/office/drawing/2014/main" id="{00000000-0008-0000-0600-0000A8010000}"/>
            </a:ext>
          </a:extLst>
        </xdr:cNvPr>
        <xdr:cNvSpPr/>
      </xdr:nvSpPr>
      <xdr:spPr>
        <a:xfrm>
          <a:off x="7810500" y="13184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101395</xdr:rowOff>
    </xdr:from>
    <xdr:ext cx="534377" cy="259045"/>
    <xdr:sp macro="" textlink="">
      <xdr:nvSpPr>
        <xdr:cNvPr id="425" name="テキスト ボックス 424">
          <a:extLst>
            <a:ext uri="{FF2B5EF4-FFF2-40B4-BE49-F238E27FC236}">
              <a16:creationId xmlns:a16="http://schemas.microsoft.com/office/drawing/2014/main" id="{00000000-0008-0000-0600-0000A9010000}"/>
            </a:ext>
          </a:extLst>
        </xdr:cNvPr>
        <xdr:cNvSpPr txBox="1"/>
      </xdr:nvSpPr>
      <xdr:spPr>
        <a:xfrm>
          <a:off x="7594111" y="12960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18,545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5062</xdr:rowOff>
    </xdr:from>
    <xdr:to>
      <xdr:col>36</xdr:col>
      <xdr:colOff>165100</xdr:colOff>
      <xdr:row>77</xdr:row>
      <xdr:rowOff>106662</xdr:rowOff>
    </xdr:to>
    <xdr:sp macro="" textlink="">
      <xdr:nvSpPr>
        <xdr:cNvPr id="426" name="フローチャート: 判断 425">
          <a:extLst>
            <a:ext uri="{FF2B5EF4-FFF2-40B4-BE49-F238E27FC236}">
              <a16:creationId xmlns:a16="http://schemas.microsoft.com/office/drawing/2014/main" id="{00000000-0008-0000-0600-0000AA010000}"/>
            </a:ext>
          </a:extLst>
        </xdr:cNvPr>
        <xdr:cNvSpPr/>
      </xdr:nvSpPr>
      <xdr:spPr>
        <a:xfrm>
          <a:off x="6921500" y="132067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75</xdr:row>
      <xdr:rowOff>123189</xdr:rowOff>
    </xdr:from>
    <xdr:ext cx="534377" cy="259045"/>
    <xdr:sp macro="" textlink="">
      <xdr:nvSpPr>
        <xdr:cNvPr id="427" name="テキスト ボックス 426">
          <a:extLst>
            <a:ext uri="{FF2B5EF4-FFF2-40B4-BE49-F238E27FC236}">
              <a16:creationId xmlns:a16="http://schemas.microsoft.com/office/drawing/2014/main" id="{00000000-0008-0000-0600-0000AB010000}"/>
            </a:ext>
          </a:extLst>
        </xdr:cNvPr>
        <xdr:cNvSpPr txBox="1"/>
      </xdr:nvSpPr>
      <xdr:spPr>
        <a:xfrm>
          <a:off x="6705111" y="12981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31" name="テキスト ボックス 430">
          <a:extLst>
            <a:ext uri="{FF2B5EF4-FFF2-40B4-BE49-F238E27FC236}">
              <a16:creationId xmlns:a16="http://schemas.microsoft.com/office/drawing/2014/main" id="{00000000-0008-0000-0600-0000AF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98616</xdr:rowOff>
    </xdr:from>
    <xdr:to>
      <xdr:col>55</xdr:col>
      <xdr:colOff>50800</xdr:colOff>
      <xdr:row>79</xdr:row>
      <xdr:rowOff>28766</xdr:rowOff>
    </xdr:to>
    <xdr:sp macro="" textlink="">
      <xdr:nvSpPr>
        <xdr:cNvPr id="433" name="楕円 432">
          <a:extLst>
            <a:ext uri="{FF2B5EF4-FFF2-40B4-BE49-F238E27FC236}">
              <a16:creationId xmlns:a16="http://schemas.microsoft.com/office/drawing/2014/main" id="{00000000-0008-0000-0600-0000B1010000}"/>
            </a:ext>
          </a:extLst>
        </xdr:cNvPr>
        <xdr:cNvSpPr/>
      </xdr:nvSpPr>
      <xdr:spPr>
        <a:xfrm>
          <a:off x="10426700" y="134717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13543</xdr:rowOff>
    </xdr:from>
    <xdr:ext cx="469744" cy="259045"/>
    <xdr:sp macro="" textlink="">
      <xdr:nvSpPr>
        <xdr:cNvPr id="434" name="普通建設事業費 （ うち新規整備　）該当値テキスト">
          <a:extLst>
            <a:ext uri="{FF2B5EF4-FFF2-40B4-BE49-F238E27FC236}">
              <a16:creationId xmlns:a16="http://schemas.microsoft.com/office/drawing/2014/main" id="{00000000-0008-0000-0600-0000B2010000}"/>
            </a:ext>
          </a:extLst>
        </xdr:cNvPr>
        <xdr:cNvSpPr txBox="1"/>
      </xdr:nvSpPr>
      <xdr:spPr>
        <a:xfrm>
          <a:off x="10528300" y="133866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113264</xdr:rowOff>
    </xdr:from>
    <xdr:to>
      <xdr:col>50</xdr:col>
      <xdr:colOff>165100</xdr:colOff>
      <xdr:row>79</xdr:row>
      <xdr:rowOff>43414</xdr:rowOff>
    </xdr:to>
    <xdr:sp macro="" textlink="">
      <xdr:nvSpPr>
        <xdr:cNvPr id="435" name="楕円 434">
          <a:extLst>
            <a:ext uri="{FF2B5EF4-FFF2-40B4-BE49-F238E27FC236}">
              <a16:creationId xmlns:a16="http://schemas.microsoft.com/office/drawing/2014/main" id="{00000000-0008-0000-0600-0000B3010000}"/>
            </a:ext>
          </a:extLst>
        </xdr:cNvPr>
        <xdr:cNvSpPr/>
      </xdr:nvSpPr>
      <xdr:spPr>
        <a:xfrm>
          <a:off x="9588500" y="134863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79</xdr:row>
      <xdr:rowOff>34541</xdr:rowOff>
    </xdr:from>
    <xdr:ext cx="469744"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9404428" y="135790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168872</xdr:rowOff>
    </xdr:from>
    <xdr:to>
      <xdr:col>46</xdr:col>
      <xdr:colOff>38100</xdr:colOff>
      <xdr:row>78</xdr:row>
      <xdr:rowOff>99022</xdr:rowOff>
    </xdr:to>
    <xdr:sp macro="" textlink="">
      <xdr:nvSpPr>
        <xdr:cNvPr id="437" name="楕円 436">
          <a:extLst>
            <a:ext uri="{FF2B5EF4-FFF2-40B4-BE49-F238E27FC236}">
              <a16:creationId xmlns:a16="http://schemas.microsoft.com/office/drawing/2014/main" id="{00000000-0008-0000-0600-0000B5010000}"/>
            </a:ext>
          </a:extLst>
        </xdr:cNvPr>
        <xdr:cNvSpPr/>
      </xdr:nvSpPr>
      <xdr:spPr>
        <a:xfrm>
          <a:off x="8699500" y="13370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90149</xdr:rowOff>
    </xdr:from>
    <xdr:ext cx="469744"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8515428" y="1346324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150888</xdr:rowOff>
    </xdr:from>
    <xdr:to>
      <xdr:col>41</xdr:col>
      <xdr:colOff>101600</xdr:colOff>
      <xdr:row>78</xdr:row>
      <xdr:rowOff>81038</xdr:rowOff>
    </xdr:to>
    <xdr:sp macro="" textlink="">
      <xdr:nvSpPr>
        <xdr:cNvPr id="439" name="楕円 438">
          <a:extLst>
            <a:ext uri="{FF2B5EF4-FFF2-40B4-BE49-F238E27FC236}">
              <a16:creationId xmlns:a16="http://schemas.microsoft.com/office/drawing/2014/main" id="{00000000-0008-0000-0600-0000B7010000}"/>
            </a:ext>
          </a:extLst>
        </xdr:cNvPr>
        <xdr:cNvSpPr/>
      </xdr:nvSpPr>
      <xdr:spPr>
        <a:xfrm>
          <a:off x="7810500" y="133525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72165</xdr:rowOff>
    </xdr:from>
    <xdr:ext cx="469744"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7626428" y="13445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64458</xdr:rowOff>
    </xdr:from>
    <xdr:to>
      <xdr:col>36</xdr:col>
      <xdr:colOff>165100</xdr:colOff>
      <xdr:row>78</xdr:row>
      <xdr:rowOff>166058</xdr:rowOff>
    </xdr:to>
    <xdr:sp macro="" textlink="">
      <xdr:nvSpPr>
        <xdr:cNvPr id="441" name="楕円 440">
          <a:extLst>
            <a:ext uri="{FF2B5EF4-FFF2-40B4-BE49-F238E27FC236}">
              <a16:creationId xmlns:a16="http://schemas.microsoft.com/office/drawing/2014/main" id="{00000000-0008-0000-0600-0000B9010000}"/>
            </a:ext>
          </a:extLst>
        </xdr:cNvPr>
        <xdr:cNvSpPr/>
      </xdr:nvSpPr>
      <xdr:spPr>
        <a:xfrm>
          <a:off x="6921500" y="13437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157185</xdr:rowOff>
    </xdr:from>
    <xdr:ext cx="469744"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737428" y="13530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43" name="正方形/長方形 442">
          <a:extLst>
            <a:ext uri="{FF2B5EF4-FFF2-40B4-BE49-F238E27FC236}">
              <a16:creationId xmlns:a16="http://schemas.microsoft.com/office/drawing/2014/main" id="{00000000-0008-0000-0600-0000BB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44" name="正方形/長方形 443">
          <a:extLst>
            <a:ext uri="{FF2B5EF4-FFF2-40B4-BE49-F238E27FC236}">
              <a16:creationId xmlns:a16="http://schemas.microsoft.com/office/drawing/2014/main" id="{00000000-0008-0000-0600-0000BC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45" name="正方形/長方形 444">
          <a:extLst>
            <a:ext uri="{FF2B5EF4-FFF2-40B4-BE49-F238E27FC236}">
              <a16:creationId xmlns:a16="http://schemas.microsoft.com/office/drawing/2014/main" id="{00000000-0008-0000-0600-0000BD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46" name="正方形/長方形 445">
          <a:extLst>
            <a:ext uri="{FF2B5EF4-FFF2-40B4-BE49-F238E27FC236}">
              <a16:creationId xmlns:a16="http://schemas.microsoft.com/office/drawing/2014/main" id="{00000000-0008-0000-0600-0000BE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47" name="正方形/長方形 446">
          <a:extLst>
            <a:ext uri="{FF2B5EF4-FFF2-40B4-BE49-F238E27FC236}">
              <a16:creationId xmlns:a16="http://schemas.microsoft.com/office/drawing/2014/main" id="{00000000-0008-0000-0600-0000BF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48" name="正方形/長方形 447">
          <a:extLst>
            <a:ext uri="{FF2B5EF4-FFF2-40B4-BE49-F238E27FC236}">
              <a16:creationId xmlns:a16="http://schemas.microsoft.com/office/drawing/2014/main" id="{00000000-0008-0000-0600-0000C0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49" name="正方形/長方形 448">
          <a:extLst>
            <a:ext uri="{FF2B5EF4-FFF2-40B4-BE49-F238E27FC236}">
              <a16:creationId xmlns:a16="http://schemas.microsoft.com/office/drawing/2014/main" id="{00000000-0008-0000-0600-0000C1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32,327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50" name="正方形/長方形 449">
          <a:extLst>
            <a:ext uri="{FF2B5EF4-FFF2-40B4-BE49-F238E27FC236}">
              <a16:creationId xmlns:a16="http://schemas.microsoft.com/office/drawing/2014/main" id="{00000000-0008-0000-0600-0000C2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51" name="テキスト ボックス 450">
          <a:extLst>
            <a:ext uri="{FF2B5EF4-FFF2-40B4-BE49-F238E27FC236}">
              <a16:creationId xmlns:a16="http://schemas.microsoft.com/office/drawing/2014/main" id="{00000000-0008-0000-0600-0000C3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52" name="直線コネクタ 451">
          <a:extLst>
            <a:ext uri="{FF2B5EF4-FFF2-40B4-BE49-F238E27FC236}">
              <a16:creationId xmlns:a16="http://schemas.microsoft.com/office/drawing/2014/main" id="{00000000-0008-0000-0600-0000C4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55" name="直線コネクタ 454">
          <a:extLst>
            <a:ext uri="{FF2B5EF4-FFF2-40B4-BE49-F238E27FC236}">
              <a16:creationId xmlns:a16="http://schemas.microsoft.com/office/drawing/2014/main" id="{00000000-0008-0000-0600-0000C7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35577</xdr:rowOff>
    </xdr:from>
    <xdr:ext cx="531299" cy="259045"/>
    <xdr:sp macro="" textlink="">
      <xdr:nvSpPr>
        <xdr:cNvPr id="456" name="テキスト ボックス 455">
          <a:extLst>
            <a:ext uri="{FF2B5EF4-FFF2-40B4-BE49-F238E27FC236}">
              <a16:creationId xmlns:a16="http://schemas.microsoft.com/office/drawing/2014/main" id="{00000000-0008-0000-0600-0000C8010000}"/>
            </a:ext>
          </a:extLst>
        </xdr:cNvPr>
        <xdr:cNvSpPr txBox="1"/>
      </xdr:nvSpPr>
      <xdr:spPr>
        <a:xfrm>
          <a:off x="6072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57" name="直線コネクタ 456">
          <a:extLst>
            <a:ext uri="{FF2B5EF4-FFF2-40B4-BE49-F238E27FC236}">
              <a16:creationId xmlns:a16="http://schemas.microsoft.com/office/drawing/2014/main" id="{00000000-0008-0000-0600-0000C9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168927</xdr:rowOff>
    </xdr:from>
    <xdr:ext cx="531299"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6072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59" name="直線コネクタ 458">
          <a:extLst>
            <a:ext uri="{FF2B5EF4-FFF2-40B4-BE49-F238E27FC236}">
              <a16:creationId xmlns:a16="http://schemas.microsoft.com/office/drawing/2014/main" id="{00000000-0008-0000-0600-0000CB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91</xdr:row>
      <xdr:rowOff>130827</xdr:rowOff>
    </xdr:from>
    <xdr:ext cx="531299"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072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92727</xdr:rowOff>
    </xdr:from>
    <xdr:ext cx="595419"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6008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63" name="直線コネクタ 462">
          <a:extLst>
            <a:ext uri="{FF2B5EF4-FFF2-40B4-BE49-F238E27FC236}">
              <a16:creationId xmlns:a16="http://schemas.microsoft.com/office/drawing/2014/main" id="{00000000-0008-0000-0600-0000C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65" name="普通建設事業費 （ うち更新整備　）グラフ枠">
          <a:extLst>
            <a:ext uri="{FF2B5EF4-FFF2-40B4-BE49-F238E27FC236}">
              <a16:creationId xmlns:a16="http://schemas.microsoft.com/office/drawing/2014/main" id="{00000000-0008-0000-0600-0000D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126442</xdr:rowOff>
    </xdr:from>
    <xdr:to>
      <xdr:col>54</xdr:col>
      <xdr:colOff>189865</xdr:colOff>
      <xdr:row>98</xdr:row>
      <xdr:rowOff>116509</xdr:rowOff>
    </xdr:to>
    <xdr:cxnSp macro="">
      <xdr:nvCxnSpPr>
        <xdr:cNvPr id="466" name="直線コネクタ 465">
          <a:extLst>
            <a:ext uri="{FF2B5EF4-FFF2-40B4-BE49-F238E27FC236}">
              <a16:creationId xmlns:a16="http://schemas.microsoft.com/office/drawing/2014/main" id="{00000000-0008-0000-0600-0000D2010000}"/>
            </a:ext>
          </a:extLst>
        </xdr:cNvPr>
        <xdr:cNvCxnSpPr/>
      </xdr:nvCxnSpPr>
      <xdr:spPr>
        <a:xfrm flipV="1">
          <a:off x="10475595" y="15556942"/>
          <a:ext cx="1270" cy="13616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120336</xdr:rowOff>
    </xdr:from>
    <xdr:ext cx="469744" cy="259045"/>
    <xdr:sp macro="" textlink="">
      <xdr:nvSpPr>
        <xdr:cNvPr id="467" name="普通建設事業費 （ うち更新整備　）最小値テキスト">
          <a:extLst>
            <a:ext uri="{FF2B5EF4-FFF2-40B4-BE49-F238E27FC236}">
              <a16:creationId xmlns:a16="http://schemas.microsoft.com/office/drawing/2014/main" id="{00000000-0008-0000-0600-0000D3010000}"/>
            </a:ext>
          </a:extLst>
        </xdr:cNvPr>
        <xdr:cNvSpPr txBox="1"/>
      </xdr:nvSpPr>
      <xdr:spPr>
        <a:xfrm>
          <a:off x="10528300" y="169224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7,826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116509</xdr:rowOff>
    </xdr:from>
    <xdr:to>
      <xdr:col>55</xdr:col>
      <xdr:colOff>88900</xdr:colOff>
      <xdr:row>98</xdr:row>
      <xdr:rowOff>116509</xdr:rowOff>
    </xdr:to>
    <xdr:cxnSp macro="">
      <xdr:nvCxnSpPr>
        <xdr:cNvPr id="468" name="直線コネクタ 467">
          <a:extLst>
            <a:ext uri="{FF2B5EF4-FFF2-40B4-BE49-F238E27FC236}">
              <a16:creationId xmlns:a16="http://schemas.microsoft.com/office/drawing/2014/main" id="{00000000-0008-0000-0600-0000D4010000}"/>
            </a:ext>
          </a:extLst>
        </xdr:cNvPr>
        <xdr:cNvCxnSpPr/>
      </xdr:nvCxnSpPr>
      <xdr:spPr>
        <a:xfrm>
          <a:off x="10388600" y="1691860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73119</xdr:rowOff>
    </xdr:from>
    <xdr:ext cx="599010" cy="259045"/>
    <xdr:sp macro="" textlink="">
      <xdr:nvSpPr>
        <xdr:cNvPr id="469" name="普通建設事業費 （ うち更新整備　）最大値テキスト">
          <a:extLst>
            <a:ext uri="{FF2B5EF4-FFF2-40B4-BE49-F238E27FC236}">
              <a16:creationId xmlns:a16="http://schemas.microsoft.com/office/drawing/2014/main" id="{00000000-0008-0000-0600-0000D5010000}"/>
            </a:ext>
          </a:extLst>
        </xdr:cNvPr>
        <xdr:cNvSpPr txBox="1"/>
      </xdr:nvSpPr>
      <xdr:spPr>
        <a:xfrm>
          <a:off x="10528300" y="153321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115,044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90</xdr:row>
      <xdr:rowOff>126442</xdr:rowOff>
    </xdr:from>
    <xdr:to>
      <xdr:col>55</xdr:col>
      <xdr:colOff>88900</xdr:colOff>
      <xdr:row>90</xdr:row>
      <xdr:rowOff>126442</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a:off x="10388600" y="15556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79566</xdr:rowOff>
    </xdr:from>
    <xdr:to>
      <xdr:col>55</xdr:col>
      <xdr:colOff>0</xdr:colOff>
      <xdr:row>97</xdr:row>
      <xdr:rowOff>136868</xdr:rowOff>
    </xdr:to>
    <xdr:cxnSp macro="">
      <xdr:nvCxnSpPr>
        <xdr:cNvPr id="471" name="直線コネクタ 470">
          <a:extLst>
            <a:ext uri="{FF2B5EF4-FFF2-40B4-BE49-F238E27FC236}">
              <a16:creationId xmlns:a16="http://schemas.microsoft.com/office/drawing/2014/main" id="{00000000-0008-0000-0600-0000D7010000}"/>
            </a:ext>
          </a:extLst>
        </xdr:cNvPr>
        <xdr:cNvCxnSpPr/>
      </xdr:nvCxnSpPr>
      <xdr:spPr>
        <a:xfrm>
          <a:off x="9639300" y="16710216"/>
          <a:ext cx="838200" cy="573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95</xdr:row>
      <xdr:rowOff>98035</xdr:rowOff>
    </xdr:from>
    <xdr:ext cx="534377" cy="259045"/>
    <xdr:sp macro="" textlink="">
      <xdr:nvSpPr>
        <xdr:cNvPr id="472" name="普通建設事業費 （ うち更新整備　）平均値テキスト">
          <a:extLst>
            <a:ext uri="{FF2B5EF4-FFF2-40B4-BE49-F238E27FC236}">
              <a16:creationId xmlns:a16="http://schemas.microsoft.com/office/drawing/2014/main" id="{00000000-0008-0000-0600-0000D8010000}"/>
            </a:ext>
          </a:extLst>
        </xdr:cNvPr>
        <xdr:cNvSpPr txBox="1"/>
      </xdr:nvSpPr>
      <xdr:spPr>
        <a:xfrm>
          <a:off x="10528300" y="1638578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34,082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75158</xdr:rowOff>
    </xdr:from>
    <xdr:to>
      <xdr:col>55</xdr:col>
      <xdr:colOff>50800</xdr:colOff>
      <xdr:row>97</xdr:row>
      <xdr:rowOff>5308</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10426700" y="165343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97</xdr:row>
      <xdr:rowOff>79566</xdr:rowOff>
    </xdr:from>
    <xdr:to>
      <xdr:col>50</xdr:col>
      <xdr:colOff>114300</xdr:colOff>
      <xdr:row>97</xdr:row>
      <xdr:rowOff>83452</xdr:rowOff>
    </xdr:to>
    <xdr:cxnSp macro="">
      <xdr:nvCxnSpPr>
        <xdr:cNvPr id="474" name="直線コネクタ 473">
          <a:extLst>
            <a:ext uri="{FF2B5EF4-FFF2-40B4-BE49-F238E27FC236}">
              <a16:creationId xmlns:a16="http://schemas.microsoft.com/office/drawing/2014/main" id="{00000000-0008-0000-0600-0000DA010000}"/>
            </a:ext>
          </a:extLst>
        </xdr:cNvPr>
        <xdr:cNvCxnSpPr/>
      </xdr:nvCxnSpPr>
      <xdr:spPr>
        <a:xfrm flipV="1">
          <a:off x="8750300" y="16710216"/>
          <a:ext cx="889000" cy="38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80747</xdr:rowOff>
    </xdr:from>
    <xdr:to>
      <xdr:col>50</xdr:col>
      <xdr:colOff>165100</xdr:colOff>
      <xdr:row>97</xdr:row>
      <xdr:rowOff>10897</xdr:rowOff>
    </xdr:to>
    <xdr:sp macro="" textlink="">
      <xdr:nvSpPr>
        <xdr:cNvPr id="475" name="フローチャート: 判断 474">
          <a:extLst>
            <a:ext uri="{FF2B5EF4-FFF2-40B4-BE49-F238E27FC236}">
              <a16:creationId xmlns:a16="http://schemas.microsoft.com/office/drawing/2014/main" id="{00000000-0008-0000-0600-0000DB010000}"/>
            </a:ext>
          </a:extLst>
        </xdr:cNvPr>
        <xdr:cNvSpPr/>
      </xdr:nvSpPr>
      <xdr:spPr>
        <a:xfrm>
          <a:off x="9588500" y="165399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27424</xdr:rowOff>
    </xdr:from>
    <xdr:ext cx="534377"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372111" y="163151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97</xdr:row>
      <xdr:rowOff>81457</xdr:rowOff>
    </xdr:from>
    <xdr:to>
      <xdr:col>45</xdr:col>
      <xdr:colOff>177800</xdr:colOff>
      <xdr:row>97</xdr:row>
      <xdr:rowOff>83452</xdr:rowOff>
    </xdr:to>
    <xdr:cxnSp macro="">
      <xdr:nvCxnSpPr>
        <xdr:cNvPr id="477" name="直線コネクタ 476">
          <a:extLst>
            <a:ext uri="{FF2B5EF4-FFF2-40B4-BE49-F238E27FC236}">
              <a16:creationId xmlns:a16="http://schemas.microsoft.com/office/drawing/2014/main" id="{00000000-0008-0000-0600-0000DD010000}"/>
            </a:ext>
          </a:extLst>
        </xdr:cNvPr>
        <xdr:cNvCxnSpPr/>
      </xdr:nvCxnSpPr>
      <xdr:spPr>
        <a:xfrm>
          <a:off x="7861300" y="16712107"/>
          <a:ext cx="889000" cy="19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97650</xdr:rowOff>
    </xdr:from>
    <xdr:to>
      <xdr:col>46</xdr:col>
      <xdr:colOff>38100</xdr:colOff>
      <xdr:row>97</xdr:row>
      <xdr:rowOff>27800</xdr:rowOff>
    </xdr:to>
    <xdr:sp macro="" textlink="">
      <xdr:nvSpPr>
        <xdr:cNvPr id="478" name="フローチャート: 判断 477">
          <a:extLst>
            <a:ext uri="{FF2B5EF4-FFF2-40B4-BE49-F238E27FC236}">
              <a16:creationId xmlns:a16="http://schemas.microsoft.com/office/drawing/2014/main" id="{00000000-0008-0000-0600-0000DE010000}"/>
            </a:ext>
          </a:extLst>
        </xdr:cNvPr>
        <xdr:cNvSpPr/>
      </xdr:nvSpPr>
      <xdr:spPr>
        <a:xfrm>
          <a:off x="8699500" y="16556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44327</xdr:rowOff>
    </xdr:from>
    <xdr:ext cx="534377"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8483111" y="163320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97</xdr:row>
      <xdr:rowOff>81457</xdr:rowOff>
    </xdr:from>
    <xdr:to>
      <xdr:col>41</xdr:col>
      <xdr:colOff>50800</xdr:colOff>
      <xdr:row>97</xdr:row>
      <xdr:rowOff>122073</xdr:rowOff>
    </xdr:to>
    <xdr:cxnSp macro="">
      <xdr:nvCxnSpPr>
        <xdr:cNvPr id="480" name="直線コネクタ 479">
          <a:extLst>
            <a:ext uri="{FF2B5EF4-FFF2-40B4-BE49-F238E27FC236}">
              <a16:creationId xmlns:a16="http://schemas.microsoft.com/office/drawing/2014/main" id="{00000000-0008-0000-0600-0000E0010000}"/>
            </a:ext>
          </a:extLst>
        </xdr:cNvPr>
        <xdr:cNvCxnSpPr/>
      </xdr:nvCxnSpPr>
      <xdr:spPr>
        <a:xfrm flipV="1">
          <a:off x="6972300" y="16712107"/>
          <a:ext cx="889000" cy="406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43002</xdr:rowOff>
    </xdr:from>
    <xdr:to>
      <xdr:col>41</xdr:col>
      <xdr:colOff>101600</xdr:colOff>
      <xdr:row>96</xdr:row>
      <xdr:rowOff>144602</xdr:rowOff>
    </xdr:to>
    <xdr:sp macro="" textlink="">
      <xdr:nvSpPr>
        <xdr:cNvPr id="481" name="フローチャート: 判断 480">
          <a:extLst>
            <a:ext uri="{FF2B5EF4-FFF2-40B4-BE49-F238E27FC236}">
              <a16:creationId xmlns:a16="http://schemas.microsoft.com/office/drawing/2014/main" id="{00000000-0008-0000-0600-0000E1010000}"/>
            </a:ext>
          </a:extLst>
        </xdr:cNvPr>
        <xdr:cNvSpPr/>
      </xdr:nvSpPr>
      <xdr:spPr>
        <a:xfrm>
          <a:off x="7810500" y="165022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94</xdr:row>
      <xdr:rowOff>161129</xdr:rowOff>
    </xdr:from>
    <xdr:ext cx="534377" cy="259045"/>
    <xdr:sp macro="" textlink="">
      <xdr:nvSpPr>
        <xdr:cNvPr id="482" name="テキスト ボックス 481">
          <a:extLst>
            <a:ext uri="{FF2B5EF4-FFF2-40B4-BE49-F238E27FC236}">
              <a16:creationId xmlns:a16="http://schemas.microsoft.com/office/drawing/2014/main" id="{00000000-0008-0000-0600-0000E2010000}"/>
            </a:ext>
          </a:extLst>
        </xdr:cNvPr>
        <xdr:cNvSpPr txBox="1"/>
      </xdr:nvSpPr>
      <xdr:spPr>
        <a:xfrm>
          <a:off x="7594111" y="162774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65532</xdr:rowOff>
    </xdr:from>
    <xdr:to>
      <xdr:col>36</xdr:col>
      <xdr:colOff>165100</xdr:colOff>
      <xdr:row>96</xdr:row>
      <xdr:rowOff>167132</xdr:rowOff>
    </xdr:to>
    <xdr:sp macro="" textlink="">
      <xdr:nvSpPr>
        <xdr:cNvPr id="483" name="フローチャート: 判断 482">
          <a:extLst>
            <a:ext uri="{FF2B5EF4-FFF2-40B4-BE49-F238E27FC236}">
              <a16:creationId xmlns:a16="http://schemas.microsoft.com/office/drawing/2014/main" id="{00000000-0008-0000-0600-0000E3010000}"/>
            </a:ext>
          </a:extLst>
        </xdr:cNvPr>
        <xdr:cNvSpPr/>
      </xdr:nvSpPr>
      <xdr:spPr>
        <a:xfrm>
          <a:off x="6921500" y="165247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12209</xdr:rowOff>
    </xdr:from>
    <xdr:ext cx="534377" cy="259045"/>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6705111" y="162999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86" name="テキスト ボックス 485">
          <a:extLst>
            <a:ext uri="{FF2B5EF4-FFF2-40B4-BE49-F238E27FC236}">
              <a16:creationId xmlns:a16="http://schemas.microsoft.com/office/drawing/2014/main" id="{00000000-0008-0000-0600-0000E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88" name="テキスト ボックス 487">
          <a:extLst>
            <a:ext uri="{FF2B5EF4-FFF2-40B4-BE49-F238E27FC236}">
              <a16:creationId xmlns:a16="http://schemas.microsoft.com/office/drawing/2014/main" id="{00000000-0008-0000-0600-0000E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86068</xdr:rowOff>
    </xdr:from>
    <xdr:to>
      <xdr:col>55</xdr:col>
      <xdr:colOff>50800</xdr:colOff>
      <xdr:row>98</xdr:row>
      <xdr:rowOff>16218</xdr:rowOff>
    </xdr:to>
    <xdr:sp macro="" textlink="">
      <xdr:nvSpPr>
        <xdr:cNvPr id="490" name="楕円 489">
          <a:extLst>
            <a:ext uri="{FF2B5EF4-FFF2-40B4-BE49-F238E27FC236}">
              <a16:creationId xmlns:a16="http://schemas.microsoft.com/office/drawing/2014/main" id="{00000000-0008-0000-0600-0000EA010000}"/>
            </a:ext>
          </a:extLst>
        </xdr:cNvPr>
        <xdr:cNvSpPr/>
      </xdr:nvSpPr>
      <xdr:spPr>
        <a:xfrm>
          <a:off x="10426700" y="16716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64495</xdr:rowOff>
    </xdr:from>
    <xdr:ext cx="534377" cy="259045"/>
    <xdr:sp macro="" textlink="">
      <xdr:nvSpPr>
        <xdr:cNvPr id="491" name="普通建設事業費 （ うち更新整備　）該当値テキスト">
          <a:extLst>
            <a:ext uri="{FF2B5EF4-FFF2-40B4-BE49-F238E27FC236}">
              <a16:creationId xmlns:a16="http://schemas.microsoft.com/office/drawing/2014/main" id="{00000000-0008-0000-0600-0000EB010000}"/>
            </a:ext>
          </a:extLst>
        </xdr:cNvPr>
        <xdr:cNvSpPr txBox="1"/>
      </xdr:nvSpPr>
      <xdr:spPr>
        <a:xfrm>
          <a:off x="10528300" y="166951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19,723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28766</xdr:rowOff>
    </xdr:from>
    <xdr:to>
      <xdr:col>50</xdr:col>
      <xdr:colOff>165100</xdr:colOff>
      <xdr:row>97</xdr:row>
      <xdr:rowOff>130366</xdr:rowOff>
    </xdr:to>
    <xdr:sp macro="" textlink="">
      <xdr:nvSpPr>
        <xdr:cNvPr id="492" name="楕円 491">
          <a:extLst>
            <a:ext uri="{FF2B5EF4-FFF2-40B4-BE49-F238E27FC236}">
              <a16:creationId xmlns:a16="http://schemas.microsoft.com/office/drawing/2014/main" id="{00000000-0008-0000-0600-0000EC010000}"/>
            </a:ext>
          </a:extLst>
        </xdr:cNvPr>
        <xdr:cNvSpPr/>
      </xdr:nvSpPr>
      <xdr:spPr>
        <a:xfrm>
          <a:off x="9588500" y="166594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97</xdr:row>
      <xdr:rowOff>121493</xdr:rowOff>
    </xdr:from>
    <xdr:ext cx="534377"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9372111" y="167521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97</xdr:row>
      <xdr:rowOff>32652</xdr:rowOff>
    </xdr:from>
    <xdr:to>
      <xdr:col>46</xdr:col>
      <xdr:colOff>38100</xdr:colOff>
      <xdr:row>97</xdr:row>
      <xdr:rowOff>134252</xdr:rowOff>
    </xdr:to>
    <xdr:sp macro="" textlink="">
      <xdr:nvSpPr>
        <xdr:cNvPr id="494" name="楕円 493">
          <a:extLst>
            <a:ext uri="{FF2B5EF4-FFF2-40B4-BE49-F238E27FC236}">
              <a16:creationId xmlns:a16="http://schemas.microsoft.com/office/drawing/2014/main" id="{00000000-0008-0000-0600-0000EE010000}"/>
            </a:ext>
          </a:extLst>
        </xdr:cNvPr>
        <xdr:cNvSpPr/>
      </xdr:nvSpPr>
      <xdr:spPr>
        <a:xfrm>
          <a:off x="8699500" y="166633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97</xdr:row>
      <xdr:rowOff>125379</xdr:rowOff>
    </xdr:from>
    <xdr:ext cx="534377"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8483111" y="167560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23,929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97</xdr:row>
      <xdr:rowOff>30657</xdr:rowOff>
    </xdr:from>
    <xdr:to>
      <xdr:col>41</xdr:col>
      <xdr:colOff>101600</xdr:colOff>
      <xdr:row>97</xdr:row>
      <xdr:rowOff>132257</xdr:rowOff>
    </xdr:to>
    <xdr:sp macro="" textlink="">
      <xdr:nvSpPr>
        <xdr:cNvPr id="496" name="楕円 495">
          <a:extLst>
            <a:ext uri="{FF2B5EF4-FFF2-40B4-BE49-F238E27FC236}">
              <a16:creationId xmlns:a16="http://schemas.microsoft.com/office/drawing/2014/main" id="{00000000-0008-0000-0600-0000F0010000}"/>
            </a:ext>
          </a:extLst>
        </xdr:cNvPr>
        <xdr:cNvSpPr/>
      </xdr:nvSpPr>
      <xdr:spPr>
        <a:xfrm>
          <a:off x="7810500" y="166613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97</xdr:row>
      <xdr:rowOff>123384</xdr:rowOff>
    </xdr:from>
    <xdr:ext cx="534377"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7594111" y="167540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24,086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71273</xdr:rowOff>
    </xdr:from>
    <xdr:to>
      <xdr:col>36</xdr:col>
      <xdr:colOff>165100</xdr:colOff>
      <xdr:row>98</xdr:row>
      <xdr:rowOff>1423</xdr:rowOff>
    </xdr:to>
    <xdr:sp macro="" textlink="">
      <xdr:nvSpPr>
        <xdr:cNvPr id="498" name="楕円 497">
          <a:extLst>
            <a:ext uri="{FF2B5EF4-FFF2-40B4-BE49-F238E27FC236}">
              <a16:creationId xmlns:a16="http://schemas.microsoft.com/office/drawing/2014/main" id="{00000000-0008-0000-0600-0000F2010000}"/>
            </a:ext>
          </a:extLst>
        </xdr:cNvPr>
        <xdr:cNvSpPr/>
      </xdr:nvSpPr>
      <xdr:spPr>
        <a:xfrm>
          <a:off x="6921500" y="167019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97</xdr:row>
      <xdr:rowOff>164000</xdr:rowOff>
    </xdr:from>
    <xdr:ext cx="534377" cy="259045"/>
    <xdr:sp macro="" textlink="">
      <xdr:nvSpPr>
        <xdr:cNvPr id="499" name="テキスト ボックス 498">
          <a:extLst>
            <a:ext uri="{FF2B5EF4-FFF2-40B4-BE49-F238E27FC236}">
              <a16:creationId xmlns:a16="http://schemas.microsoft.com/office/drawing/2014/main" id="{00000000-0008-0000-0600-0000F3010000}"/>
            </a:ext>
          </a:extLst>
        </xdr:cNvPr>
        <xdr:cNvSpPr txBox="1"/>
      </xdr:nvSpPr>
      <xdr:spPr>
        <a:xfrm>
          <a:off x="6705111" y="16794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500" name="正方形/長方形 499">
          <a:extLst>
            <a:ext uri="{FF2B5EF4-FFF2-40B4-BE49-F238E27FC236}">
              <a16:creationId xmlns:a16="http://schemas.microsoft.com/office/drawing/2014/main" id="{00000000-0008-0000-0600-0000F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501" name="正方形/長方形 500">
          <a:extLst>
            <a:ext uri="{FF2B5EF4-FFF2-40B4-BE49-F238E27FC236}">
              <a16:creationId xmlns:a16="http://schemas.microsoft.com/office/drawing/2014/main" id="{00000000-0008-0000-0600-0000F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502" name="正方形/長方形 501">
          <a:extLst>
            <a:ext uri="{FF2B5EF4-FFF2-40B4-BE49-F238E27FC236}">
              <a16:creationId xmlns:a16="http://schemas.microsoft.com/office/drawing/2014/main" id="{00000000-0008-0000-0600-0000F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503" name="正方形/長方形 502">
          <a:extLst>
            <a:ext uri="{FF2B5EF4-FFF2-40B4-BE49-F238E27FC236}">
              <a16:creationId xmlns:a16="http://schemas.microsoft.com/office/drawing/2014/main" id="{00000000-0008-0000-0600-0000F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504" name="正方形/長方形 503">
          <a:extLst>
            <a:ext uri="{FF2B5EF4-FFF2-40B4-BE49-F238E27FC236}">
              <a16:creationId xmlns:a16="http://schemas.microsoft.com/office/drawing/2014/main" id="{00000000-0008-0000-0600-0000F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505" name="正方形/長方形 504">
          <a:extLst>
            <a:ext uri="{FF2B5EF4-FFF2-40B4-BE49-F238E27FC236}">
              <a16:creationId xmlns:a16="http://schemas.microsoft.com/office/drawing/2014/main" id="{00000000-0008-0000-0600-0000F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506" name="正方形/長方形 505">
          <a:extLst>
            <a:ext uri="{FF2B5EF4-FFF2-40B4-BE49-F238E27FC236}">
              <a16:creationId xmlns:a16="http://schemas.microsoft.com/office/drawing/2014/main" id="{00000000-0008-0000-0600-0000F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507" name="正方形/長方形 506">
          <a:extLst>
            <a:ext uri="{FF2B5EF4-FFF2-40B4-BE49-F238E27FC236}">
              <a16:creationId xmlns:a16="http://schemas.microsoft.com/office/drawing/2014/main" id="{00000000-0008-0000-0600-0000F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508" name="テキスト ボックス 507">
          <a:extLst>
            <a:ext uri="{FF2B5EF4-FFF2-40B4-BE49-F238E27FC236}">
              <a16:creationId xmlns:a16="http://schemas.microsoft.com/office/drawing/2014/main" id="{00000000-0008-0000-0600-0000F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509" name="直線コネクタ 508">
          <a:extLst>
            <a:ext uri="{FF2B5EF4-FFF2-40B4-BE49-F238E27FC236}">
              <a16:creationId xmlns:a16="http://schemas.microsoft.com/office/drawing/2014/main" id="{00000000-0008-0000-0600-0000F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14" name="直線コネクタ 513">
          <a:extLst>
            <a:ext uri="{FF2B5EF4-FFF2-40B4-BE49-F238E27FC236}">
              <a16:creationId xmlns:a16="http://schemas.microsoft.com/office/drawing/2014/main" id="{00000000-0008-0000-0600-00000202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16" name="直線コネクタ 515">
          <a:extLst>
            <a:ext uri="{FF2B5EF4-FFF2-40B4-BE49-F238E27FC236}">
              <a16:creationId xmlns:a16="http://schemas.microsoft.com/office/drawing/2014/main" id="{00000000-0008-0000-0600-00000402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8" name="直線コネクタ 517">
          <a:extLst>
            <a:ext uri="{FF2B5EF4-FFF2-40B4-BE49-F238E27FC236}">
              <a16:creationId xmlns:a16="http://schemas.microsoft.com/office/drawing/2014/main" id="{00000000-0008-0000-0600-000006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20" name="災害復旧事業費グラフ枠">
          <a:extLst>
            <a:ext uri="{FF2B5EF4-FFF2-40B4-BE49-F238E27FC236}">
              <a16:creationId xmlns:a16="http://schemas.microsoft.com/office/drawing/2014/main" id="{00000000-0008-0000-0600-000008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10998</xdr:rowOff>
    </xdr:from>
    <xdr:to>
      <xdr:col>85</xdr:col>
      <xdr:colOff>126364</xdr:colOff>
      <xdr:row>38</xdr:row>
      <xdr:rowOff>139700</xdr:rowOff>
    </xdr:to>
    <xdr:cxnSp macro="">
      <xdr:nvCxnSpPr>
        <xdr:cNvPr id="521" name="直線コネクタ 520">
          <a:extLst>
            <a:ext uri="{FF2B5EF4-FFF2-40B4-BE49-F238E27FC236}">
              <a16:creationId xmlns:a16="http://schemas.microsoft.com/office/drawing/2014/main" id="{00000000-0008-0000-0600-000009020000}"/>
            </a:ext>
          </a:extLst>
        </xdr:cNvPr>
        <xdr:cNvCxnSpPr/>
      </xdr:nvCxnSpPr>
      <xdr:spPr>
        <a:xfrm flipV="1">
          <a:off x="16317595" y="5154498"/>
          <a:ext cx="1269" cy="150030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143527</xdr:rowOff>
    </xdr:from>
    <xdr:ext cx="249299" cy="259045"/>
    <xdr:sp macro="" textlink="">
      <xdr:nvSpPr>
        <xdr:cNvPr id="522" name="災害復旧事業費最小値テキスト">
          <a:extLst>
            <a:ext uri="{FF2B5EF4-FFF2-40B4-BE49-F238E27FC236}">
              <a16:creationId xmlns:a16="http://schemas.microsoft.com/office/drawing/2014/main" id="{00000000-0008-0000-0600-00000A020000}"/>
            </a:ext>
          </a:extLst>
        </xdr:cNvPr>
        <xdr:cNvSpPr txBox="1"/>
      </xdr:nvSpPr>
      <xdr:spPr>
        <a:xfrm>
          <a:off x="16370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139700</xdr:rowOff>
    </xdr:from>
    <xdr:to>
      <xdr:col>86</xdr:col>
      <xdr:colOff>25400</xdr:colOff>
      <xdr:row>38</xdr:row>
      <xdr:rowOff>139700</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6230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129125</xdr:rowOff>
    </xdr:from>
    <xdr:ext cx="534377" cy="259045"/>
    <xdr:sp macro="" textlink="">
      <xdr:nvSpPr>
        <xdr:cNvPr id="524" name="災害復旧事業費最大値テキスト">
          <a:extLst>
            <a:ext uri="{FF2B5EF4-FFF2-40B4-BE49-F238E27FC236}">
              <a16:creationId xmlns:a16="http://schemas.microsoft.com/office/drawing/2014/main" id="{00000000-0008-0000-0600-00000C020000}"/>
            </a:ext>
          </a:extLst>
        </xdr:cNvPr>
        <xdr:cNvSpPr txBox="1"/>
      </xdr:nvSpPr>
      <xdr:spPr>
        <a:xfrm>
          <a:off x="16370300" y="49297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65,630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10998</xdr:rowOff>
    </xdr:from>
    <xdr:to>
      <xdr:col>86</xdr:col>
      <xdr:colOff>25400</xdr:colOff>
      <xdr:row>30</xdr:row>
      <xdr:rowOff>10998</xdr:rowOff>
    </xdr:to>
    <xdr:cxnSp macro="">
      <xdr:nvCxnSpPr>
        <xdr:cNvPr id="525" name="直線コネクタ 524">
          <a:extLst>
            <a:ext uri="{FF2B5EF4-FFF2-40B4-BE49-F238E27FC236}">
              <a16:creationId xmlns:a16="http://schemas.microsoft.com/office/drawing/2014/main" id="{00000000-0008-0000-0600-00000D020000}"/>
            </a:ext>
          </a:extLst>
        </xdr:cNvPr>
        <xdr:cNvCxnSpPr/>
      </xdr:nvCxnSpPr>
      <xdr:spPr>
        <a:xfrm>
          <a:off x="16230600" y="51544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138534</xdr:rowOff>
    </xdr:from>
    <xdr:to>
      <xdr:col>85</xdr:col>
      <xdr:colOff>127000</xdr:colOff>
      <xdr:row>38</xdr:row>
      <xdr:rowOff>139700</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flipV="1">
          <a:off x="15481300" y="6653634"/>
          <a:ext cx="8382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53827</xdr:rowOff>
    </xdr:from>
    <xdr:ext cx="469744" cy="259045"/>
    <xdr:sp macro="" textlink="">
      <xdr:nvSpPr>
        <xdr:cNvPr id="527" name="災害復旧事業費平均値テキスト">
          <a:extLst>
            <a:ext uri="{FF2B5EF4-FFF2-40B4-BE49-F238E27FC236}">
              <a16:creationId xmlns:a16="http://schemas.microsoft.com/office/drawing/2014/main" id="{00000000-0008-0000-0600-00000F020000}"/>
            </a:ext>
          </a:extLst>
        </xdr:cNvPr>
        <xdr:cNvSpPr txBox="1"/>
      </xdr:nvSpPr>
      <xdr:spPr>
        <a:xfrm>
          <a:off x="16370300" y="6397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30950</xdr:rowOff>
    </xdr:from>
    <xdr:to>
      <xdr:col>85</xdr:col>
      <xdr:colOff>177800</xdr:colOff>
      <xdr:row>38</xdr:row>
      <xdr:rowOff>132550</xdr:rowOff>
    </xdr:to>
    <xdr:sp macro="" textlink="">
      <xdr:nvSpPr>
        <xdr:cNvPr id="528" name="フローチャート: 判断 527">
          <a:extLst>
            <a:ext uri="{FF2B5EF4-FFF2-40B4-BE49-F238E27FC236}">
              <a16:creationId xmlns:a16="http://schemas.microsoft.com/office/drawing/2014/main" id="{00000000-0008-0000-0600-000010020000}"/>
            </a:ext>
          </a:extLst>
        </xdr:cNvPr>
        <xdr:cNvSpPr/>
      </xdr:nvSpPr>
      <xdr:spPr>
        <a:xfrm>
          <a:off x="16268700" y="6546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139700</xdr:rowOff>
    </xdr:from>
    <xdr:to>
      <xdr:col>81</xdr:col>
      <xdr:colOff>50800</xdr:colOff>
      <xdr:row>38</xdr:row>
      <xdr:rowOff>139700</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4592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31887</xdr:rowOff>
    </xdr:from>
    <xdr:to>
      <xdr:col>81</xdr:col>
      <xdr:colOff>101600</xdr:colOff>
      <xdr:row>38</xdr:row>
      <xdr:rowOff>133487</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5430500" y="65469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36</xdr:row>
      <xdr:rowOff>150014</xdr:rowOff>
    </xdr:from>
    <xdr:ext cx="469744"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5246428" y="63222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139700</xdr:rowOff>
    </xdr:from>
    <xdr:to>
      <xdr:col>76</xdr:col>
      <xdr:colOff>114300</xdr:colOff>
      <xdr:row>38</xdr:row>
      <xdr:rowOff>139700</xdr:rowOff>
    </xdr:to>
    <xdr:cxnSp macro="">
      <xdr:nvCxnSpPr>
        <xdr:cNvPr id="532" name="直線コネクタ 531">
          <a:extLst>
            <a:ext uri="{FF2B5EF4-FFF2-40B4-BE49-F238E27FC236}">
              <a16:creationId xmlns:a16="http://schemas.microsoft.com/office/drawing/2014/main" id="{00000000-0008-0000-0600-000014020000}"/>
            </a:ext>
          </a:extLst>
        </xdr:cNvPr>
        <xdr:cNvCxnSpPr/>
      </xdr:nvCxnSpPr>
      <xdr:spPr>
        <a:xfrm>
          <a:off x="13703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34127</xdr:rowOff>
    </xdr:from>
    <xdr:to>
      <xdr:col>76</xdr:col>
      <xdr:colOff>165100</xdr:colOff>
      <xdr:row>38</xdr:row>
      <xdr:rowOff>135727</xdr:rowOff>
    </xdr:to>
    <xdr:sp macro="" textlink="">
      <xdr:nvSpPr>
        <xdr:cNvPr id="533" name="フローチャート: 判断 532">
          <a:extLst>
            <a:ext uri="{FF2B5EF4-FFF2-40B4-BE49-F238E27FC236}">
              <a16:creationId xmlns:a16="http://schemas.microsoft.com/office/drawing/2014/main" id="{00000000-0008-0000-0600-000015020000}"/>
            </a:ext>
          </a:extLst>
        </xdr:cNvPr>
        <xdr:cNvSpPr/>
      </xdr:nvSpPr>
      <xdr:spPr>
        <a:xfrm>
          <a:off x="14541500" y="6549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36</xdr:row>
      <xdr:rowOff>152254</xdr:rowOff>
    </xdr:from>
    <xdr:ext cx="469744"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4357428" y="6324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139700</xdr:rowOff>
    </xdr:from>
    <xdr:to>
      <xdr:col>71</xdr:col>
      <xdr:colOff>177800</xdr:colOff>
      <xdr:row>38</xdr:row>
      <xdr:rowOff>139700</xdr:rowOff>
    </xdr:to>
    <xdr:cxnSp macro="">
      <xdr:nvCxnSpPr>
        <xdr:cNvPr id="535" name="直線コネクタ 534">
          <a:extLst>
            <a:ext uri="{FF2B5EF4-FFF2-40B4-BE49-F238E27FC236}">
              <a16:creationId xmlns:a16="http://schemas.microsoft.com/office/drawing/2014/main" id="{00000000-0008-0000-0600-000017020000}"/>
            </a:ext>
          </a:extLst>
        </xdr:cNvPr>
        <xdr:cNvCxnSpPr/>
      </xdr:nvCxnSpPr>
      <xdr:spPr>
        <a:xfrm>
          <a:off x="1281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161915</xdr:rowOff>
    </xdr:from>
    <xdr:to>
      <xdr:col>72</xdr:col>
      <xdr:colOff>38100</xdr:colOff>
      <xdr:row>38</xdr:row>
      <xdr:rowOff>92065</xdr:rowOff>
    </xdr:to>
    <xdr:sp macro="" textlink="">
      <xdr:nvSpPr>
        <xdr:cNvPr id="536" name="フローチャート: 判断 535">
          <a:extLst>
            <a:ext uri="{FF2B5EF4-FFF2-40B4-BE49-F238E27FC236}">
              <a16:creationId xmlns:a16="http://schemas.microsoft.com/office/drawing/2014/main" id="{00000000-0008-0000-0600-000018020000}"/>
            </a:ext>
          </a:extLst>
        </xdr:cNvPr>
        <xdr:cNvSpPr/>
      </xdr:nvSpPr>
      <xdr:spPr>
        <a:xfrm>
          <a:off x="13652500" y="65055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36</xdr:row>
      <xdr:rowOff>108592</xdr:rowOff>
    </xdr:from>
    <xdr:ext cx="469744"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468428" y="62807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12684</xdr:rowOff>
    </xdr:from>
    <xdr:to>
      <xdr:col>67</xdr:col>
      <xdr:colOff>101600</xdr:colOff>
      <xdr:row>38</xdr:row>
      <xdr:rowOff>114284</xdr:rowOff>
    </xdr:to>
    <xdr:sp macro="" textlink="">
      <xdr:nvSpPr>
        <xdr:cNvPr id="538" name="フローチャート: 判断 537">
          <a:extLst>
            <a:ext uri="{FF2B5EF4-FFF2-40B4-BE49-F238E27FC236}">
              <a16:creationId xmlns:a16="http://schemas.microsoft.com/office/drawing/2014/main" id="{00000000-0008-0000-0600-00001A020000}"/>
            </a:ext>
          </a:extLst>
        </xdr:cNvPr>
        <xdr:cNvSpPr/>
      </xdr:nvSpPr>
      <xdr:spPr>
        <a:xfrm>
          <a:off x="12763500" y="6527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36</xdr:row>
      <xdr:rowOff>130812</xdr:rowOff>
    </xdr:from>
    <xdr:ext cx="469744" cy="259045"/>
    <xdr:sp macro="" textlink="">
      <xdr:nvSpPr>
        <xdr:cNvPr id="539" name="テキスト ボックス 538">
          <a:extLst>
            <a:ext uri="{FF2B5EF4-FFF2-40B4-BE49-F238E27FC236}">
              <a16:creationId xmlns:a16="http://schemas.microsoft.com/office/drawing/2014/main" id="{00000000-0008-0000-0600-00001B020000}"/>
            </a:ext>
          </a:extLst>
        </xdr:cNvPr>
        <xdr:cNvSpPr txBox="1"/>
      </xdr:nvSpPr>
      <xdr:spPr>
        <a:xfrm>
          <a:off x="12579428" y="63030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40" name="テキスト ボックス 539">
          <a:extLst>
            <a:ext uri="{FF2B5EF4-FFF2-40B4-BE49-F238E27FC236}">
              <a16:creationId xmlns:a16="http://schemas.microsoft.com/office/drawing/2014/main" id="{00000000-0008-0000-0600-00001C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43" name="テキスト ボックス 542">
          <a:extLst>
            <a:ext uri="{FF2B5EF4-FFF2-40B4-BE49-F238E27FC236}">
              <a16:creationId xmlns:a16="http://schemas.microsoft.com/office/drawing/2014/main" id="{00000000-0008-0000-0600-00001F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87734</xdr:rowOff>
    </xdr:from>
    <xdr:to>
      <xdr:col>85</xdr:col>
      <xdr:colOff>177800</xdr:colOff>
      <xdr:row>39</xdr:row>
      <xdr:rowOff>17884</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6268700" y="6602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9377</xdr:rowOff>
    </xdr:from>
    <xdr:ext cx="313932" cy="259045"/>
    <xdr:sp macro="" textlink="">
      <xdr:nvSpPr>
        <xdr:cNvPr id="546" name="災害復旧事業費該当値テキスト">
          <a:extLst>
            <a:ext uri="{FF2B5EF4-FFF2-40B4-BE49-F238E27FC236}">
              <a16:creationId xmlns:a16="http://schemas.microsoft.com/office/drawing/2014/main" id="{00000000-0008-0000-0600-000022020000}"/>
            </a:ext>
          </a:extLst>
        </xdr:cNvPr>
        <xdr:cNvSpPr txBox="1"/>
      </xdr:nvSpPr>
      <xdr:spPr>
        <a:xfrm>
          <a:off x="16370300" y="65244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88900</xdr:rowOff>
    </xdr:from>
    <xdr:to>
      <xdr:col>81</xdr:col>
      <xdr:colOff>101600</xdr:colOff>
      <xdr:row>39</xdr:row>
      <xdr:rowOff>19050</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5430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10177</xdr:rowOff>
    </xdr:from>
    <xdr:ext cx="249299"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5356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88900</xdr:rowOff>
    </xdr:from>
    <xdr:to>
      <xdr:col>76</xdr:col>
      <xdr:colOff>165100</xdr:colOff>
      <xdr:row>39</xdr:row>
      <xdr:rowOff>19050</xdr:rowOff>
    </xdr:to>
    <xdr:sp macro="" textlink="">
      <xdr:nvSpPr>
        <xdr:cNvPr id="549" name="楕円 548">
          <a:extLst>
            <a:ext uri="{FF2B5EF4-FFF2-40B4-BE49-F238E27FC236}">
              <a16:creationId xmlns:a16="http://schemas.microsoft.com/office/drawing/2014/main" id="{00000000-0008-0000-0600-000025020000}"/>
            </a:ext>
          </a:extLst>
        </xdr:cNvPr>
        <xdr:cNvSpPr/>
      </xdr:nvSpPr>
      <xdr:spPr>
        <a:xfrm>
          <a:off x="14541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10177</xdr:rowOff>
    </xdr:from>
    <xdr:ext cx="249299" cy="259045"/>
    <xdr:sp macro="" textlink="">
      <xdr:nvSpPr>
        <xdr:cNvPr id="550" name="テキスト ボックス 549">
          <a:extLst>
            <a:ext uri="{FF2B5EF4-FFF2-40B4-BE49-F238E27FC236}">
              <a16:creationId xmlns:a16="http://schemas.microsoft.com/office/drawing/2014/main" id="{00000000-0008-0000-0600-000026020000}"/>
            </a:ext>
          </a:extLst>
        </xdr:cNvPr>
        <xdr:cNvSpPr txBox="1"/>
      </xdr:nvSpPr>
      <xdr:spPr>
        <a:xfrm>
          <a:off x="14467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88900</xdr:rowOff>
    </xdr:from>
    <xdr:to>
      <xdr:col>72</xdr:col>
      <xdr:colOff>38100</xdr:colOff>
      <xdr:row>39</xdr:row>
      <xdr:rowOff>19050</xdr:rowOff>
    </xdr:to>
    <xdr:sp macro="" textlink="">
      <xdr:nvSpPr>
        <xdr:cNvPr id="551" name="楕円 550">
          <a:extLst>
            <a:ext uri="{FF2B5EF4-FFF2-40B4-BE49-F238E27FC236}">
              <a16:creationId xmlns:a16="http://schemas.microsoft.com/office/drawing/2014/main" id="{00000000-0008-0000-0600-000027020000}"/>
            </a:ext>
          </a:extLst>
        </xdr:cNvPr>
        <xdr:cNvSpPr/>
      </xdr:nvSpPr>
      <xdr:spPr>
        <a:xfrm>
          <a:off x="1365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10177</xdr:rowOff>
    </xdr:from>
    <xdr:ext cx="249299" cy="259045"/>
    <xdr:sp macro="" textlink="">
      <xdr:nvSpPr>
        <xdr:cNvPr id="552" name="テキスト ボックス 551">
          <a:extLst>
            <a:ext uri="{FF2B5EF4-FFF2-40B4-BE49-F238E27FC236}">
              <a16:creationId xmlns:a16="http://schemas.microsoft.com/office/drawing/2014/main" id="{00000000-0008-0000-0600-000028020000}"/>
            </a:ext>
          </a:extLst>
        </xdr:cNvPr>
        <xdr:cNvSpPr txBox="1"/>
      </xdr:nvSpPr>
      <xdr:spPr>
        <a:xfrm>
          <a:off x="1357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88900</xdr:rowOff>
    </xdr:from>
    <xdr:to>
      <xdr:col>67</xdr:col>
      <xdr:colOff>101600</xdr:colOff>
      <xdr:row>39</xdr:row>
      <xdr:rowOff>19050</xdr:rowOff>
    </xdr:to>
    <xdr:sp macro="" textlink="">
      <xdr:nvSpPr>
        <xdr:cNvPr id="553" name="楕円 552">
          <a:extLst>
            <a:ext uri="{FF2B5EF4-FFF2-40B4-BE49-F238E27FC236}">
              <a16:creationId xmlns:a16="http://schemas.microsoft.com/office/drawing/2014/main" id="{00000000-0008-0000-0600-000029020000}"/>
            </a:ext>
          </a:extLst>
        </xdr:cNvPr>
        <xdr:cNvSpPr/>
      </xdr:nvSpPr>
      <xdr:spPr>
        <a:xfrm>
          <a:off x="1276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10177</xdr:rowOff>
    </xdr:from>
    <xdr:ext cx="249299" cy="259045"/>
    <xdr:sp macro="" textlink="">
      <xdr:nvSpPr>
        <xdr:cNvPr id="554" name="テキスト ボックス 553">
          <a:extLst>
            <a:ext uri="{FF2B5EF4-FFF2-40B4-BE49-F238E27FC236}">
              <a16:creationId xmlns:a16="http://schemas.microsoft.com/office/drawing/2014/main" id="{00000000-0008-0000-0600-00002A020000}"/>
            </a:ext>
          </a:extLst>
        </xdr:cNvPr>
        <xdr:cNvSpPr txBox="1"/>
      </xdr:nvSpPr>
      <xdr:spPr>
        <a:xfrm>
          <a:off x="1268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7" name="正方形/長方形 556">
          <a:extLst>
            <a:ext uri="{FF2B5EF4-FFF2-40B4-BE49-F238E27FC236}">
              <a16:creationId xmlns:a16="http://schemas.microsoft.com/office/drawing/2014/main" id="{00000000-0008-0000-0600-00002D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8" name="正方形/長方形 557">
          <a:extLst>
            <a:ext uri="{FF2B5EF4-FFF2-40B4-BE49-F238E27FC236}">
              <a16:creationId xmlns:a16="http://schemas.microsoft.com/office/drawing/2014/main" id="{00000000-0008-0000-0600-00002E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9" name="正方形/長方形 558">
          <a:extLst>
            <a:ext uri="{FF2B5EF4-FFF2-40B4-BE49-F238E27FC236}">
              <a16:creationId xmlns:a16="http://schemas.microsoft.com/office/drawing/2014/main" id="{00000000-0008-0000-0600-00002F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60" name="正方形/長方形 559">
          <a:extLst>
            <a:ext uri="{FF2B5EF4-FFF2-40B4-BE49-F238E27FC236}">
              <a16:creationId xmlns:a16="http://schemas.microsoft.com/office/drawing/2014/main" id="{00000000-0008-0000-0600-000030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61" name="正方形/長方形 560">
          <a:extLst>
            <a:ext uri="{FF2B5EF4-FFF2-40B4-BE49-F238E27FC236}">
              <a16:creationId xmlns:a16="http://schemas.microsoft.com/office/drawing/2014/main" id="{00000000-0008-0000-0600-000031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62" name="正方形/長方形 561">
          <a:extLst>
            <a:ext uri="{FF2B5EF4-FFF2-40B4-BE49-F238E27FC236}">
              <a16:creationId xmlns:a16="http://schemas.microsoft.com/office/drawing/2014/main" id="{00000000-0008-0000-0600-000032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63" name="テキスト ボックス 562">
          <a:extLst>
            <a:ext uri="{FF2B5EF4-FFF2-40B4-BE49-F238E27FC236}">
              <a16:creationId xmlns:a16="http://schemas.microsoft.com/office/drawing/2014/main" id="{00000000-0008-0000-0600-000033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65" name="直線コネクタ 564">
          <a:extLst>
            <a:ext uri="{FF2B5EF4-FFF2-40B4-BE49-F238E27FC236}">
              <a16:creationId xmlns:a16="http://schemas.microsoft.com/office/drawing/2014/main" id="{00000000-0008-0000-0600-000035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6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失業対策事業費グラフ枠">
          <a:extLst>
            <a:ext uri="{FF2B5EF4-FFF2-40B4-BE49-F238E27FC236}">
              <a16:creationId xmlns:a16="http://schemas.microsoft.com/office/drawing/2014/main" id="{00000000-0008-0000-06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70" name="直線コネクタ 569">
          <a:extLst>
            <a:ext uri="{FF2B5EF4-FFF2-40B4-BE49-F238E27FC236}">
              <a16:creationId xmlns:a16="http://schemas.microsoft.com/office/drawing/2014/main" id="{00000000-0008-0000-0600-00003A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71" name="失業対策事業費最小値テキスト">
          <a:extLst>
            <a:ext uri="{FF2B5EF4-FFF2-40B4-BE49-F238E27FC236}">
              <a16:creationId xmlns:a16="http://schemas.microsoft.com/office/drawing/2014/main" id="{00000000-0008-0000-0600-00003B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73" name="失業対策事業費最大値テキスト">
          <a:extLst>
            <a:ext uri="{FF2B5EF4-FFF2-40B4-BE49-F238E27FC236}">
              <a16:creationId xmlns:a16="http://schemas.microsoft.com/office/drawing/2014/main" id="{00000000-0008-0000-0600-00003D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74" name="直線コネクタ 573">
          <a:extLst>
            <a:ext uri="{FF2B5EF4-FFF2-40B4-BE49-F238E27FC236}">
              <a16:creationId xmlns:a16="http://schemas.microsoft.com/office/drawing/2014/main" id="{00000000-0008-0000-0600-00003E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6" name="失業対策事業費平均値テキスト">
          <a:extLst>
            <a:ext uri="{FF2B5EF4-FFF2-40B4-BE49-F238E27FC236}">
              <a16:creationId xmlns:a16="http://schemas.microsoft.com/office/drawing/2014/main" id="{00000000-0008-0000-0600-000040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7" name="フローチャート: 判断 576">
          <a:extLst>
            <a:ext uri="{FF2B5EF4-FFF2-40B4-BE49-F238E27FC236}">
              <a16:creationId xmlns:a16="http://schemas.microsoft.com/office/drawing/2014/main" id="{00000000-0008-0000-0600-000041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81" name="直線コネクタ 580">
          <a:extLst>
            <a:ext uri="{FF2B5EF4-FFF2-40B4-BE49-F238E27FC236}">
              <a16:creationId xmlns:a16="http://schemas.microsoft.com/office/drawing/2014/main" id="{00000000-0008-0000-0600-000045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82" name="フローチャート: 判断 581">
          <a:extLst>
            <a:ext uri="{FF2B5EF4-FFF2-40B4-BE49-F238E27FC236}">
              <a16:creationId xmlns:a16="http://schemas.microsoft.com/office/drawing/2014/main" id="{00000000-0008-0000-0600-000046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84" name="直線コネクタ 583">
          <a:extLst>
            <a:ext uri="{FF2B5EF4-FFF2-40B4-BE49-F238E27FC236}">
              <a16:creationId xmlns:a16="http://schemas.microsoft.com/office/drawing/2014/main" id="{00000000-0008-0000-0600-000048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85" name="フローチャート: 判断 584">
          <a:extLst>
            <a:ext uri="{FF2B5EF4-FFF2-40B4-BE49-F238E27FC236}">
              <a16:creationId xmlns:a16="http://schemas.microsoft.com/office/drawing/2014/main" id="{00000000-0008-0000-0600-000049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7" name="フローチャート: 判断 586">
          <a:extLst>
            <a:ext uri="{FF2B5EF4-FFF2-40B4-BE49-F238E27FC236}">
              <a16:creationId xmlns:a16="http://schemas.microsoft.com/office/drawing/2014/main" id="{00000000-0008-0000-0600-00004B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8" name="テキスト ボックス 587">
          <a:extLst>
            <a:ext uri="{FF2B5EF4-FFF2-40B4-BE49-F238E27FC236}">
              <a16:creationId xmlns:a16="http://schemas.microsoft.com/office/drawing/2014/main" id="{00000000-0008-0000-0600-00004C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6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6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95" name="失業対策事業費該当値テキスト">
          <a:extLst>
            <a:ext uri="{FF2B5EF4-FFF2-40B4-BE49-F238E27FC236}">
              <a16:creationId xmlns:a16="http://schemas.microsoft.com/office/drawing/2014/main" id="{00000000-0008-0000-0600-000053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8" name="楕円 597">
          <a:extLst>
            <a:ext uri="{FF2B5EF4-FFF2-40B4-BE49-F238E27FC236}">
              <a16:creationId xmlns:a16="http://schemas.microsoft.com/office/drawing/2014/main" id="{00000000-0008-0000-0600-000056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600" name="楕円 599">
          <a:extLst>
            <a:ext uri="{FF2B5EF4-FFF2-40B4-BE49-F238E27FC236}">
              <a16:creationId xmlns:a16="http://schemas.microsoft.com/office/drawing/2014/main" id="{00000000-0008-0000-0600-000058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602" name="楕円 601">
          <a:extLst>
            <a:ext uri="{FF2B5EF4-FFF2-40B4-BE49-F238E27FC236}">
              <a16:creationId xmlns:a16="http://schemas.microsoft.com/office/drawing/2014/main" id="{00000000-0008-0000-0600-00005A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6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6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6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6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6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6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6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20" name="直線コネクタ 619">
          <a:extLst>
            <a:ext uri="{FF2B5EF4-FFF2-40B4-BE49-F238E27FC236}">
              <a16:creationId xmlns:a16="http://schemas.microsoft.com/office/drawing/2014/main" id="{00000000-0008-0000-0600-00006C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22" name="直線コネクタ 621">
          <a:extLst>
            <a:ext uri="{FF2B5EF4-FFF2-40B4-BE49-F238E27FC236}">
              <a16:creationId xmlns:a16="http://schemas.microsoft.com/office/drawing/2014/main" id="{00000000-0008-0000-0600-00006E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71</xdr:row>
      <xdr:rowOff>21970</xdr:rowOff>
    </xdr:from>
    <xdr:ext cx="531299"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1914701" y="12194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4" name="直線コネクタ 623">
          <a:extLst>
            <a:ext uri="{FF2B5EF4-FFF2-40B4-BE49-F238E27FC236}">
              <a16:creationId xmlns:a16="http://schemas.microsoft.com/office/drawing/2014/main" id="{00000000-0008-0000-0600-000070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8" name="公債費グラフ枠">
          <a:extLst>
            <a:ext uri="{FF2B5EF4-FFF2-40B4-BE49-F238E27FC236}">
              <a16:creationId xmlns:a16="http://schemas.microsoft.com/office/drawing/2014/main" id="{00000000-0008-0000-0600-000074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69</xdr:row>
      <xdr:rowOff>84803</xdr:rowOff>
    </xdr:from>
    <xdr:to>
      <xdr:col>85</xdr:col>
      <xdr:colOff>126364</xdr:colOff>
      <xdr:row>78</xdr:row>
      <xdr:rowOff>87089</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flipV="1">
          <a:off x="16317595" y="11914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90916</xdr:rowOff>
    </xdr:from>
    <xdr:ext cx="534377" cy="259045"/>
    <xdr:sp macro="" textlink="">
      <xdr:nvSpPr>
        <xdr:cNvPr id="630" name="公債費最小値テキスト">
          <a:extLst>
            <a:ext uri="{FF2B5EF4-FFF2-40B4-BE49-F238E27FC236}">
              <a16:creationId xmlns:a16="http://schemas.microsoft.com/office/drawing/2014/main" id="{00000000-0008-0000-0600-000076020000}"/>
            </a:ext>
          </a:extLst>
        </xdr:cNvPr>
        <xdr:cNvSpPr txBox="1"/>
      </xdr:nvSpPr>
      <xdr:spPr>
        <a:xfrm>
          <a:off x="16370300" y="13464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87089</xdr:rowOff>
    </xdr:from>
    <xdr:to>
      <xdr:col>86</xdr:col>
      <xdr:colOff>25400</xdr:colOff>
      <xdr:row>78</xdr:row>
      <xdr:rowOff>87089</xdr:rowOff>
    </xdr:to>
    <xdr:cxnSp macro="">
      <xdr:nvCxnSpPr>
        <xdr:cNvPr id="631" name="直線コネクタ 630">
          <a:extLst>
            <a:ext uri="{FF2B5EF4-FFF2-40B4-BE49-F238E27FC236}">
              <a16:creationId xmlns:a16="http://schemas.microsoft.com/office/drawing/2014/main" id="{00000000-0008-0000-0600-000077020000}"/>
            </a:ext>
          </a:extLst>
        </xdr:cNvPr>
        <xdr:cNvCxnSpPr/>
      </xdr:nvCxnSpPr>
      <xdr:spPr>
        <a:xfrm>
          <a:off x="16230600" y="13460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31480</xdr:rowOff>
    </xdr:from>
    <xdr:ext cx="599010" cy="259045"/>
    <xdr:sp macro="" textlink="">
      <xdr:nvSpPr>
        <xdr:cNvPr id="632" name="公債費最大値テキスト">
          <a:extLst>
            <a:ext uri="{FF2B5EF4-FFF2-40B4-BE49-F238E27FC236}">
              <a16:creationId xmlns:a16="http://schemas.microsoft.com/office/drawing/2014/main" id="{00000000-0008-0000-0600-000078020000}"/>
            </a:ext>
          </a:extLst>
        </xdr:cNvPr>
        <xdr:cNvSpPr txBox="1"/>
      </xdr:nvSpPr>
      <xdr:spPr>
        <a:xfrm>
          <a:off x="16370300" y="11690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69</xdr:row>
      <xdr:rowOff>84803</xdr:rowOff>
    </xdr:from>
    <xdr:to>
      <xdr:col>86</xdr:col>
      <xdr:colOff>25400</xdr:colOff>
      <xdr:row>69</xdr:row>
      <xdr:rowOff>84803</xdr:rowOff>
    </xdr:to>
    <xdr:cxnSp macro="">
      <xdr:nvCxnSpPr>
        <xdr:cNvPr id="633" name="直線コネクタ 632">
          <a:extLst>
            <a:ext uri="{FF2B5EF4-FFF2-40B4-BE49-F238E27FC236}">
              <a16:creationId xmlns:a16="http://schemas.microsoft.com/office/drawing/2014/main" id="{00000000-0008-0000-0600-000079020000}"/>
            </a:ext>
          </a:extLst>
        </xdr:cNvPr>
        <xdr:cNvCxnSpPr/>
      </xdr:nvCxnSpPr>
      <xdr:spPr>
        <a:xfrm>
          <a:off x="16230600" y="11914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74</xdr:row>
      <xdr:rowOff>152110</xdr:rowOff>
    </xdr:from>
    <xdr:to>
      <xdr:col>85</xdr:col>
      <xdr:colOff>127000</xdr:colOff>
      <xdr:row>75</xdr:row>
      <xdr:rowOff>6231</xdr:rowOff>
    </xdr:to>
    <xdr:cxnSp macro="">
      <xdr:nvCxnSpPr>
        <xdr:cNvPr id="634" name="直線コネクタ 633">
          <a:extLst>
            <a:ext uri="{FF2B5EF4-FFF2-40B4-BE49-F238E27FC236}">
              <a16:creationId xmlns:a16="http://schemas.microsoft.com/office/drawing/2014/main" id="{00000000-0008-0000-0600-00007A020000}"/>
            </a:ext>
          </a:extLst>
        </xdr:cNvPr>
        <xdr:cNvCxnSpPr/>
      </xdr:nvCxnSpPr>
      <xdr:spPr>
        <a:xfrm>
          <a:off x="15481300" y="12839410"/>
          <a:ext cx="838200" cy="2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74</xdr:row>
      <xdr:rowOff>155370</xdr:rowOff>
    </xdr:from>
    <xdr:ext cx="534377" cy="259045"/>
    <xdr:sp macro="" textlink="">
      <xdr:nvSpPr>
        <xdr:cNvPr id="635" name="公債費平均値テキスト">
          <a:extLst>
            <a:ext uri="{FF2B5EF4-FFF2-40B4-BE49-F238E27FC236}">
              <a16:creationId xmlns:a16="http://schemas.microsoft.com/office/drawing/2014/main" id="{00000000-0008-0000-0600-00007B020000}"/>
            </a:ext>
          </a:extLst>
        </xdr:cNvPr>
        <xdr:cNvSpPr txBox="1"/>
      </xdr:nvSpPr>
      <xdr:spPr>
        <a:xfrm>
          <a:off x="16370300" y="1284267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75</xdr:row>
      <xdr:rowOff>5493</xdr:rowOff>
    </xdr:from>
    <xdr:to>
      <xdr:col>85</xdr:col>
      <xdr:colOff>177800</xdr:colOff>
      <xdr:row>75</xdr:row>
      <xdr:rowOff>107093</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6268700" y="128642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74</xdr:row>
      <xdr:rowOff>148827</xdr:rowOff>
    </xdr:from>
    <xdr:to>
      <xdr:col>81</xdr:col>
      <xdr:colOff>50800</xdr:colOff>
      <xdr:row>74</xdr:row>
      <xdr:rowOff>152110</xdr:rowOff>
    </xdr:to>
    <xdr:cxnSp macro="">
      <xdr:nvCxnSpPr>
        <xdr:cNvPr id="637" name="直線コネクタ 636">
          <a:extLst>
            <a:ext uri="{FF2B5EF4-FFF2-40B4-BE49-F238E27FC236}">
              <a16:creationId xmlns:a16="http://schemas.microsoft.com/office/drawing/2014/main" id="{00000000-0008-0000-0600-00007D020000}"/>
            </a:ext>
          </a:extLst>
        </xdr:cNvPr>
        <xdr:cNvCxnSpPr/>
      </xdr:nvCxnSpPr>
      <xdr:spPr>
        <a:xfrm>
          <a:off x="14592300" y="12836127"/>
          <a:ext cx="889000" cy="32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75</xdr:row>
      <xdr:rowOff>28403</xdr:rowOff>
    </xdr:from>
    <xdr:to>
      <xdr:col>81</xdr:col>
      <xdr:colOff>101600</xdr:colOff>
      <xdr:row>75</xdr:row>
      <xdr:rowOff>130003</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5430500" y="12887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121130</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5214111" y="12979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74</xdr:row>
      <xdr:rowOff>89685</xdr:rowOff>
    </xdr:from>
    <xdr:to>
      <xdr:col>76</xdr:col>
      <xdr:colOff>114300</xdr:colOff>
      <xdr:row>74</xdr:row>
      <xdr:rowOff>148827</xdr:rowOff>
    </xdr:to>
    <xdr:cxnSp macro="">
      <xdr:nvCxnSpPr>
        <xdr:cNvPr id="640" name="直線コネクタ 639">
          <a:extLst>
            <a:ext uri="{FF2B5EF4-FFF2-40B4-BE49-F238E27FC236}">
              <a16:creationId xmlns:a16="http://schemas.microsoft.com/office/drawing/2014/main" id="{00000000-0008-0000-0600-000080020000}"/>
            </a:ext>
          </a:extLst>
        </xdr:cNvPr>
        <xdr:cNvCxnSpPr/>
      </xdr:nvCxnSpPr>
      <xdr:spPr>
        <a:xfrm>
          <a:off x="13703300" y="12776985"/>
          <a:ext cx="8890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75</xdr:row>
      <xdr:rowOff>23880</xdr:rowOff>
    </xdr:from>
    <xdr:to>
      <xdr:col>76</xdr:col>
      <xdr:colOff>165100</xdr:colOff>
      <xdr:row>75</xdr:row>
      <xdr:rowOff>125480</xdr:rowOff>
    </xdr:to>
    <xdr:sp macro="" textlink="">
      <xdr:nvSpPr>
        <xdr:cNvPr id="641" name="フローチャート: 判断 640">
          <a:extLst>
            <a:ext uri="{FF2B5EF4-FFF2-40B4-BE49-F238E27FC236}">
              <a16:creationId xmlns:a16="http://schemas.microsoft.com/office/drawing/2014/main" id="{00000000-0008-0000-0600-000081020000}"/>
            </a:ext>
          </a:extLst>
        </xdr:cNvPr>
        <xdr:cNvSpPr/>
      </xdr:nvSpPr>
      <xdr:spPr>
        <a:xfrm>
          <a:off x="14541500" y="128826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116606</xdr:rowOff>
    </xdr:from>
    <xdr:ext cx="534377"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325111" y="1297535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74</xdr:row>
      <xdr:rowOff>33466</xdr:rowOff>
    </xdr:from>
    <xdr:to>
      <xdr:col>71</xdr:col>
      <xdr:colOff>177800</xdr:colOff>
      <xdr:row>74</xdr:row>
      <xdr:rowOff>89685</xdr:rowOff>
    </xdr:to>
    <xdr:cxnSp macro="">
      <xdr:nvCxnSpPr>
        <xdr:cNvPr id="643" name="直線コネクタ 642">
          <a:extLst>
            <a:ext uri="{FF2B5EF4-FFF2-40B4-BE49-F238E27FC236}">
              <a16:creationId xmlns:a16="http://schemas.microsoft.com/office/drawing/2014/main" id="{00000000-0008-0000-0600-000083020000}"/>
            </a:ext>
          </a:extLst>
        </xdr:cNvPr>
        <xdr:cNvCxnSpPr/>
      </xdr:nvCxnSpPr>
      <xdr:spPr>
        <a:xfrm>
          <a:off x="12814300" y="12720766"/>
          <a:ext cx="889000" cy="562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75</xdr:row>
      <xdr:rowOff>85553</xdr:rowOff>
    </xdr:from>
    <xdr:to>
      <xdr:col>72</xdr:col>
      <xdr:colOff>38100</xdr:colOff>
      <xdr:row>76</xdr:row>
      <xdr:rowOff>15703</xdr:rowOff>
    </xdr:to>
    <xdr:sp macro="" textlink="">
      <xdr:nvSpPr>
        <xdr:cNvPr id="644" name="フローチャート: 判断 643">
          <a:extLst>
            <a:ext uri="{FF2B5EF4-FFF2-40B4-BE49-F238E27FC236}">
              <a16:creationId xmlns:a16="http://schemas.microsoft.com/office/drawing/2014/main" id="{00000000-0008-0000-0600-000084020000}"/>
            </a:ext>
          </a:extLst>
        </xdr:cNvPr>
        <xdr:cNvSpPr/>
      </xdr:nvSpPr>
      <xdr:spPr>
        <a:xfrm>
          <a:off x="13652500" y="129443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6830</xdr:rowOff>
    </xdr:from>
    <xdr:ext cx="534377" cy="259045"/>
    <xdr:sp macro="" textlink="">
      <xdr:nvSpPr>
        <xdr:cNvPr id="645" name="テキスト ボックス 644">
          <a:extLst>
            <a:ext uri="{FF2B5EF4-FFF2-40B4-BE49-F238E27FC236}">
              <a16:creationId xmlns:a16="http://schemas.microsoft.com/office/drawing/2014/main" id="{00000000-0008-0000-0600-000085020000}"/>
            </a:ext>
          </a:extLst>
        </xdr:cNvPr>
        <xdr:cNvSpPr txBox="1"/>
      </xdr:nvSpPr>
      <xdr:spPr>
        <a:xfrm>
          <a:off x="13436111" y="130370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75</xdr:row>
      <xdr:rowOff>74906</xdr:rowOff>
    </xdr:from>
    <xdr:to>
      <xdr:col>67</xdr:col>
      <xdr:colOff>101600</xdr:colOff>
      <xdr:row>76</xdr:row>
      <xdr:rowOff>5057</xdr:rowOff>
    </xdr:to>
    <xdr:sp macro="" textlink="">
      <xdr:nvSpPr>
        <xdr:cNvPr id="646" name="フローチャート: 判断 645">
          <a:extLst>
            <a:ext uri="{FF2B5EF4-FFF2-40B4-BE49-F238E27FC236}">
              <a16:creationId xmlns:a16="http://schemas.microsoft.com/office/drawing/2014/main" id="{00000000-0008-0000-0600-000086020000}"/>
            </a:ext>
          </a:extLst>
        </xdr:cNvPr>
        <xdr:cNvSpPr/>
      </xdr:nvSpPr>
      <xdr:spPr>
        <a:xfrm>
          <a:off x="12763500" y="129336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75</xdr:row>
      <xdr:rowOff>167634</xdr:rowOff>
    </xdr:from>
    <xdr:ext cx="534377" cy="259045"/>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547111" y="130263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600-000089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51" name="テキスト ボックス 650">
          <a:extLst>
            <a:ext uri="{FF2B5EF4-FFF2-40B4-BE49-F238E27FC236}">
              <a16:creationId xmlns:a16="http://schemas.microsoft.com/office/drawing/2014/main" id="{00000000-0008-0000-0600-00008B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74</xdr:row>
      <xdr:rowOff>126881</xdr:rowOff>
    </xdr:from>
    <xdr:to>
      <xdr:col>85</xdr:col>
      <xdr:colOff>177800</xdr:colOff>
      <xdr:row>75</xdr:row>
      <xdr:rowOff>57031</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6268700" y="12814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73</xdr:row>
      <xdr:rowOff>149758</xdr:rowOff>
    </xdr:from>
    <xdr:ext cx="534377" cy="259045"/>
    <xdr:sp macro="" textlink="">
      <xdr:nvSpPr>
        <xdr:cNvPr id="654" name="公債費該当値テキスト">
          <a:extLst>
            <a:ext uri="{FF2B5EF4-FFF2-40B4-BE49-F238E27FC236}">
              <a16:creationId xmlns:a16="http://schemas.microsoft.com/office/drawing/2014/main" id="{00000000-0008-0000-0600-00008E020000}"/>
            </a:ext>
          </a:extLst>
        </xdr:cNvPr>
        <xdr:cNvSpPr txBox="1"/>
      </xdr:nvSpPr>
      <xdr:spPr>
        <a:xfrm>
          <a:off x="16370300" y="12665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74</xdr:row>
      <xdr:rowOff>101310</xdr:rowOff>
    </xdr:from>
    <xdr:to>
      <xdr:col>81</xdr:col>
      <xdr:colOff>101600</xdr:colOff>
      <xdr:row>75</xdr:row>
      <xdr:rowOff>31460</xdr:rowOff>
    </xdr:to>
    <xdr:sp macro="" textlink="">
      <xdr:nvSpPr>
        <xdr:cNvPr id="655" name="楕円 654">
          <a:extLst>
            <a:ext uri="{FF2B5EF4-FFF2-40B4-BE49-F238E27FC236}">
              <a16:creationId xmlns:a16="http://schemas.microsoft.com/office/drawing/2014/main" id="{00000000-0008-0000-0600-00008F020000}"/>
            </a:ext>
          </a:extLst>
        </xdr:cNvPr>
        <xdr:cNvSpPr/>
      </xdr:nvSpPr>
      <xdr:spPr>
        <a:xfrm>
          <a:off x="15430500" y="12788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73</xdr:row>
      <xdr:rowOff>47987</xdr:rowOff>
    </xdr:from>
    <xdr:ext cx="534377"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5214111" y="12563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74</xdr:row>
      <xdr:rowOff>98027</xdr:rowOff>
    </xdr:from>
    <xdr:to>
      <xdr:col>76</xdr:col>
      <xdr:colOff>165100</xdr:colOff>
      <xdr:row>75</xdr:row>
      <xdr:rowOff>28177</xdr:rowOff>
    </xdr:to>
    <xdr:sp macro="" textlink="">
      <xdr:nvSpPr>
        <xdr:cNvPr id="657" name="楕円 656">
          <a:extLst>
            <a:ext uri="{FF2B5EF4-FFF2-40B4-BE49-F238E27FC236}">
              <a16:creationId xmlns:a16="http://schemas.microsoft.com/office/drawing/2014/main" id="{00000000-0008-0000-0600-000091020000}"/>
            </a:ext>
          </a:extLst>
        </xdr:cNvPr>
        <xdr:cNvSpPr/>
      </xdr:nvSpPr>
      <xdr:spPr>
        <a:xfrm>
          <a:off x="14541500" y="127853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73</xdr:row>
      <xdr:rowOff>44704</xdr:rowOff>
    </xdr:from>
    <xdr:ext cx="534377"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4325111" y="125605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74</xdr:row>
      <xdr:rowOff>38885</xdr:rowOff>
    </xdr:from>
    <xdr:to>
      <xdr:col>72</xdr:col>
      <xdr:colOff>38100</xdr:colOff>
      <xdr:row>74</xdr:row>
      <xdr:rowOff>140485</xdr:rowOff>
    </xdr:to>
    <xdr:sp macro="" textlink="">
      <xdr:nvSpPr>
        <xdr:cNvPr id="659" name="楕円 658">
          <a:extLst>
            <a:ext uri="{FF2B5EF4-FFF2-40B4-BE49-F238E27FC236}">
              <a16:creationId xmlns:a16="http://schemas.microsoft.com/office/drawing/2014/main" id="{00000000-0008-0000-0600-000093020000}"/>
            </a:ext>
          </a:extLst>
        </xdr:cNvPr>
        <xdr:cNvSpPr/>
      </xdr:nvSpPr>
      <xdr:spPr>
        <a:xfrm>
          <a:off x="13652500" y="127261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72</xdr:row>
      <xdr:rowOff>157012</xdr:rowOff>
    </xdr:from>
    <xdr:ext cx="534377"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3436111" y="125014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73</xdr:row>
      <xdr:rowOff>154116</xdr:rowOff>
    </xdr:from>
    <xdr:to>
      <xdr:col>67</xdr:col>
      <xdr:colOff>101600</xdr:colOff>
      <xdr:row>74</xdr:row>
      <xdr:rowOff>84266</xdr:rowOff>
    </xdr:to>
    <xdr:sp macro="" textlink="">
      <xdr:nvSpPr>
        <xdr:cNvPr id="661" name="楕円 660">
          <a:extLst>
            <a:ext uri="{FF2B5EF4-FFF2-40B4-BE49-F238E27FC236}">
              <a16:creationId xmlns:a16="http://schemas.microsoft.com/office/drawing/2014/main" id="{00000000-0008-0000-0600-000095020000}"/>
            </a:ext>
          </a:extLst>
        </xdr:cNvPr>
        <xdr:cNvSpPr/>
      </xdr:nvSpPr>
      <xdr:spPr>
        <a:xfrm>
          <a:off x="12763500" y="12669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72</xdr:row>
      <xdr:rowOff>100793</xdr:rowOff>
    </xdr:from>
    <xdr:ext cx="534377" cy="259045"/>
    <xdr:sp macro="" textlink="">
      <xdr:nvSpPr>
        <xdr:cNvPr id="662" name="テキスト ボックス 661">
          <a:extLst>
            <a:ext uri="{FF2B5EF4-FFF2-40B4-BE49-F238E27FC236}">
              <a16:creationId xmlns:a16="http://schemas.microsoft.com/office/drawing/2014/main" id="{00000000-0008-0000-0600-000096020000}"/>
            </a:ext>
          </a:extLst>
        </xdr:cNvPr>
        <xdr:cNvSpPr txBox="1"/>
      </xdr:nvSpPr>
      <xdr:spPr>
        <a:xfrm>
          <a:off x="12547111" y="12445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3" name="正方形/長方形 662">
          <a:extLst>
            <a:ext uri="{FF2B5EF4-FFF2-40B4-BE49-F238E27FC236}">
              <a16:creationId xmlns:a16="http://schemas.microsoft.com/office/drawing/2014/main" id="{00000000-0008-0000-0600-000097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4" name="正方形/長方形 663">
          <a:extLst>
            <a:ext uri="{FF2B5EF4-FFF2-40B4-BE49-F238E27FC236}">
              <a16:creationId xmlns:a16="http://schemas.microsoft.com/office/drawing/2014/main" id="{00000000-0008-0000-0600-000098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5" name="正方形/長方形 664">
          <a:extLst>
            <a:ext uri="{FF2B5EF4-FFF2-40B4-BE49-F238E27FC236}">
              <a16:creationId xmlns:a16="http://schemas.microsoft.com/office/drawing/2014/main" id="{00000000-0008-0000-0600-000099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6" name="正方形/長方形 665">
          <a:extLst>
            <a:ext uri="{FF2B5EF4-FFF2-40B4-BE49-F238E27FC236}">
              <a16:creationId xmlns:a16="http://schemas.microsoft.com/office/drawing/2014/main" id="{00000000-0008-0000-0600-00009A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7" name="正方形/長方形 666">
          <a:extLst>
            <a:ext uri="{FF2B5EF4-FFF2-40B4-BE49-F238E27FC236}">
              <a16:creationId xmlns:a16="http://schemas.microsoft.com/office/drawing/2014/main" id="{00000000-0008-0000-0600-00009B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8" name="正方形/長方形 667">
          <a:extLst>
            <a:ext uri="{FF2B5EF4-FFF2-40B4-BE49-F238E27FC236}">
              <a16:creationId xmlns:a16="http://schemas.microsoft.com/office/drawing/2014/main" id="{00000000-0008-0000-0600-00009C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9" name="正方形/長方形 668">
          <a:extLst>
            <a:ext uri="{FF2B5EF4-FFF2-40B4-BE49-F238E27FC236}">
              <a16:creationId xmlns:a16="http://schemas.microsoft.com/office/drawing/2014/main" id="{00000000-0008-0000-0600-00009D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70" name="正方形/長方形 669">
          <a:extLst>
            <a:ext uri="{FF2B5EF4-FFF2-40B4-BE49-F238E27FC236}">
              <a16:creationId xmlns:a16="http://schemas.microsoft.com/office/drawing/2014/main" id="{00000000-0008-0000-0600-00009E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71" name="テキスト ボックス 670">
          <a:extLst>
            <a:ext uri="{FF2B5EF4-FFF2-40B4-BE49-F238E27FC236}">
              <a16:creationId xmlns:a16="http://schemas.microsoft.com/office/drawing/2014/main" id="{00000000-0008-0000-0600-00009F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72" name="直線コネクタ 671">
          <a:extLst>
            <a:ext uri="{FF2B5EF4-FFF2-40B4-BE49-F238E27FC236}">
              <a16:creationId xmlns:a16="http://schemas.microsoft.com/office/drawing/2014/main" id="{00000000-0008-0000-0600-0000A0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75" name="直線コネクタ 674">
          <a:extLst>
            <a:ext uri="{FF2B5EF4-FFF2-40B4-BE49-F238E27FC236}">
              <a16:creationId xmlns:a16="http://schemas.microsoft.com/office/drawing/2014/main" id="{00000000-0008-0000-0600-0000A3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95</xdr:row>
      <xdr:rowOff>54627</xdr:rowOff>
    </xdr:from>
    <xdr:ext cx="531299" cy="259045"/>
    <xdr:sp macro="" textlink="">
      <xdr:nvSpPr>
        <xdr:cNvPr id="676" name="テキスト ボックス 675">
          <a:extLst>
            <a:ext uri="{FF2B5EF4-FFF2-40B4-BE49-F238E27FC236}">
              <a16:creationId xmlns:a16="http://schemas.microsoft.com/office/drawing/2014/main" id="{00000000-0008-0000-0600-0000A4020000}"/>
            </a:ext>
          </a:extLst>
        </xdr:cNvPr>
        <xdr:cNvSpPr txBox="1"/>
      </xdr:nvSpPr>
      <xdr:spPr>
        <a:xfrm>
          <a:off x="11914701" y="16342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77" name="直線コネクタ 676">
          <a:extLst>
            <a:ext uri="{FF2B5EF4-FFF2-40B4-BE49-F238E27FC236}">
              <a16:creationId xmlns:a16="http://schemas.microsoft.com/office/drawing/2014/main" id="{00000000-0008-0000-0600-0000A5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9" name="直線コネクタ 678">
          <a:extLst>
            <a:ext uri="{FF2B5EF4-FFF2-40B4-BE49-F238E27FC236}">
              <a16:creationId xmlns:a16="http://schemas.microsoft.com/office/drawing/2014/main" id="{00000000-0008-0000-0600-0000A7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積立金グラフ枠">
          <a:extLst>
            <a:ext uri="{FF2B5EF4-FFF2-40B4-BE49-F238E27FC236}">
              <a16:creationId xmlns:a16="http://schemas.microsoft.com/office/drawing/2014/main" id="{00000000-0008-0000-06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79697</xdr:rowOff>
    </xdr:from>
    <xdr:to>
      <xdr:col>85</xdr:col>
      <xdr:colOff>126364</xdr:colOff>
      <xdr:row>98</xdr:row>
      <xdr:rowOff>127054</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flipV="1">
          <a:off x="16317595" y="15510197"/>
          <a:ext cx="1269" cy="141895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130881</xdr:rowOff>
    </xdr:from>
    <xdr:ext cx="469744" cy="259045"/>
    <xdr:sp macro="" textlink="">
      <xdr:nvSpPr>
        <xdr:cNvPr id="685" name="積立金最小値テキスト">
          <a:extLst>
            <a:ext uri="{FF2B5EF4-FFF2-40B4-BE49-F238E27FC236}">
              <a16:creationId xmlns:a16="http://schemas.microsoft.com/office/drawing/2014/main" id="{00000000-0008-0000-0600-0000AD020000}"/>
            </a:ext>
          </a:extLst>
        </xdr:cNvPr>
        <xdr:cNvSpPr txBox="1"/>
      </xdr:nvSpPr>
      <xdr:spPr>
        <a:xfrm>
          <a:off x="16370300" y="16932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1,383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127054</xdr:rowOff>
    </xdr:from>
    <xdr:to>
      <xdr:col>86</xdr:col>
      <xdr:colOff>25400</xdr:colOff>
      <xdr:row>98</xdr:row>
      <xdr:rowOff>127054</xdr:rowOff>
    </xdr:to>
    <xdr:cxnSp macro="">
      <xdr:nvCxnSpPr>
        <xdr:cNvPr id="686" name="直線コネクタ 685">
          <a:extLst>
            <a:ext uri="{FF2B5EF4-FFF2-40B4-BE49-F238E27FC236}">
              <a16:creationId xmlns:a16="http://schemas.microsoft.com/office/drawing/2014/main" id="{00000000-0008-0000-0600-0000AE020000}"/>
            </a:ext>
          </a:extLst>
        </xdr:cNvPr>
        <xdr:cNvCxnSpPr/>
      </xdr:nvCxnSpPr>
      <xdr:spPr>
        <a:xfrm>
          <a:off x="16230600" y="16929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26374</xdr:rowOff>
    </xdr:from>
    <xdr:ext cx="599010" cy="259045"/>
    <xdr:sp macro="" textlink="">
      <xdr:nvSpPr>
        <xdr:cNvPr id="687" name="積立金最大値テキスト">
          <a:extLst>
            <a:ext uri="{FF2B5EF4-FFF2-40B4-BE49-F238E27FC236}">
              <a16:creationId xmlns:a16="http://schemas.microsoft.com/office/drawing/2014/main" id="{00000000-0008-0000-0600-0000AF020000}"/>
            </a:ext>
          </a:extLst>
        </xdr:cNvPr>
        <xdr:cNvSpPr txBox="1"/>
      </xdr:nvSpPr>
      <xdr:spPr>
        <a:xfrm>
          <a:off x="16370300" y="15285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156,562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79697</xdr:rowOff>
    </xdr:from>
    <xdr:to>
      <xdr:col>86</xdr:col>
      <xdr:colOff>25400</xdr:colOff>
      <xdr:row>90</xdr:row>
      <xdr:rowOff>79697</xdr:rowOff>
    </xdr:to>
    <xdr:cxnSp macro="">
      <xdr:nvCxnSpPr>
        <xdr:cNvPr id="688" name="直線コネクタ 687">
          <a:extLst>
            <a:ext uri="{FF2B5EF4-FFF2-40B4-BE49-F238E27FC236}">
              <a16:creationId xmlns:a16="http://schemas.microsoft.com/office/drawing/2014/main" id="{00000000-0008-0000-0600-0000B0020000}"/>
            </a:ext>
          </a:extLst>
        </xdr:cNvPr>
        <xdr:cNvCxnSpPr/>
      </xdr:nvCxnSpPr>
      <xdr:spPr>
        <a:xfrm>
          <a:off x="16230600" y="155101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65478</xdr:rowOff>
    </xdr:from>
    <xdr:to>
      <xdr:col>85</xdr:col>
      <xdr:colOff>127000</xdr:colOff>
      <xdr:row>98</xdr:row>
      <xdr:rowOff>74394</xdr:rowOff>
    </xdr:to>
    <xdr:cxnSp macro="">
      <xdr:nvCxnSpPr>
        <xdr:cNvPr id="689" name="直線コネクタ 688">
          <a:extLst>
            <a:ext uri="{FF2B5EF4-FFF2-40B4-BE49-F238E27FC236}">
              <a16:creationId xmlns:a16="http://schemas.microsoft.com/office/drawing/2014/main" id="{00000000-0008-0000-0600-0000B1020000}"/>
            </a:ext>
          </a:extLst>
        </xdr:cNvPr>
        <xdr:cNvCxnSpPr/>
      </xdr:nvCxnSpPr>
      <xdr:spPr>
        <a:xfrm>
          <a:off x="15481300" y="16867578"/>
          <a:ext cx="838200" cy="89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62382</xdr:rowOff>
    </xdr:from>
    <xdr:ext cx="534377" cy="259045"/>
    <xdr:sp macro="" textlink="">
      <xdr:nvSpPr>
        <xdr:cNvPr id="690" name="積立金平均値テキスト">
          <a:extLst>
            <a:ext uri="{FF2B5EF4-FFF2-40B4-BE49-F238E27FC236}">
              <a16:creationId xmlns:a16="http://schemas.microsoft.com/office/drawing/2014/main" id="{00000000-0008-0000-0600-0000B2020000}"/>
            </a:ext>
          </a:extLst>
        </xdr:cNvPr>
        <xdr:cNvSpPr txBox="1"/>
      </xdr:nvSpPr>
      <xdr:spPr>
        <a:xfrm>
          <a:off x="16370300" y="1652158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39505</xdr:rowOff>
    </xdr:from>
    <xdr:to>
      <xdr:col>85</xdr:col>
      <xdr:colOff>177800</xdr:colOff>
      <xdr:row>97</xdr:row>
      <xdr:rowOff>141105</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6268700" y="166701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98</xdr:row>
      <xdr:rowOff>19355</xdr:rowOff>
    </xdr:from>
    <xdr:to>
      <xdr:col>81</xdr:col>
      <xdr:colOff>50800</xdr:colOff>
      <xdr:row>98</xdr:row>
      <xdr:rowOff>65478</xdr:rowOff>
    </xdr:to>
    <xdr:cxnSp macro="">
      <xdr:nvCxnSpPr>
        <xdr:cNvPr id="692" name="直線コネクタ 691">
          <a:extLst>
            <a:ext uri="{FF2B5EF4-FFF2-40B4-BE49-F238E27FC236}">
              <a16:creationId xmlns:a16="http://schemas.microsoft.com/office/drawing/2014/main" id="{00000000-0008-0000-0600-0000B4020000}"/>
            </a:ext>
          </a:extLst>
        </xdr:cNvPr>
        <xdr:cNvCxnSpPr/>
      </xdr:nvCxnSpPr>
      <xdr:spPr>
        <a:xfrm>
          <a:off x="14592300" y="16821455"/>
          <a:ext cx="889000" cy="461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27251</xdr:rowOff>
    </xdr:from>
    <xdr:to>
      <xdr:col>81</xdr:col>
      <xdr:colOff>101600</xdr:colOff>
      <xdr:row>97</xdr:row>
      <xdr:rowOff>128851</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5430500" y="166579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145378</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5214111" y="164331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98</xdr:row>
      <xdr:rowOff>19355</xdr:rowOff>
    </xdr:from>
    <xdr:to>
      <xdr:col>76</xdr:col>
      <xdr:colOff>114300</xdr:colOff>
      <xdr:row>98</xdr:row>
      <xdr:rowOff>23132</xdr:rowOff>
    </xdr:to>
    <xdr:cxnSp macro="">
      <xdr:nvCxnSpPr>
        <xdr:cNvPr id="695" name="直線コネクタ 694">
          <a:extLst>
            <a:ext uri="{FF2B5EF4-FFF2-40B4-BE49-F238E27FC236}">
              <a16:creationId xmlns:a16="http://schemas.microsoft.com/office/drawing/2014/main" id="{00000000-0008-0000-0600-0000B7020000}"/>
            </a:ext>
          </a:extLst>
        </xdr:cNvPr>
        <xdr:cNvCxnSpPr/>
      </xdr:nvCxnSpPr>
      <xdr:spPr>
        <a:xfrm flipV="1">
          <a:off x="13703300" y="16821455"/>
          <a:ext cx="889000" cy="37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18903</xdr:rowOff>
    </xdr:from>
    <xdr:to>
      <xdr:col>76</xdr:col>
      <xdr:colOff>165100</xdr:colOff>
      <xdr:row>97</xdr:row>
      <xdr:rowOff>120503</xdr:rowOff>
    </xdr:to>
    <xdr:sp macro="" textlink="">
      <xdr:nvSpPr>
        <xdr:cNvPr id="696" name="フローチャート: 判断 695">
          <a:extLst>
            <a:ext uri="{FF2B5EF4-FFF2-40B4-BE49-F238E27FC236}">
              <a16:creationId xmlns:a16="http://schemas.microsoft.com/office/drawing/2014/main" id="{00000000-0008-0000-0600-0000B8020000}"/>
            </a:ext>
          </a:extLst>
        </xdr:cNvPr>
        <xdr:cNvSpPr/>
      </xdr:nvSpPr>
      <xdr:spPr>
        <a:xfrm>
          <a:off x="14541500" y="16649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137030</xdr:rowOff>
    </xdr:from>
    <xdr:ext cx="534377"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325111" y="164247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23132</xdr:rowOff>
    </xdr:from>
    <xdr:to>
      <xdr:col>71</xdr:col>
      <xdr:colOff>177800</xdr:colOff>
      <xdr:row>98</xdr:row>
      <xdr:rowOff>39737</xdr:rowOff>
    </xdr:to>
    <xdr:cxnSp macro="">
      <xdr:nvCxnSpPr>
        <xdr:cNvPr id="698" name="直線コネクタ 697">
          <a:extLst>
            <a:ext uri="{FF2B5EF4-FFF2-40B4-BE49-F238E27FC236}">
              <a16:creationId xmlns:a16="http://schemas.microsoft.com/office/drawing/2014/main" id="{00000000-0008-0000-0600-0000BA020000}"/>
            </a:ext>
          </a:extLst>
        </xdr:cNvPr>
        <xdr:cNvCxnSpPr/>
      </xdr:nvCxnSpPr>
      <xdr:spPr>
        <a:xfrm flipV="1">
          <a:off x="12814300" y="16825232"/>
          <a:ext cx="889000" cy="16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106886</xdr:rowOff>
    </xdr:from>
    <xdr:to>
      <xdr:col>72</xdr:col>
      <xdr:colOff>38100</xdr:colOff>
      <xdr:row>98</xdr:row>
      <xdr:rowOff>37036</xdr:rowOff>
    </xdr:to>
    <xdr:sp macro="" textlink="">
      <xdr:nvSpPr>
        <xdr:cNvPr id="699" name="フローチャート: 判断 698">
          <a:extLst>
            <a:ext uri="{FF2B5EF4-FFF2-40B4-BE49-F238E27FC236}">
              <a16:creationId xmlns:a16="http://schemas.microsoft.com/office/drawing/2014/main" id="{00000000-0008-0000-0600-0000BB020000}"/>
            </a:ext>
          </a:extLst>
        </xdr:cNvPr>
        <xdr:cNvSpPr/>
      </xdr:nvSpPr>
      <xdr:spPr>
        <a:xfrm>
          <a:off x="13652500" y="167375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53563</xdr:rowOff>
    </xdr:from>
    <xdr:ext cx="534377" cy="259045"/>
    <xdr:sp macro="" textlink="">
      <xdr:nvSpPr>
        <xdr:cNvPr id="700" name="テキスト ボックス 699">
          <a:extLst>
            <a:ext uri="{FF2B5EF4-FFF2-40B4-BE49-F238E27FC236}">
              <a16:creationId xmlns:a16="http://schemas.microsoft.com/office/drawing/2014/main" id="{00000000-0008-0000-0600-0000BC020000}"/>
            </a:ext>
          </a:extLst>
        </xdr:cNvPr>
        <xdr:cNvSpPr txBox="1"/>
      </xdr:nvSpPr>
      <xdr:spPr>
        <a:xfrm>
          <a:off x="13436111" y="165127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135150</xdr:rowOff>
    </xdr:from>
    <xdr:to>
      <xdr:col>67</xdr:col>
      <xdr:colOff>101600</xdr:colOff>
      <xdr:row>98</xdr:row>
      <xdr:rowOff>65300</xdr:rowOff>
    </xdr:to>
    <xdr:sp macro="" textlink="">
      <xdr:nvSpPr>
        <xdr:cNvPr id="701" name="フローチャート: 判断 700">
          <a:extLst>
            <a:ext uri="{FF2B5EF4-FFF2-40B4-BE49-F238E27FC236}">
              <a16:creationId xmlns:a16="http://schemas.microsoft.com/office/drawing/2014/main" id="{00000000-0008-0000-0600-0000BD020000}"/>
            </a:ext>
          </a:extLst>
        </xdr:cNvPr>
        <xdr:cNvSpPr/>
      </xdr:nvSpPr>
      <xdr:spPr>
        <a:xfrm>
          <a:off x="12763500" y="16765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81827</xdr:rowOff>
    </xdr:from>
    <xdr:ext cx="534377" cy="259045"/>
    <xdr:sp macro="" textlink="">
      <xdr:nvSpPr>
        <xdr:cNvPr id="702" name="テキスト ボックス 701">
          <a:extLst>
            <a:ext uri="{FF2B5EF4-FFF2-40B4-BE49-F238E27FC236}">
              <a16:creationId xmlns:a16="http://schemas.microsoft.com/office/drawing/2014/main" id="{00000000-0008-0000-0600-0000BE020000}"/>
            </a:ext>
          </a:extLst>
        </xdr:cNvPr>
        <xdr:cNvSpPr txBox="1"/>
      </xdr:nvSpPr>
      <xdr:spPr>
        <a:xfrm>
          <a:off x="12547111" y="165410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6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23594</xdr:rowOff>
    </xdr:from>
    <xdr:to>
      <xdr:col>85</xdr:col>
      <xdr:colOff>177800</xdr:colOff>
      <xdr:row>98</xdr:row>
      <xdr:rowOff>125194</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6268700" y="168256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109971</xdr:rowOff>
    </xdr:from>
    <xdr:ext cx="469744" cy="259045"/>
    <xdr:sp macro="" textlink="">
      <xdr:nvSpPr>
        <xdr:cNvPr id="709" name="積立金該当値テキスト">
          <a:extLst>
            <a:ext uri="{FF2B5EF4-FFF2-40B4-BE49-F238E27FC236}">
              <a16:creationId xmlns:a16="http://schemas.microsoft.com/office/drawing/2014/main" id="{00000000-0008-0000-0600-0000C5020000}"/>
            </a:ext>
          </a:extLst>
        </xdr:cNvPr>
        <xdr:cNvSpPr txBox="1"/>
      </xdr:nvSpPr>
      <xdr:spPr>
        <a:xfrm>
          <a:off x="16370300" y="167406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14678</xdr:rowOff>
    </xdr:from>
    <xdr:to>
      <xdr:col>81</xdr:col>
      <xdr:colOff>101600</xdr:colOff>
      <xdr:row>98</xdr:row>
      <xdr:rowOff>116278</xdr:rowOff>
    </xdr:to>
    <xdr:sp macro="" textlink="">
      <xdr:nvSpPr>
        <xdr:cNvPr id="710" name="楕円 709">
          <a:extLst>
            <a:ext uri="{FF2B5EF4-FFF2-40B4-BE49-F238E27FC236}">
              <a16:creationId xmlns:a16="http://schemas.microsoft.com/office/drawing/2014/main" id="{00000000-0008-0000-0600-0000C6020000}"/>
            </a:ext>
          </a:extLst>
        </xdr:cNvPr>
        <xdr:cNvSpPr/>
      </xdr:nvSpPr>
      <xdr:spPr>
        <a:xfrm>
          <a:off x="15430500" y="168167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98</xdr:row>
      <xdr:rowOff>107405</xdr:rowOff>
    </xdr:from>
    <xdr:ext cx="469744"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5246428" y="169095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140005</xdr:rowOff>
    </xdr:from>
    <xdr:to>
      <xdr:col>76</xdr:col>
      <xdr:colOff>165100</xdr:colOff>
      <xdr:row>98</xdr:row>
      <xdr:rowOff>70155</xdr:rowOff>
    </xdr:to>
    <xdr:sp macro="" textlink="">
      <xdr:nvSpPr>
        <xdr:cNvPr id="712" name="楕円 711">
          <a:extLst>
            <a:ext uri="{FF2B5EF4-FFF2-40B4-BE49-F238E27FC236}">
              <a16:creationId xmlns:a16="http://schemas.microsoft.com/office/drawing/2014/main" id="{00000000-0008-0000-0600-0000C8020000}"/>
            </a:ext>
          </a:extLst>
        </xdr:cNvPr>
        <xdr:cNvSpPr/>
      </xdr:nvSpPr>
      <xdr:spPr>
        <a:xfrm>
          <a:off x="14541500" y="16770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61282</xdr:rowOff>
    </xdr:from>
    <xdr:ext cx="534377"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4325111" y="16863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143782</xdr:rowOff>
    </xdr:from>
    <xdr:to>
      <xdr:col>72</xdr:col>
      <xdr:colOff>38100</xdr:colOff>
      <xdr:row>98</xdr:row>
      <xdr:rowOff>73932</xdr:rowOff>
    </xdr:to>
    <xdr:sp macro="" textlink="">
      <xdr:nvSpPr>
        <xdr:cNvPr id="714" name="楕円 713">
          <a:extLst>
            <a:ext uri="{FF2B5EF4-FFF2-40B4-BE49-F238E27FC236}">
              <a16:creationId xmlns:a16="http://schemas.microsoft.com/office/drawing/2014/main" id="{00000000-0008-0000-0600-0000CA020000}"/>
            </a:ext>
          </a:extLst>
        </xdr:cNvPr>
        <xdr:cNvSpPr/>
      </xdr:nvSpPr>
      <xdr:spPr>
        <a:xfrm>
          <a:off x="13652500" y="1677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65059</xdr:rowOff>
    </xdr:from>
    <xdr:ext cx="534377"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3436111" y="16867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160387</xdr:rowOff>
    </xdr:from>
    <xdr:to>
      <xdr:col>67</xdr:col>
      <xdr:colOff>101600</xdr:colOff>
      <xdr:row>98</xdr:row>
      <xdr:rowOff>90537</xdr:rowOff>
    </xdr:to>
    <xdr:sp macro="" textlink="">
      <xdr:nvSpPr>
        <xdr:cNvPr id="716" name="楕円 715">
          <a:extLst>
            <a:ext uri="{FF2B5EF4-FFF2-40B4-BE49-F238E27FC236}">
              <a16:creationId xmlns:a16="http://schemas.microsoft.com/office/drawing/2014/main" id="{00000000-0008-0000-0600-0000CC020000}"/>
            </a:ext>
          </a:extLst>
        </xdr:cNvPr>
        <xdr:cNvSpPr/>
      </xdr:nvSpPr>
      <xdr:spPr>
        <a:xfrm>
          <a:off x="12763500" y="167910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81664</xdr:rowOff>
    </xdr:from>
    <xdr:ext cx="534377"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2547111" y="168837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6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6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6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6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6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6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6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6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6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6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6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6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6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6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投資及び出資金グラフ枠">
          <a:extLst>
            <a:ext uri="{FF2B5EF4-FFF2-40B4-BE49-F238E27FC236}">
              <a16:creationId xmlns:a16="http://schemas.microsoft.com/office/drawing/2014/main" id="{00000000-0008-0000-06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70754</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flipV="1">
          <a:off x="22159595" y="5557154"/>
          <a:ext cx="1269" cy="109764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40" name="投資及び出資金最小値テキスト">
          <a:extLst>
            <a:ext uri="{FF2B5EF4-FFF2-40B4-BE49-F238E27FC236}">
              <a16:creationId xmlns:a16="http://schemas.microsoft.com/office/drawing/2014/main" id="{00000000-0008-0000-0600-0000E4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6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17431</xdr:rowOff>
    </xdr:from>
    <xdr:ext cx="534377" cy="259045"/>
    <xdr:sp macro="" textlink="">
      <xdr:nvSpPr>
        <xdr:cNvPr id="742" name="投資及び出資金最大値テキスト">
          <a:extLst>
            <a:ext uri="{FF2B5EF4-FFF2-40B4-BE49-F238E27FC236}">
              <a16:creationId xmlns:a16="http://schemas.microsoft.com/office/drawing/2014/main" id="{00000000-0008-0000-0600-0000E6020000}"/>
            </a:ext>
          </a:extLst>
        </xdr:cNvPr>
        <xdr:cNvSpPr txBox="1"/>
      </xdr:nvSpPr>
      <xdr:spPr>
        <a:xfrm>
          <a:off x="22212300" y="53323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24,008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32</xdr:row>
      <xdr:rowOff>70754</xdr:rowOff>
    </xdr:from>
    <xdr:to>
      <xdr:col>116</xdr:col>
      <xdr:colOff>152400</xdr:colOff>
      <xdr:row>32</xdr:row>
      <xdr:rowOff>70754</xdr:rowOff>
    </xdr:to>
    <xdr:cxnSp macro="">
      <xdr:nvCxnSpPr>
        <xdr:cNvPr id="743" name="直線コネクタ 742">
          <a:extLst>
            <a:ext uri="{FF2B5EF4-FFF2-40B4-BE49-F238E27FC236}">
              <a16:creationId xmlns:a16="http://schemas.microsoft.com/office/drawing/2014/main" id="{00000000-0008-0000-0600-0000E7020000}"/>
            </a:ext>
          </a:extLst>
        </xdr:cNvPr>
        <xdr:cNvCxnSpPr/>
      </xdr:nvCxnSpPr>
      <xdr:spPr>
        <a:xfrm>
          <a:off x="22072600" y="55571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42316</xdr:rowOff>
    </xdr:from>
    <xdr:to>
      <xdr:col>116</xdr:col>
      <xdr:colOff>63500</xdr:colOff>
      <xdr:row>38</xdr:row>
      <xdr:rowOff>42773</xdr:rowOff>
    </xdr:to>
    <xdr:cxnSp macro="">
      <xdr:nvCxnSpPr>
        <xdr:cNvPr id="744" name="直線コネクタ 743">
          <a:extLst>
            <a:ext uri="{FF2B5EF4-FFF2-40B4-BE49-F238E27FC236}">
              <a16:creationId xmlns:a16="http://schemas.microsoft.com/office/drawing/2014/main" id="{00000000-0008-0000-0600-0000E8020000}"/>
            </a:ext>
          </a:extLst>
        </xdr:cNvPr>
        <xdr:cNvCxnSpPr/>
      </xdr:nvCxnSpPr>
      <xdr:spPr>
        <a:xfrm flipV="1">
          <a:off x="21323300" y="6557416"/>
          <a:ext cx="838200" cy="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36</xdr:row>
      <xdr:rowOff>121744</xdr:rowOff>
    </xdr:from>
    <xdr:ext cx="469744" cy="259045"/>
    <xdr:sp macro="" textlink="">
      <xdr:nvSpPr>
        <xdr:cNvPr id="745" name="投資及び出資金平均値テキスト">
          <a:extLst>
            <a:ext uri="{FF2B5EF4-FFF2-40B4-BE49-F238E27FC236}">
              <a16:creationId xmlns:a16="http://schemas.microsoft.com/office/drawing/2014/main" id="{00000000-0008-0000-0600-0000E9020000}"/>
            </a:ext>
          </a:extLst>
        </xdr:cNvPr>
        <xdr:cNvSpPr txBox="1"/>
      </xdr:nvSpPr>
      <xdr:spPr>
        <a:xfrm>
          <a:off x="22212300" y="62939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98867</xdr:rowOff>
    </xdr:from>
    <xdr:to>
      <xdr:col>116</xdr:col>
      <xdr:colOff>114300</xdr:colOff>
      <xdr:row>38</xdr:row>
      <xdr:rowOff>29017</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22110700" y="64425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39253</xdr:rowOff>
    </xdr:from>
    <xdr:to>
      <xdr:col>111</xdr:col>
      <xdr:colOff>177800</xdr:colOff>
      <xdr:row>38</xdr:row>
      <xdr:rowOff>42773</xdr:rowOff>
    </xdr:to>
    <xdr:cxnSp macro="">
      <xdr:nvCxnSpPr>
        <xdr:cNvPr id="747" name="直線コネクタ 746">
          <a:extLst>
            <a:ext uri="{FF2B5EF4-FFF2-40B4-BE49-F238E27FC236}">
              <a16:creationId xmlns:a16="http://schemas.microsoft.com/office/drawing/2014/main" id="{00000000-0008-0000-0600-0000EB020000}"/>
            </a:ext>
          </a:extLst>
        </xdr:cNvPr>
        <xdr:cNvCxnSpPr/>
      </xdr:nvCxnSpPr>
      <xdr:spPr>
        <a:xfrm>
          <a:off x="20434300" y="6554353"/>
          <a:ext cx="889000" cy="35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37</xdr:row>
      <xdr:rowOff>100879</xdr:rowOff>
    </xdr:from>
    <xdr:to>
      <xdr:col>112</xdr:col>
      <xdr:colOff>38100</xdr:colOff>
      <xdr:row>38</xdr:row>
      <xdr:rowOff>31029</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21272500" y="6444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47556</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21088428" y="6219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39253</xdr:rowOff>
    </xdr:from>
    <xdr:to>
      <xdr:col>107</xdr:col>
      <xdr:colOff>50800</xdr:colOff>
      <xdr:row>38</xdr:row>
      <xdr:rowOff>54432</xdr:rowOff>
    </xdr:to>
    <xdr:cxnSp macro="">
      <xdr:nvCxnSpPr>
        <xdr:cNvPr id="750" name="直線コネクタ 749">
          <a:extLst>
            <a:ext uri="{FF2B5EF4-FFF2-40B4-BE49-F238E27FC236}">
              <a16:creationId xmlns:a16="http://schemas.microsoft.com/office/drawing/2014/main" id="{00000000-0008-0000-0600-0000EE020000}"/>
            </a:ext>
          </a:extLst>
        </xdr:cNvPr>
        <xdr:cNvCxnSpPr/>
      </xdr:nvCxnSpPr>
      <xdr:spPr>
        <a:xfrm flipV="1">
          <a:off x="19545300" y="6554353"/>
          <a:ext cx="889000" cy="151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37</xdr:row>
      <xdr:rowOff>97221</xdr:rowOff>
    </xdr:from>
    <xdr:to>
      <xdr:col>107</xdr:col>
      <xdr:colOff>101600</xdr:colOff>
      <xdr:row>38</xdr:row>
      <xdr:rowOff>27371</xdr:rowOff>
    </xdr:to>
    <xdr:sp macro="" textlink="">
      <xdr:nvSpPr>
        <xdr:cNvPr id="751" name="フローチャート: 判断 750">
          <a:extLst>
            <a:ext uri="{FF2B5EF4-FFF2-40B4-BE49-F238E27FC236}">
              <a16:creationId xmlns:a16="http://schemas.microsoft.com/office/drawing/2014/main" id="{00000000-0008-0000-0600-0000EF020000}"/>
            </a:ext>
          </a:extLst>
        </xdr:cNvPr>
        <xdr:cNvSpPr/>
      </xdr:nvSpPr>
      <xdr:spPr>
        <a:xfrm>
          <a:off x="20383500" y="64408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43898</xdr:rowOff>
    </xdr:from>
    <xdr:ext cx="469744"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199428" y="62160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54432</xdr:rowOff>
    </xdr:from>
    <xdr:to>
      <xdr:col>102</xdr:col>
      <xdr:colOff>114300</xdr:colOff>
      <xdr:row>38</xdr:row>
      <xdr:rowOff>59782</xdr:rowOff>
    </xdr:to>
    <xdr:cxnSp macro="">
      <xdr:nvCxnSpPr>
        <xdr:cNvPr id="753" name="直線コネクタ 752">
          <a:extLst>
            <a:ext uri="{FF2B5EF4-FFF2-40B4-BE49-F238E27FC236}">
              <a16:creationId xmlns:a16="http://schemas.microsoft.com/office/drawing/2014/main" id="{00000000-0008-0000-0600-0000F1020000}"/>
            </a:ext>
          </a:extLst>
        </xdr:cNvPr>
        <xdr:cNvCxnSpPr/>
      </xdr:nvCxnSpPr>
      <xdr:spPr>
        <a:xfrm flipV="1">
          <a:off x="18656300" y="6569532"/>
          <a:ext cx="889000" cy="5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37</xdr:row>
      <xdr:rowOff>92558</xdr:rowOff>
    </xdr:from>
    <xdr:to>
      <xdr:col>102</xdr:col>
      <xdr:colOff>165100</xdr:colOff>
      <xdr:row>38</xdr:row>
      <xdr:rowOff>22707</xdr:rowOff>
    </xdr:to>
    <xdr:sp macro="" textlink="">
      <xdr:nvSpPr>
        <xdr:cNvPr id="754" name="フローチャート: 判断 753">
          <a:extLst>
            <a:ext uri="{FF2B5EF4-FFF2-40B4-BE49-F238E27FC236}">
              <a16:creationId xmlns:a16="http://schemas.microsoft.com/office/drawing/2014/main" id="{00000000-0008-0000-0600-0000F2020000}"/>
            </a:ext>
          </a:extLst>
        </xdr:cNvPr>
        <xdr:cNvSpPr/>
      </xdr:nvSpPr>
      <xdr:spPr>
        <a:xfrm>
          <a:off x="19494500" y="6436208"/>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39235</xdr:rowOff>
    </xdr:from>
    <xdr:ext cx="469744" cy="259045"/>
    <xdr:sp macro="" textlink="">
      <xdr:nvSpPr>
        <xdr:cNvPr id="755" name="テキスト ボックス 754">
          <a:extLst>
            <a:ext uri="{FF2B5EF4-FFF2-40B4-BE49-F238E27FC236}">
              <a16:creationId xmlns:a16="http://schemas.microsoft.com/office/drawing/2014/main" id="{00000000-0008-0000-0600-0000F3020000}"/>
            </a:ext>
          </a:extLst>
        </xdr:cNvPr>
        <xdr:cNvSpPr txBox="1"/>
      </xdr:nvSpPr>
      <xdr:spPr>
        <a:xfrm>
          <a:off x="19310428" y="62114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136311</xdr:rowOff>
    </xdr:from>
    <xdr:to>
      <xdr:col>98</xdr:col>
      <xdr:colOff>38100</xdr:colOff>
      <xdr:row>38</xdr:row>
      <xdr:rowOff>66461</xdr:rowOff>
    </xdr:to>
    <xdr:sp macro="" textlink="">
      <xdr:nvSpPr>
        <xdr:cNvPr id="756" name="フローチャート: 判断 755">
          <a:extLst>
            <a:ext uri="{FF2B5EF4-FFF2-40B4-BE49-F238E27FC236}">
              <a16:creationId xmlns:a16="http://schemas.microsoft.com/office/drawing/2014/main" id="{00000000-0008-0000-0600-0000F4020000}"/>
            </a:ext>
          </a:extLst>
        </xdr:cNvPr>
        <xdr:cNvSpPr/>
      </xdr:nvSpPr>
      <xdr:spPr>
        <a:xfrm>
          <a:off x="18605500" y="64799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82988</xdr:rowOff>
    </xdr:from>
    <xdr:ext cx="469744" cy="259045"/>
    <xdr:sp macro="" textlink="">
      <xdr:nvSpPr>
        <xdr:cNvPr id="757" name="テキスト ボックス 756">
          <a:extLst>
            <a:ext uri="{FF2B5EF4-FFF2-40B4-BE49-F238E27FC236}">
              <a16:creationId xmlns:a16="http://schemas.microsoft.com/office/drawing/2014/main" id="{00000000-0008-0000-0600-0000F5020000}"/>
            </a:ext>
          </a:extLst>
        </xdr:cNvPr>
        <xdr:cNvSpPr txBox="1"/>
      </xdr:nvSpPr>
      <xdr:spPr>
        <a:xfrm>
          <a:off x="18421428" y="625518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6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6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37</xdr:row>
      <xdr:rowOff>162966</xdr:rowOff>
    </xdr:from>
    <xdr:to>
      <xdr:col>116</xdr:col>
      <xdr:colOff>114300</xdr:colOff>
      <xdr:row>38</xdr:row>
      <xdr:rowOff>93116</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22110700" y="6506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37</xdr:row>
      <xdr:rowOff>77893</xdr:rowOff>
    </xdr:from>
    <xdr:ext cx="469744" cy="259045"/>
    <xdr:sp macro="" textlink="">
      <xdr:nvSpPr>
        <xdr:cNvPr id="764" name="投資及び出資金該当値テキスト">
          <a:extLst>
            <a:ext uri="{FF2B5EF4-FFF2-40B4-BE49-F238E27FC236}">
              <a16:creationId xmlns:a16="http://schemas.microsoft.com/office/drawing/2014/main" id="{00000000-0008-0000-0600-0000FC020000}"/>
            </a:ext>
          </a:extLst>
        </xdr:cNvPr>
        <xdr:cNvSpPr txBox="1"/>
      </xdr:nvSpPr>
      <xdr:spPr>
        <a:xfrm>
          <a:off x="22212300" y="6421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37</xdr:row>
      <xdr:rowOff>163423</xdr:rowOff>
    </xdr:from>
    <xdr:to>
      <xdr:col>112</xdr:col>
      <xdr:colOff>38100</xdr:colOff>
      <xdr:row>38</xdr:row>
      <xdr:rowOff>93573</xdr:rowOff>
    </xdr:to>
    <xdr:sp macro="" textlink="">
      <xdr:nvSpPr>
        <xdr:cNvPr id="765" name="楕円 764">
          <a:extLst>
            <a:ext uri="{FF2B5EF4-FFF2-40B4-BE49-F238E27FC236}">
              <a16:creationId xmlns:a16="http://schemas.microsoft.com/office/drawing/2014/main" id="{00000000-0008-0000-0600-0000FD020000}"/>
            </a:ext>
          </a:extLst>
        </xdr:cNvPr>
        <xdr:cNvSpPr/>
      </xdr:nvSpPr>
      <xdr:spPr>
        <a:xfrm>
          <a:off x="21272500" y="65070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38</xdr:row>
      <xdr:rowOff>84700</xdr:rowOff>
    </xdr:from>
    <xdr:ext cx="469744"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21088428" y="65998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159903</xdr:rowOff>
    </xdr:from>
    <xdr:to>
      <xdr:col>107</xdr:col>
      <xdr:colOff>101600</xdr:colOff>
      <xdr:row>38</xdr:row>
      <xdr:rowOff>90053</xdr:rowOff>
    </xdr:to>
    <xdr:sp macro="" textlink="">
      <xdr:nvSpPr>
        <xdr:cNvPr id="767" name="楕円 766">
          <a:extLst>
            <a:ext uri="{FF2B5EF4-FFF2-40B4-BE49-F238E27FC236}">
              <a16:creationId xmlns:a16="http://schemas.microsoft.com/office/drawing/2014/main" id="{00000000-0008-0000-0600-0000FF020000}"/>
            </a:ext>
          </a:extLst>
        </xdr:cNvPr>
        <xdr:cNvSpPr/>
      </xdr:nvSpPr>
      <xdr:spPr>
        <a:xfrm>
          <a:off x="20383500" y="65035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38</xdr:row>
      <xdr:rowOff>81180</xdr:rowOff>
    </xdr:from>
    <xdr:ext cx="469744"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20199428" y="65962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3632</xdr:rowOff>
    </xdr:from>
    <xdr:to>
      <xdr:col>102</xdr:col>
      <xdr:colOff>165100</xdr:colOff>
      <xdr:row>38</xdr:row>
      <xdr:rowOff>105232</xdr:rowOff>
    </xdr:to>
    <xdr:sp macro="" textlink="">
      <xdr:nvSpPr>
        <xdr:cNvPr id="769" name="楕円 768">
          <a:extLst>
            <a:ext uri="{FF2B5EF4-FFF2-40B4-BE49-F238E27FC236}">
              <a16:creationId xmlns:a16="http://schemas.microsoft.com/office/drawing/2014/main" id="{00000000-0008-0000-0600-000001030000}"/>
            </a:ext>
          </a:extLst>
        </xdr:cNvPr>
        <xdr:cNvSpPr/>
      </xdr:nvSpPr>
      <xdr:spPr>
        <a:xfrm>
          <a:off x="19494500" y="65187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38</xdr:row>
      <xdr:rowOff>96359</xdr:rowOff>
    </xdr:from>
    <xdr:ext cx="469744"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9310428" y="66114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8982</xdr:rowOff>
    </xdr:from>
    <xdr:to>
      <xdr:col>98</xdr:col>
      <xdr:colOff>38100</xdr:colOff>
      <xdr:row>38</xdr:row>
      <xdr:rowOff>110582</xdr:rowOff>
    </xdr:to>
    <xdr:sp macro="" textlink="">
      <xdr:nvSpPr>
        <xdr:cNvPr id="771" name="楕円 770">
          <a:extLst>
            <a:ext uri="{FF2B5EF4-FFF2-40B4-BE49-F238E27FC236}">
              <a16:creationId xmlns:a16="http://schemas.microsoft.com/office/drawing/2014/main" id="{00000000-0008-0000-0600-000003030000}"/>
            </a:ext>
          </a:extLst>
        </xdr:cNvPr>
        <xdr:cNvSpPr/>
      </xdr:nvSpPr>
      <xdr:spPr>
        <a:xfrm>
          <a:off x="18605500" y="65240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38</xdr:row>
      <xdr:rowOff>101709</xdr:rowOff>
    </xdr:from>
    <xdr:ext cx="469744"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8421428" y="6616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6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6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6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6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6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6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6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6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6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6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59</xdr:row>
      <xdr:rowOff>44450</xdr:rowOff>
    </xdr:from>
    <xdr:to>
      <xdr:col>120</xdr:col>
      <xdr:colOff>114300</xdr:colOff>
      <xdr:row>59</xdr:row>
      <xdr:rowOff>44450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58</xdr:row>
      <xdr:rowOff>73677</xdr:rowOff>
    </xdr:from>
    <xdr:ext cx="248786"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8039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6350</xdr:rowOff>
    </xdr:from>
    <xdr:to>
      <xdr:col>120</xdr:col>
      <xdr:colOff>114300</xdr:colOff>
      <xdr:row>57</xdr:row>
      <xdr:rowOff>6350</xdr:rowOff>
    </xdr:to>
    <xdr:cxnSp macro="">
      <xdr:nvCxnSpPr>
        <xdr:cNvPr id="785" name="直線コネクタ 784">
          <a:extLst>
            <a:ext uri="{FF2B5EF4-FFF2-40B4-BE49-F238E27FC236}">
              <a16:creationId xmlns:a16="http://schemas.microsoft.com/office/drawing/2014/main" id="{00000000-0008-0000-0600-000011030000}"/>
            </a:ext>
          </a:extLst>
        </xdr:cNvPr>
        <xdr:cNvCxnSpPr/>
      </xdr:nvCxnSpPr>
      <xdr:spPr>
        <a:xfrm>
          <a:off x="18288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35577</xdr:rowOff>
    </xdr:from>
    <xdr:ext cx="531299"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17756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54</xdr:row>
      <xdr:rowOff>139700</xdr:rowOff>
    </xdr:from>
    <xdr:to>
      <xdr:col>120</xdr:col>
      <xdr:colOff>114300</xdr:colOff>
      <xdr:row>54</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53</xdr:row>
      <xdr:rowOff>168927</xdr:rowOff>
    </xdr:from>
    <xdr:ext cx="531299" cy="259045"/>
    <xdr:sp macro="" textlink="">
      <xdr:nvSpPr>
        <xdr:cNvPr id="788" name="テキスト ボックス 787">
          <a:extLst>
            <a:ext uri="{FF2B5EF4-FFF2-40B4-BE49-F238E27FC236}">
              <a16:creationId xmlns:a16="http://schemas.microsoft.com/office/drawing/2014/main" id="{00000000-0008-0000-0600-000014030000}"/>
            </a:ext>
          </a:extLst>
        </xdr:cNvPr>
        <xdr:cNvSpPr txBox="1"/>
      </xdr:nvSpPr>
      <xdr:spPr>
        <a:xfrm>
          <a:off x="17756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52</xdr:row>
      <xdr:rowOff>101600</xdr:rowOff>
    </xdr:from>
    <xdr:to>
      <xdr:col>120</xdr:col>
      <xdr:colOff>114300</xdr:colOff>
      <xdr:row>52</xdr:row>
      <xdr:rowOff>101600</xdr:rowOff>
    </xdr:to>
    <xdr:cxnSp macro="">
      <xdr:nvCxnSpPr>
        <xdr:cNvPr id="789" name="直線コネクタ 788">
          <a:extLst>
            <a:ext uri="{FF2B5EF4-FFF2-40B4-BE49-F238E27FC236}">
              <a16:creationId xmlns:a16="http://schemas.microsoft.com/office/drawing/2014/main" id="{00000000-0008-0000-0600-000015030000}"/>
            </a:ext>
          </a:extLst>
        </xdr:cNvPr>
        <xdr:cNvCxnSpPr/>
      </xdr:nvCxnSpPr>
      <xdr:spPr>
        <a:xfrm>
          <a:off x="18288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51</xdr:row>
      <xdr:rowOff>130827</xdr:rowOff>
    </xdr:from>
    <xdr:ext cx="531299" cy="259045"/>
    <xdr:sp macro="" textlink="">
      <xdr:nvSpPr>
        <xdr:cNvPr id="790" name="テキスト ボックス 789">
          <a:extLst>
            <a:ext uri="{FF2B5EF4-FFF2-40B4-BE49-F238E27FC236}">
              <a16:creationId xmlns:a16="http://schemas.microsoft.com/office/drawing/2014/main" id="{00000000-0008-0000-0600-000016030000}"/>
            </a:ext>
          </a:extLst>
        </xdr:cNvPr>
        <xdr:cNvSpPr txBox="1"/>
      </xdr:nvSpPr>
      <xdr:spPr>
        <a:xfrm>
          <a:off x="17756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63500</xdr:rowOff>
    </xdr:from>
    <xdr:to>
      <xdr:col>120</xdr:col>
      <xdr:colOff>114300</xdr:colOff>
      <xdr:row>50</xdr:row>
      <xdr:rowOff>63500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18288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49</xdr:row>
      <xdr:rowOff>92727</xdr:rowOff>
    </xdr:from>
    <xdr:ext cx="531299"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7756701" y="849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93" name="直線コネクタ 792">
          <a:extLst>
            <a:ext uri="{FF2B5EF4-FFF2-40B4-BE49-F238E27FC236}">
              <a16:creationId xmlns:a16="http://schemas.microsoft.com/office/drawing/2014/main" id="{00000000-0008-0000-0600-000019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47</xdr:row>
      <xdr:rowOff>54627</xdr:rowOff>
    </xdr:from>
    <xdr:ext cx="531299"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7756701" y="811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95" name="貸付金グラフ枠">
          <a:extLst>
            <a:ext uri="{FF2B5EF4-FFF2-40B4-BE49-F238E27FC236}">
              <a16:creationId xmlns:a16="http://schemas.microsoft.com/office/drawing/2014/main" id="{00000000-0008-0000-0600-00001B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51</xdr:row>
      <xdr:rowOff>134328</xdr:rowOff>
    </xdr:from>
    <xdr:to>
      <xdr:col>116</xdr:col>
      <xdr:colOff>62864</xdr:colOff>
      <xdr:row>59</xdr:row>
      <xdr:rowOff>44450</xdr:rowOff>
    </xdr:to>
    <xdr:cxnSp macro="">
      <xdr:nvCxnSpPr>
        <xdr:cNvPr id="796" name="直線コネクタ 795">
          <a:extLst>
            <a:ext uri="{FF2B5EF4-FFF2-40B4-BE49-F238E27FC236}">
              <a16:creationId xmlns:a16="http://schemas.microsoft.com/office/drawing/2014/main" id="{00000000-0008-0000-0600-00001C030000}"/>
            </a:ext>
          </a:extLst>
        </xdr:cNvPr>
        <xdr:cNvCxnSpPr/>
      </xdr:nvCxnSpPr>
      <xdr:spPr>
        <a:xfrm flipV="1">
          <a:off x="22159595" y="8878278"/>
          <a:ext cx="1269" cy="12817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59</xdr:row>
      <xdr:rowOff>48277</xdr:rowOff>
    </xdr:from>
    <xdr:ext cx="249299" cy="259045"/>
    <xdr:sp macro="" textlink="">
      <xdr:nvSpPr>
        <xdr:cNvPr id="797" name="貸付金最小値テキスト">
          <a:extLst>
            <a:ext uri="{FF2B5EF4-FFF2-40B4-BE49-F238E27FC236}">
              <a16:creationId xmlns:a16="http://schemas.microsoft.com/office/drawing/2014/main" id="{00000000-0008-0000-0600-00001D030000}"/>
            </a:ext>
          </a:extLst>
        </xdr:cNvPr>
        <xdr:cNvSpPr txBox="1"/>
      </xdr:nvSpPr>
      <xdr:spPr>
        <a:xfrm>
          <a:off x="22212300" y="10163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59</xdr:row>
      <xdr:rowOff>44450</xdr:rowOff>
    </xdr:from>
    <xdr:to>
      <xdr:col>116</xdr:col>
      <xdr:colOff>152400</xdr:colOff>
      <xdr:row>59</xdr:row>
      <xdr:rowOff>44450</xdr:rowOff>
    </xdr:to>
    <xdr:cxnSp macro="">
      <xdr:nvCxnSpPr>
        <xdr:cNvPr id="798" name="直線コネクタ 797">
          <a:extLst>
            <a:ext uri="{FF2B5EF4-FFF2-40B4-BE49-F238E27FC236}">
              <a16:creationId xmlns:a16="http://schemas.microsoft.com/office/drawing/2014/main" id="{00000000-0008-0000-0600-00001E030000}"/>
            </a:ext>
          </a:extLst>
        </xdr:cNvPr>
        <xdr:cNvCxnSpPr/>
      </xdr:nvCxnSpPr>
      <xdr:spPr>
        <a:xfrm>
          <a:off x="22072600" y="10160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81005</xdr:rowOff>
    </xdr:from>
    <xdr:ext cx="534377" cy="259045"/>
    <xdr:sp macro="" textlink="">
      <xdr:nvSpPr>
        <xdr:cNvPr id="799" name="貸付金最大値テキスト">
          <a:extLst>
            <a:ext uri="{FF2B5EF4-FFF2-40B4-BE49-F238E27FC236}">
              <a16:creationId xmlns:a16="http://schemas.microsoft.com/office/drawing/2014/main" id="{00000000-0008-0000-0600-00001F030000}"/>
            </a:ext>
          </a:extLst>
        </xdr:cNvPr>
        <xdr:cNvSpPr txBox="1"/>
      </xdr:nvSpPr>
      <xdr:spPr>
        <a:xfrm>
          <a:off x="22212300" y="86535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51</xdr:row>
      <xdr:rowOff>134328</xdr:rowOff>
    </xdr:from>
    <xdr:to>
      <xdr:col>116</xdr:col>
      <xdr:colOff>152400</xdr:colOff>
      <xdr:row>51</xdr:row>
      <xdr:rowOff>134328</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22072600" y="887827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59</xdr:row>
      <xdr:rowOff>43459</xdr:rowOff>
    </xdr:from>
    <xdr:to>
      <xdr:col>116</xdr:col>
      <xdr:colOff>63500</xdr:colOff>
      <xdr:row>59</xdr:row>
      <xdr:rowOff>43650</xdr:rowOff>
    </xdr:to>
    <xdr:cxnSp macro="">
      <xdr:nvCxnSpPr>
        <xdr:cNvPr id="801" name="直線コネクタ 800">
          <a:extLst>
            <a:ext uri="{FF2B5EF4-FFF2-40B4-BE49-F238E27FC236}">
              <a16:creationId xmlns:a16="http://schemas.microsoft.com/office/drawing/2014/main" id="{00000000-0008-0000-0600-000021030000}"/>
            </a:ext>
          </a:extLst>
        </xdr:cNvPr>
        <xdr:cNvCxnSpPr/>
      </xdr:nvCxnSpPr>
      <xdr:spPr>
        <a:xfrm flipV="1">
          <a:off x="21323300" y="10159009"/>
          <a:ext cx="83820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16832</xdr:rowOff>
    </xdr:from>
    <xdr:ext cx="469744" cy="259045"/>
    <xdr:sp macro="" textlink="">
      <xdr:nvSpPr>
        <xdr:cNvPr id="802" name="貸付金平均値テキスト">
          <a:extLst>
            <a:ext uri="{FF2B5EF4-FFF2-40B4-BE49-F238E27FC236}">
              <a16:creationId xmlns:a16="http://schemas.microsoft.com/office/drawing/2014/main" id="{00000000-0008-0000-0600-000022030000}"/>
            </a:ext>
          </a:extLst>
        </xdr:cNvPr>
        <xdr:cNvSpPr txBox="1"/>
      </xdr:nvSpPr>
      <xdr:spPr>
        <a:xfrm>
          <a:off x="22212300" y="978948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57</xdr:row>
      <xdr:rowOff>165405</xdr:rowOff>
    </xdr:from>
    <xdr:to>
      <xdr:col>116</xdr:col>
      <xdr:colOff>114300</xdr:colOff>
      <xdr:row>58</xdr:row>
      <xdr:rowOff>95555</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22110700" y="99380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59</xdr:row>
      <xdr:rowOff>43650</xdr:rowOff>
    </xdr:from>
    <xdr:to>
      <xdr:col>111</xdr:col>
      <xdr:colOff>177800</xdr:colOff>
      <xdr:row>59</xdr:row>
      <xdr:rowOff>43802</xdr:rowOff>
    </xdr:to>
    <xdr:cxnSp macro="">
      <xdr:nvCxnSpPr>
        <xdr:cNvPr id="804" name="直線コネクタ 803">
          <a:extLst>
            <a:ext uri="{FF2B5EF4-FFF2-40B4-BE49-F238E27FC236}">
              <a16:creationId xmlns:a16="http://schemas.microsoft.com/office/drawing/2014/main" id="{00000000-0008-0000-0600-000024030000}"/>
            </a:ext>
          </a:extLst>
        </xdr:cNvPr>
        <xdr:cNvCxnSpPr/>
      </xdr:nvCxnSpPr>
      <xdr:spPr>
        <a:xfrm flipV="1">
          <a:off x="20434300" y="10159200"/>
          <a:ext cx="88900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57</xdr:row>
      <xdr:rowOff>167615</xdr:rowOff>
    </xdr:from>
    <xdr:to>
      <xdr:col>112</xdr:col>
      <xdr:colOff>38100</xdr:colOff>
      <xdr:row>58</xdr:row>
      <xdr:rowOff>97765</xdr:rowOff>
    </xdr:to>
    <xdr:sp macro="" textlink="">
      <xdr:nvSpPr>
        <xdr:cNvPr id="805" name="フローチャート: 判断 804">
          <a:extLst>
            <a:ext uri="{FF2B5EF4-FFF2-40B4-BE49-F238E27FC236}">
              <a16:creationId xmlns:a16="http://schemas.microsoft.com/office/drawing/2014/main" id="{00000000-0008-0000-0600-000025030000}"/>
            </a:ext>
          </a:extLst>
        </xdr:cNvPr>
        <xdr:cNvSpPr/>
      </xdr:nvSpPr>
      <xdr:spPr>
        <a:xfrm>
          <a:off x="21272500" y="99402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56</xdr:row>
      <xdr:rowOff>114292</xdr:rowOff>
    </xdr:from>
    <xdr:ext cx="469744"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088428" y="97154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59</xdr:row>
      <xdr:rowOff>42240</xdr:rowOff>
    </xdr:from>
    <xdr:to>
      <xdr:col>107</xdr:col>
      <xdr:colOff>50800</xdr:colOff>
      <xdr:row>59</xdr:row>
      <xdr:rowOff>43802</xdr:rowOff>
    </xdr:to>
    <xdr:cxnSp macro="">
      <xdr:nvCxnSpPr>
        <xdr:cNvPr id="807" name="直線コネクタ 806">
          <a:extLst>
            <a:ext uri="{FF2B5EF4-FFF2-40B4-BE49-F238E27FC236}">
              <a16:creationId xmlns:a16="http://schemas.microsoft.com/office/drawing/2014/main" id="{00000000-0008-0000-0600-000027030000}"/>
            </a:ext>
          </a:extLst>
        </xdr:cNvPr>
        <xdr:cNvCxnSpPr/>
      </xdr:nvCxnSpPr>
      <xdr:spPr>
        <a:xfrm>
          <a:off x="19545300" y="10157790"/>
          <a:ext cx="889000" cy="15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57</xdr:row>
      <xdr:rowOff>164795</xdr:rowOff>
    </xdr:from>
    <xdr:to>
      <xdr:col>107</xdr:col>
      <xdr:colOff>101600</xdr:colOff>
      <xdr:row>58</xdr:row>
      <xdr:rowOff>94945</xdr:rowOff>
    </xdr:to>
    <xdr:sp macro="" textlink="">
      <xdr:nvSpPr>
        <xdr:cNvPr id="808" name="フローチャート: 判断 807">
          <a:extLst>
            <a:ext uri="{FF2B5EF4-FFF2-40B4-BE49-F238E27FC236}">
              <a16:creationId xmlns:a16="http://schemas.microsoft.com/office/drawing/2014/main" id="{00000000-0008-0000-0600-000028030000}"/>
            </a:ext>
          </a:extLst>
        </xdr:cNvPr>
        <xdr:cNvSpPr/>
      </xdr:nvSpPr>
      <xdr:spPr>
        <a:xfrm>
          <a:off x="20383500" y="99374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56</xdr:row>
      <xdr:rowOff>111472</xdr:rowOff>
    </xdr:from>
    <xdr:ext cx="469744"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20199428" y="97126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59</xdr:row>
      <xdr:rowOff>40525</xdr:rowOff>
    </xdr:from>
    <xdr:to>
      <xdr:col>102</xdr:col>
      <xdr:colOff>114300</xdr:colOff>
      <xdr:row>59</xdr:row>
      <xdr:rowOff>42240</xdr:rowOff>
    </xdr:to>
    <xdr:cxnSp macro="">
      <xdr:nvCxnSpPr>
        <xdr:cNvPr id="810" name="直線コネクタ 809">
          <a:extLst>
            <a:ext uri="{FF2B5EF4-FFF2-40B4-BE49-F238E27FC236}">
              <a16:creationId xmlns:a16="http://schemas.microsoft.com/office/drawing/2014/main" id="{00000000-0008-0000-0600-00002A030000}"/>
            </a:ext>
          </a:extLst>
        </xdr:cNvPr>
        <xdr:cNvCxnSpPr/>
      </xdr:nvCxnSpPr>
      <xdr:spPr>
        <a:xfrm>
          <a:off x="18656300" y="10156075"/>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57</xdr:row>
      <xdr:rowOff>142392</xdr:rowOff>
    </xdr:from>
    <xdr:to>
      <xdr:col>102</xdr:col>
      <xdr:colOff>165100</xdr:colOff>
      <xdr:row>58</xdr:row>
      <xdr:rowOff>72542</xdr:rowOff>
    </xdr:to>
    <xdr:sp macro="" textlink="">
      <xdr:nvSpPr>
        <xdr:cNvPr id="811" name="フローチャート: 判断 810">
          <a:extLst>
            <a:ext uri="{FF2B5EF4-FFF2-40B4-BE49-F238E27FC236}">
              <a16:creationId xmlns:a16="http://schemas.microsoft.com/office/drawing/2014/main" id="{00000000-0008-0000-0600-00002B030000}"/>
            </a:ext>
          </a:extLst>
        </xdr:cNvPr>
        <xdr:cNvSpPr/>
      </xdr:nvSpPr>
      <xdr:spPr>
        <a:xfrm>
          <a:off x="19494500" y="99150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56</xdr:row>
      <xdr:rowOff>89069</xdr:rowOff>
    </xdr:from>
    <xdr:ext cx="469744" cy="259045"/>
    <xdr:sp macro="" textlink="">
      <xdr:nvSpPr>
        <xdr:cNvPr id="812" name="テキスト ボックス 811">
          <a:extLst>
            <a:ext uri="{FF2B5EF4-FFF2-40B4-BE49-F238E27FC236}">
              <a16:creationId xmlns:a16="http://schemas.microsoft.com/office/drawing/2014/main" id="{00000000-0008-0000-0600-00002C030000}"/>
            </a:ext>
          </a:extLst>
        </xdr:cNvPr>
        <xdr:cNvSpPr txBox="1"/>
      </xdr:nvSpPr>
      <xdr:spPr>
        <a:xfrm>
          <a:off x="19310428" y="96902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57</xdr:row>
      <xdr:rowOff>146126</xdr:rowOff>
    </xdr:from>
    <xdr:to>
      <xdr:col>98</xdr:col>
      <xdr:colOff>38100</xdr:colOff>
      <xdr:row>58</xdr:row>
      <xdr:rowOff>76276</xdr:rowOff>
    </xdr:to>
    <xdr:sp macro="" textlink="">
      <xdr:nvSpPr>
        <xdr:cNvPr id="813" name="フローチャート: 判断 812">
          <a:extLst>
            <a:ext uri="{FF2B5EF4-FFF2-40B4-BE49-F238E27FC236}">
              <a16:creationId xmlns:a16="http://schemas.microsoft.com/office/drawing/2014/main" id="{00000000-0008-0000-0600-00002D030000}"/>
            </a:ext>
          </a:extLst>
        </xdr:cNvPr>
        <xdr:cNvSpPr/>
      </xdr:nvSpPr>
      <xdr:spPr>
        <a:xfrm>
          <a:off x="18605500" y="9918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56</xdr:row>
      <xdr:rowOff>92803</xdr:rowOff>
    </xdr:from>
    <xdr:ext cx="469744" cy="259045"/>
    <xdr:sp macro="" textlink="">
      <xdr:nvSpPr>
        <xdr:cNvPr id="814" name="テキスト ボックス 813">
          <a:extLst>
            <a:ext uri="{FF2B5EF4-FFF2-40B4-BE49-F238E27FC236}">
              <a16:creationId xmlns:a16="http://schemas.microsoft.com/office/drawing/2014/main" id="{00000000-0008-0000-0600-00002E030000}"/>
            </a:ext>
          </a:extLst>
        </xdr:cNvPr>
        <xdr:cNvSpPr txBox="1"/>
      </xdr:nvSpPr>
      <xdr:spPr>
        <a:xfrm>
          <a:off x="18421428" y="96940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16" name="テキスト ボックス 815">
          <a:extLst>
            <a:ext uri="{FF2B5EF4-FFF2-40B4-BE49-F238E27FC236}">
              <a16:creationId xmlns:a16="http://schemas.microsoft.com/office/drawing/2014/main" id="{00000000-0008-0000-0600-000030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164109</xdr:rowOff>
    </xdr:from>
    <xdr:to>
      <xdr:col>116</xdr:col>
      <xdr:colOff>114300</xdr:colOff>
      <xdr:row>59</xdr:row>
      <xdr:rowOff>94259</xdr:rowOff>
    </xdr:to>
    <xdr:sp macro="" textlink="">
      <xdr:nvSpPr>
        <xdr:cNvPr id="820" name="楕円 819">
          <a:extLst>
            <a:ext uri="{FF2B5EF4-FFF2-40B4-BE49-F238E27FC236}">
              <a16:creationId xmlns:a16="http://schemas.microsoft.com/office/drawing/2014/main" id="{00000000-0008-0000-0600-000034030000}"/>
            </a:ext>
          </a:extLst>
        </xdr:cNvPr>
        <xdr:cNvSpPr/>
      </xdr:nvSpPr>
      <xdr:spPr>
        <a:xfrm>
          <a:off x="22110700" y="101082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79036</xdr:rowOff>
    </xdr:from>
    <xdr:ext cx="313932" cy="259045"/>
    <xdr:sp macro="" textlink="">
      <xdr:nvSpPr>
        <xdr:cNvPr id="821" name="貸付金該当値テキスト">
          <a:extLst>
            <a:ext uri="{FF2B5EF4-FFF2-40B4-BE49-F238E27FC236}">
              <a16:creationId xmlns:a16="http://schemas.microsoft.com/office/drawing/2014/main" id="{00000000-0008-0000-0600-000035030000}"/>
            </a:ext>
          </a:extLst>
        </xdr:cNvPr>
        <xdr:cNvSpPr txBox="1"/>
      </xdr:nvSpPr>
      <xdr:spPr>
        <a:xfrm>
          <a:off x="22212300" y="100231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164300</xdr:rowOff>
    </xdr:from>
    <xdr:to>
      <xdr:col>112</xdr:col>
      <xdr:colOff>38100</xdr:colOff>
      <xdr:row>59</xdr:row>
      <xdr:rowOff>94450</xdr:rowOff>
    </xdr:to>
    <xdr:sp macro="" textlink="">
      <xdr:nvSpPr>
        <xdr:cNvPr id="822" name="楕円 821">
          <a:extLst>
            <a:ext uri="{FF2B5EF4-FFF2-40B4-BE49-F238E27FC236}">
              <a16:creationId xmlns:a16="http://schemas.microsoft.com/office/drawing/2014/main" id="{00000000-0008-0000-0600-000036030000}"/>
            </a:ext>
          </a:extLst>
        </xdr:cNvPr>
        <xdr:cNvSpPr/>
      </xdr:nvSpPr>
      <xdr:spPr>
        <a:xfrm>
          <a:off x="21272500" y="10108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20833</xdr:colOff>
      <xdr:row>59</xdr:row>
      <xdr:rowOff>85577</xdr:rowOff>
    </xdr:from>
    <xdr:ext cx="313932"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21166333" y="1020112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164452</xdr:rowOff>
    </xdr:from>
    <xdr:to>
      <xdr:col>107</xdr:col>
      <xdr:colOff>101600</xdr:colOff>
      <xdr:row>59</xdr:row>
      <xdr:rowOff>94602</xdr:rowOff>
    </xdr:to>
    <xdr:sp macro="" textlink="">
      <xdr:nvSpPr>
        <xdr:cNvPr id="824" name="楕円 823">
          <a:extLst>
            <a:ext uri="{FF2B5EF4-FFF2-40B4-BE49-F238E27FC236}">
              <a16:creationId xmlns:a16="http://schemas.microsoft.com/office/drawing/2014/main" id="{00000000-0008-0000-0600-000038030000}"/>
            </a:ext>
          </a:extLst>
        </xdr:cNvPr>
        <xdr:cNvSpPr/>
      </xdr:nvSpPr>
      <xdr:spPr>
        <a:xfrm>
          <a:off x="20383500" y="101085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84333</xdr:colOff>
      <xdr:row>59</xdr:row>
      <xdr:rowOff>85729</xdr:rowOff>
    </xdr:from>
    <xdr:ext cx="313932"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20277333" y="10201279"/>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162890</xdr:rowOff>
    </xdr:from>
    <xdr:to>
      <xdr:col>102</xdr:col>
      <xdr:colOff>165100</xdr:colOff>
      <xdr:row>59</xdr:row>
      <xdr:rowOff>93040</xdr:rowOff>
    </xdr:to>
    <xdr:sp macro="" textlink="">
      <xdr:nvSpPr>
        <xdr:cNvPr id="826" name="楕円 825">
          <a:extLst>
            <a:ext uri="{FF2B5EF4-FFF2-40B4-BE49-F238E27FC236}">
              <a16:creationId xmlns:a16="http://schemas.microsoft.com/office/drawing/2014/main" id="{00000000-0008-0000-0600-00003A030000}"/>
            </a:ext>
          </a:extLst>
        </xdr:cNvPr>
        <xdr:cNvSpPr/>
      </xdr:nvSpPr>
      <xdr:spPr>
        <a:xfrm>
          <a:off x="19494500" y="10106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59</xdr:row>
      <xdr:rowOff>84167</xdr:rowOff>
    </xdr:from>
    <xdr:ext cx="313932"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9388333" y="1019971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161175</xdr:rowOff>
    </xdr:from>
    <xdr:to>
      <xdr:col>98</xdr:col>
      <xdr:colOff>38100</xdr:colOff>
      <xdr:row>59</xdr:row>
      <xdr:rowOff>91325</xdr:rowOff>
    </xdr:to>
    <xdr:sp macro="" textlink="">
      <xdr:nvSpPr>
        <xdr:cNvPr id="828" name="楕円 827">
          <a:extLst>
            <a:ext uri="{FF2B5EF4-FFF2-40B4-BE49-F238E27FC236}">
              <a16:creationId xmlns:a16="http://schemas.microsoft.com/office/drawing/2014/main" id="{00000000-0008-0000-0600-00003C030000}"/>
            </a:ext>
          </a:extLst>
        </xdr:cNvPr>
        <xdr:cNvSpPr/>
      </xdr:nvSpPr>
      <xdr:spPr>
        <a:xfrm>
          <a:off x="18605500" y="101052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59</xdr:row>
      <xdr:rowOff>82452</xdr:rowOff>
    </xdr:from>
    <xdr:ext cx="378565"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8467017" y="1019800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30" name="正方形/長方形 829">
          <a:extLst>
            <a:ext uri="{FF2B5EF4-FFF2-40B4-BE49-F238E27FC236}">
              <a16:creationId xmlns:a16="http://schemas.microsoft.com/office/drawing/2014/main" id="{00000000-0008-0000-0600-00003E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31" name="正方形/長方形 830">
          <a:extLst>
            <a:ext uri="{FF2B5EF4-FFF2-40B4-BE49-F238E27FC236}">
              <a16:creationId xmlns:a16="http://schemas.microsoft.com/office/drawing/2014/main" id="{00000000-0008-0000-0600-00003F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32" name="正方形/長方形 831">
          <a:extLst>
            <a:ext uri="{FF2B5EF4-FFF2-40B4-BE49-F238E27FC236}">
              <a16:creationId xmlns:a16="http://schemas.microsoft.com/office/drawing/2014/main" id="{00000000-0008-0000-0600-000040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33" name="正方形/長方形 832">
          <a:extLst>
            <a:ext uri="{FF2B5EF4-FFF2-40B4-BE49-F238E27FC236}">
              <a16:creationId xmlns:a16="http://schemas.microsoft.com/office/drawing/2014/main" id="{00000000-0008-0000-0600-000041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34" name="正方形/長方形 833">
          <a:extLst>
            <a:ext uri="{FF2B5EF4-FFF2-40B4-BE49-F238E27FC236}">
              <a16:creationId xmlns:a16="http://schemas.microsoft.com/office/drawing/2014/main" id="{00000000-0008-0000-0600-000042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35" name="正方形/長方形 834">
          <a:extLst>
            <a:ext uri="{FF2B5EF4-FFF2-40B4-BE49-F238E27FC236}">
              <a16:creationId xmlns:a16="http://schemas.microsoft.com/office/drawing/2014/main" id="{00000000-0008-0000-0600-000043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36" name="正方形/長方形 835">
          <a:extLst>
            <a:ext uri="{FF2B5EF4-FFF2-40B4-BE49-F238E27FC236}">
              <a16:creationId xmlns:a16="http://schemas.microsoft.com/office/drawing/2014/main" id="{00000000-0008-0000-0600-000044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35,534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37" name="正方形/長方形 836">
          <a:extLst>
            <a:ext uri="{FF2B5EF4-FFF2-40B4-BE49-F238E27FC236}">
              <a16:creationId xmlns:a16="http://schemas.microsoft.com/office/drawing/2014/main" id="{00000000-0008-0000-0600-000045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139700</xdr:rowOff>
    </xdr:from>
    <xdr:to>
      <xdr:col>120</xdr:col>
      <xdr:colOff>114300</xdr:colOff>
      <xdr:row>78</xdr:row>
      <xdr:rowOff>139700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77</xdr:row>
      <xdr:rowOff>168927</xdr:rowOff>
    </xdr:from>
    <xdr:ext cx="53129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756701" y="13370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76</xdr:row>
      <xdr:rowOff>25400</xdr:rowOff>
    </xdr:from>
    <xdr:to>
      <xdr:col>120</xdr:col>
      <xdr:colOff>114300</xdr:colOff>
      <xdr:row>76</xdr:row>
      <xdr:rowOff>25400</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18288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75</xdr:row>
      <xdr:rowOff>54627</xdr:rowOff>
    </xdr:from>
    <xdr:ext cx="531299" cy="259045"/>
    <xdr:sp macro="" textlink="">
      <xdr:nvSpPr>
        <xdr:cNvPr id="844" name="テキスト ボックス 843">
          <a:extLst>
            <a:ext uri="{FF2B5EF4-FFF2-40B4-BE49-F238E27FC236}">
              <a16:creationId xmlns:a16="http://schemas.microsoft.com/office/drawing/2014/main" id="{00000000-0008-0000-0600-00004C030000}"/>
            </a:ext>
          </a:extLst>
        </xdr:cNvPr>
        <xdr:cNvSpPr txBox="1"/>
      </xdr:nvSpPr>
      <xdr:spPr>
        <a:xfrm>
          <a:off x="17756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82550</xdr:rowOff>
    </xdr:from>
    <xdr:to>
      <xdr:col>120</xdr:col>
      <xdr:colOff>114300</xdr:colOff>
      <xdr:row>73</xdr:row>
      <xdr:rowOff>82550</xdr:rowOff>
    </xdr:to>
    <xdr:cxnSp macro="">
      <xdr:nvCxnSpPr>
        <xdr:cNvPr id="845" name="直線コネクタ 844">
          <a:extLst>
            <a:ext uri="{FF2B5EF4-FFF2-40B4-BE49-F238E27FC236}">
              <a16:creationId xmlns:a16="http://schemas.microsoft.com/office/drawing/2014/main" id="{00000000-0008-0000-0600-00004D030000}"/>
            </a:ext>
          </a:extLst>
        </xdr:cNvPr>
        <xdr:cNvCxnSpPr/>
      </xdr:nvCxnSpPr>
      <xdr:spPr>
        <a:xfrm>
          <a:off x="18288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72</xdr:row>
      <xdr:rowOff>111777</xdr:rowOff>
    </xdr:from>
    <xdr:ext cx="531299" cy="259045"/>
    <xdr:sp macro="" textlink="">
      <xdr:nvSpPr>
        <xdr:cNvPr id="846" name="テキスト ボックス 845">
          <a:extLst>
            <a:ext uri="{FF2B5EF4-FFF2-40B4-BE49-F238E27FC236}">
              <a16:creationId xmlns:a16="http://schemas.microsoft.com/office/drawing/2014/main" id="{00000000-0008-0000-0600-00004E030000}"/>
            </a:ext>
          </a:extLst>
        </xdr:cNvPr>
        <xdr:cNvSpPr txBox="1"/>
      </xdr:nvSpPr>
      <xdr:spPr>
        <a:xfrm>
          <a:off x="17756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139700</xdr:rowOff>
    </xdr:from>
    <xdr:to>
      <xdr:col>120</xdr:col>
      <xdr:colOff>114300</xdr:colOff>
      <xdr:row>70</xdr:row>
      <xdr:rowOff>139700</xdr:rowOff>
    </xdr:to>
    <xdr:cxnSp macro="">
      <xdr:nvCxnSpPr>
        <xdr:cNvPr id="847" name="直線コネクタ 846">
          <a:extLst>
            <a:ext uri="{FF2B5EF4-FFF2-40B4-BE49-F238E27FC236}">
              <a16:creationId xmlns:a16="http://schemas.microsoft.com/office/drawing/2014/main" id="{00000000-0008-0000-0600-00004F030000}"/>
            </a:ext>
          </a:extLst>
        </xdr:cNvPr>
        <xdr:cNvCxnSpPr/>
      </xdr:nvCxnSpPr>
      <xdr:spPr>
        <a:xfrm>
          <a:off x="18288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69</xdr:row>
      <xdr:rowOff>168927</xdr:rowOff>
    </xdr:from>
    <xdr:ext cx="531299"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17756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50" name="テキスト ボックス 849">
          <a:extLst>
            <a:ext uri="{FF2B5EF4-FFF2-40B4-BE49-F238E27FC236}">
              <a16:creationId xmlns:a16="http://schemas.microsoft.com/office/drawing/2014/main" id="{00000000-0008-0000-0600-000052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51" name="繰出金グラフ枠">
          <a:extLst>
            <a:ext uri="{FF2B5EF4-FFF2-40B4-BE49-F238E27FC236}">
              <a16:creationId xmlns:a16="http://schemas.microsoft.com/office/drawing/2014/main" id="{00000000-0008-0000-0600-000053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33538</xdr:rowOff>
    </xdr:from>
    <xdr:to>
      <xdr:col>116</xdr:col>
      <xdr:colOff>62864</xdr:colOff>
      <xdr:row>79</xdr:row>
      <xdr:rowOff>65154</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flipV="1">
          <a:off x="22159595" y="12035038"/>
          <a:ext cx="1269" cy="15746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68981</xdr:rowOff>
    </xdr:from>
    <xdr:ext cx="534377" cy="259045"/>
    <xdr:sp macro="" textlink="">
      <xdr:nvSpPr>
        <xdr:cNvPr id="853" name="繰出金最小値テキスト">
          <a:extLst>
            <a:ext uri="{FF2B5EF4-FFF2-40B4-BE49-F238E27FC236}">
              <a16:creationId xmlns:a16="http://schemas.microsoft.com/office/drawing/2014/main" id="{00000000-0008-0000-0600-000055030000}"/>
            </a:ext>
          </a:extLst>
        </xdr:cNvPr>
        <xdr:cNvSpPr txBox="1"/>
      </xdr:nvSpPr>
      <xdr:spPr>
        <a:xfrm>
          <a:off x="22212300" y="136135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15,761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65154</xdr:rowOff>
    </xdr:from>
    <xdr:to>
      <xdr:col>116</xdr:col>
      <xdr:colOff>152400</xdr:colOff>
      <xdr:row>79</xdr:row>
      <xdr:rowOff>65154</xdr:rowOff>
    </xdr:to>
    <xdr:cxnSp macro="">
      <xdr:nvCxnSpPr>
        <xdr:cNvPr id="854" name="直線コネクタ 853">
          <a:extLst>
            <a:ext uri="{FF2B5EF4-FFF2-40B4-BE49-F238E27FC236}">
              <a16:creationId xmlns:a16="http://schemas.microsoft.com/office/drawing/2014/main" id="{00000000-0008-0000-0600-000056030000}"/>
            </a:ext>
          </a:extLst>
        </xdr:cNvPr>
        <xdr:cNvCxnSpPr/>
      </xdr:nvCxnSpPr>
      <xdr:spPr>
        <a:xfrm>
          <a:off x="22072600" y="136097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68</xdr:row>
      <xdr:rowOff>151665</xdr:rowOff>
    </xdr:from>
    <xdr:ext cx="534377" cy="259045"/>
    <xdr:sp macro="" textlink="">
      <xdr:nvSpPr>
        <xdr:cNvPr id="855" name="繰出金最大値テキスト">
          <a:extLst>
            <a:ext uri="{FF2B5EF4-FFF2-40B4-BE49-F238E27FC236}">
              <a16:creationId xmlns:a16="http://schemas.microsoft.com/office/drawing/2014/main" id="{00000000-0008-0000-0600-000057030000}"/>
            </a:ext>
          </a:extLst>
        </xdr:cNvPr>
        <xdr:cNvSpPr txBox="1"/>
      </xdr:nvSpPr>
      <xdr:spPr>
        <a:xfrm>
          <a:off x="22212300" y="118102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33538</xdr:rowOff>
    </xdr:from>
    <xdr:to>
      <xdr:col>116</xdr:col>
      <xdr:colOff>152400</xdr:colOff>
      <xdr:row>70</xdr:row>
      <xdr:rowOff>33538</xdr:rowOff>
    </xdr:to>
    <xdr:cxnSp macro="">
      <xdr:nvCxnSpPr>
        <xdr:cNvPr id="856" name="直線コネクタ 855">
          <a:extLst>
            <a:ext uri="{FF2B5EF4-FFF2-40B4-BE49-F238E27FC236}">
              <a16:creationId xmlns:a16="http://schemas.microsoft.com/office/drawing/2014/main" id="{00000000-0008-0000-0600-000058030000}"/>
            </a:ext>
          </a:extLst>
        </xdr:cNvPr>
        <xdr:cNvCxnSpPr/>
      </xdr:nvCxnSpPr>
      <xdr:spPr>
        <a:xfrm>
          <a:off x="22072600" y="120350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78</xdr:row>
      <xdr:rowOff>49014</xdr:rowOff>
    </xdr:from>
    <xdr:to>
      <xdr:col>116</xdr:col>
      <xdr:colOff>63500</xdr:colOff>
      <xdr:row>78</xdr:row>
      <xdr:rowOff>60719</xdr:rowOff>
    </xdr:to>
    <xdr:cxnSp macro="">
      <xdr:nvCxnSpPr>
        <xdr:cNvPr id="857" name="直線コネクタ 856">
          <a:extLst>
            <a:ext uri="{FF2B5EF4-FFF2-40B4-BE49-F238E27FC236}">
              <a16:creationId xmlns:a16="http://schemas.microsoft.com/office/drawing/2014/main" id="{00000000-0008-0000-0600-000059030000}"/>
            </a:ext>
          </a:extLst>
        </xdr:cNvPr>
        <xdr:cNvCxnSpPr/>
      </xdr:nvCxnSpPr>
      <xdr:spPr>
        <a:xfrm flipV="1">
          <a:off x="21323300" y="13422114"/>
          <a:ext cx="838200" cy="11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42283</xdr:rowOff>
    </xdr:from>
    <xdr:ext cx="534377" cy="259045"/>
    <xdr:sp macro="" textlink="">
      <xdr:nvSpPr>
        <xdr:cNvPr id="858" name="繰出金平均値テキスト">
          <a:extLst>
            <a:ext uri="{FF2B5EF4-FFF2-40B4-BE49-F238E27FC236}">
              <a16:creationId xmlns:a16="http://schemas.microsoft.com/office/drawing/2014/main" id="{00000000-0008-0000-0600-00005A030000}"/>
            </a:ext>
          </a:extLst>
        </xdr:cNvPr>
        <xdr:cNvSpPr txBox="1"/>
      </xdr:nvSpPr>
      <xdr:spPr>
        <a:xfrm>
          <a:off x="22212300" y="1290103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38,040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19405</xdr:rowOff>
    </xdr:from>
    <xdr:to>
      <xdr:col>116</xdr:col>
      <xdr:colOff>114300</xdr:colOff>
      <xdr:row>76</xdr:row>
      <xdr:rowOff>121005</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22110700" y="130496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78</xdr:row>
      <xdr:rowOff>51575</xdr:rowOff>
    </xdr:from>
    <xdr:to>
      <xdr:col>111</xdr:col>
      <xdr:colOff>177800</xdr:colOff>
      <xdr:row>78</xdr:row>
      <xdr:rowOff>60719</xdr:rowOff>
    </xdr:to>
    <xdr:cxnSp macro="">
      <xdr:nvCxnSpPr>
        <xdr:cNvPr id="860" name="直線コネクタ 859">
          <a:extLst>
            <a:ext uri="{FF2B5EF4-FFF2-40B4-BE49-F238E27FC236}">
              <a16:creationId xmlns:a16="http://schemas.microsoft.com/office/drawing/2014/main" id="{00000000-0008-0000-0600-00005C030000}"/>
            </a:ext>
          </a:extLst>
        </xdr:cNvPr>
        <xdr:cNvCxnSpPr/>
      </xdr:nvCxnSpPr>
      <xdr:spPr>
        <a:xfrm>
          <a:off x="20434300" y="13424675"/>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51090</xdr:rowOff>
    </xdr:from>
    <xdr:to>
      <xdr:col>112</xdr:col>
      <xdr:colOff>38100</xdr:colOff>
      <xdr:row>76</xdr:row>
      <xdr:rowOff>152690</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21272500" y="130812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74</xdr:row>
      <xdr:rowOff>169217</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2856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78</xdr:row>
      <xdr:rowOff>51575</xdr:rowOff>
    </xdr:from>
    <xdr:to>
      <xdr:col>107</xdr:col>
      <xdr:colOff>50800</xdr:colOff>
      <xdr:row>78</xdr:row>
      <xdr:rowOff>94117</xdr:rowOff>
    </xdr:to>
    <xdr:cxnSp macro="">
      <xdr:nvCxnSpPr>
        <xdr:cNvPr id="863" name="直線コネクタ 862">
          <a:extLst>
            <a:ext uri="{FF2B5EF4-FFF2-40B4-BE49-F238E27FC236}">
              <a16:creationId xmlns:a16="http://schemas.microsoft.com/office/drawing/2014/main" id="{00000000-0008-0000-0600-00005F030000}"/>
            </a:ext>
          </a:extLst>
        </xdr:cNvPr>
        <xdr:cNvCxnSpPr/>
      </xdr:nvCxnSpPr>
      <xdr:spPr>
        <a:xfrm flipV="1">
          <a:off x="19545300" y="13424675"/>
          <a:ext cx="889000" cy="425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62497</xdr:rowOff>
    </xdr:from>
    <xdr:to>
      <xdr:col>107</xdr:col>
      <xdr:colOff>101600</xdr:colOff>
      <xdr:row>76</xdr:row>
      <xdr:rowOff>164097</xdr:rowOff>
    </xdr:to>
    <xdr:sp macro="" textlink="">
      <xdr:nvSpPr>
        <xdr:cNvPr id="864" name="フローチャート: 判断 863">
          <a:extLst>
            <a:ext uri="{FF2B5EF4-FFF2-40B4-BE49-F238E27FC236}">
              <a16:creationId xmlns:a16="http://schemas.microsoft.com/office/drawing/2014/main" id="{00000000-0008-0000-0600-000060030000}"/>
            </a:ext>
          </a:extLst>
        </xdr:cNvPr>
        <xdr:cNvSpPr/>
      </xdr:nvSpPr>
      <xdr:spPr>
        <a:xfrm>
          <a:off x="20383500" y="130926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75</xdr:row>
      <xdr:rowOff>9174</xdr:rowOff>
    </xdr:from>
    <xdr:ext cx="534377"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167111" y="12867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78</xdr:row>
      <xdr:rowOff>84082</xdr:rowOff>
    </xdr:from>
    <xdr:to>
      <xdr:col>102</xdr:col>
      <xdr:colOff>114300</xdr:colOff>
      <xdr:row>78</xdr:row>
      <xdr:rowOff>94117</xdr:rowOff>
    </xdr:to>
    <xdr:cxnSp macro="">
      <xdr:nvCxnSpPr>
        <xdr:cNvPr id="866" name="直線コネクタ 865">
          <a:extLst>
            <a:ext uri="{FF2B5EF4-FFF2-40B4-BE49-F238E27FC236}">
              <a16:creationId xmlns:a16="http://schemas.microsoft.com/office/drawing/2014/main" id="{00000000-0008-0000-0600-000062030000}"/>
            </a:ext>
          </a:extLst>
        </xdr:cNvPr>
        <xdr:cNvCxnSpPr/>
      </xdr:nvCxnSpPr>
      <xdr:spPr>
        <a:xfrm>
          <a:off x="18656300" y="13457182"/>
          <a:ext cx="889000" cy="100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93495</xdr:rowOff>
    </xdr:from>
    <xdr:to>
      <xdr:col>102</xdr:col>
      <xdr:colOff>165100</xdr:colOff>
      <xdr:row>77</xdr:row>
      <xdr:rowOff>23645</xdr:rowOff>
    </xdr:to>
    <xdr:sp macro="" textlink="">
      <xdr:nvSpPr>
        <xdr:cNvPr id="867" name="フローチャート: 判断 866">
          <a:extLst>
            <a:ext uri="{FF2B5EF4-FFF2-40B4-BE49-F238E27FC236}">
              <a16:creationId xmlns:a16="http://schemas.microsoft.com/office/drawing/2014/main" id="{00000000-0008-0000-0600-000063030000}"/>
            </a:ext>
          </a:extLst>
        </xdr:cNvPr>
        <xdr:cNvSpPr/>
      </xdr:nvSpPr>
      <xdr:spPr>
        <a:xfrm>
          <a:off x="19494500" y="131236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75</xdr:row>
      <xdr:rowOff>40172</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9278111" y="128989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133706</xdr:rowOff>
    </xdr:from>
    <xdr:to>
      <xdr:col>98</xdr:col>
      <xdr:colOff>38100</xdr:colOff>
      <xdr:row>76</xdr:row>
      <xdr:rowOff>63857</xdr:rowOff>
    </xdr:to>
    <xdr:sp macro="" textlink="">
      <xdr:nvSpPr>
        <xdr:cNvPr id="869" name="フローチャート: 判断 868">
          <a:extLst>
            <a:ext uri="{FF2B5EF4-FFF2-40B4-BE49-F238E27FC236}">
              <a16:creationId xmlns:a16="http://schemas.microsoft.com/office/drawing/2014/main" id="{00000000-0008-0000-0600-000065030000}"/>
            </a:ext>
          </a:extLst>
        </xdr:cNvPr>
        <xdr:cNvSpPr/>
      </xdr:nvSpPr>
      <xdr:spPr>
        <a:xfrm>
          <a:off x="18605500" y="12992456"/>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74</xdr:row>
      <xdr:rowOff>80383</xdr:rowOff>
    </xdr:from>
    <xdr:ext cx="534377" cy="259045"/>
    <xdr:sp macro="" textlink="">
      <xdr:nvSpPr>
        <xdr:cNvPr id="870" name="テキスト ボックス 869">
          <a:extLst>
            <a:ext uri="{FF2B5EF4-FFF2-40B4-BE49-F238E27FC236}">
              <a16:creationId xmlns:a16="http://schemas.microsoft.com/office/drawing/2014/main" id="{00000000-0008-0000-0600-000066030000}"/>
            </a:ext>
          </a:extLst>
        </xdr:cNvPr>
        <xdr:cNvSpPr txBox="1"/>
      </xdr:nvSpPr>
      <xdr:spPr>
        <a:xfrm>
          <a:off x="18389111" y="127676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40,540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72" name="テキスト ボックス 871">
          <a:extLst>
            <a:ext uri="{FF2B5EF4-FFF2-40B4-BE49-F238E27FC236}">
              <a16:creationId xmlns:a16="http://schemas.microsoft.com/office/drawing/2014/main" id="{00000000-0008-0000-0600-000068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74" name="テキスト ボックス 873">
          <a:extLst>
            <a:ext uri="{FF2B5EF4-FFF2-40B4-BE49-F238E27FC236}">
              <a16:creationId xmlns:a16="http://schemas.microsoft.com/office/drawing/2014/main" id="{00000000-0008-0000-0600-00006A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169664</xdr:rowOff>
    </xdr:from>
    <xdr:to>
      <xdr:col>116</xdr:col>
      <xdr:colOff>114300</xdr:colOff>
      <xdr:row>78</xdr:row>
      <xdr:rowOff>99814</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22110700" y="13371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148091</xdr:rowOff>
    </xdr:from>
    <xdr:ext cx="534377" cy="259045"/>
    <xdr:sp macro="" textlink="">
      <xdr:nvSpPr>
        <xdr:cNvPr id="877" name="繰出金該当値テキスト">
          <a:extLst>
            <a:ext uri="{FF2B5EF4-FFF2-40B4-BE49-F238E27FC236}">
              <a16:creationId xmlns:a16="http://schemas.microsoft.com/office/drawing/2014/main" id="{00000000-0008-0000-0600-00006D030000}"/>
            </a:ext>
          </a:extLst>
        </xdr:cNvPr>
        <xdr:cNvSpPr txBox="1"/>
      </xdr:nvSpPr>
      <xdr:spPr>
        <a:xfrm>
          <a:off x="22212300" y="133497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78</xdr:row>
      <xdr:rowOff>9919</xdr:rowOff>
    </xdr:from>
    <xdr:to>
      <xdr:col>112</xdr:col>
      <xdr:colOff>38100</xdr:colOff>
      <xdr:row>78</xdr:row>
      <xdr:rowOff>111519</xdr:rowOff>
    </xdr:to>
    <xdr:sp macro="" textlink="">
      <xdr:nvSpPr>
        <xdr:cNvPr id="878" name="楕円 877">
          <a:extLst>
            <a:ext uri="{FF2B5EF4-FFF2-40B4-BE49-F238E27FC236}">
              <a16:creationId xmlns:a16="http://schemas.microsoft.com/office/drawing/2014/main" id="{00000000-0008-0000-0600-00006E030000}"/>
            </a:ext>
          </a:extLst>
        </xdr:cNvPr>
        <xdr:cNvSpPr/>
      </xdr:nvSpPr>
      <xdr:spPr>
        <a:xfrm>
          <a:off x="21272500" y="133830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102646</xdr:rowOff>
    </xdr:from>
    <xdr:ext cx="534377" cy="259045"/>
    <xdr:sp macro="" textlink="">
      <xdr:nvSpPr>
        <xdr:cNvPr id="879" name="テキスト ボックス 878">
          <a:extLst>
            <a:ext uri="{FF2B5EF4-FFF2-40B4-BE49-F238E27FC236}">
              <a16:creationId xmlns:a16="http://schemas.microsoft.com/office/drawing/2014/main" id="{00000000-0008-0000-0600-00006F030000}"/>
            </a:ext>
          </a:extLst>
        </xdr:cNvPr>
        <xdr:cNvSpPr txBox="1"/>
      </xdr:nvSpPr>
      <xdr:spPr>
        <a:xfrm>
          <a:off x="21056111" y="1347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78</xdr:row>
      <xdr:rowOff>775</xdr:rowOff>
    </xdr:from>
    <xdr:to>
      <xdr:col>107</xdr:col>
      <xdr:colOff>101600</xdr:colOff>
      <xdr:row>78</xdr:row>
      <xdr:rowOff>102375</xdr:rowOff>
    </xdr:to>
    <xdr:sp macro="" textlink="">
      <xdr:nvSpPr>
        <xdr:cNvPr id="880" name="楕円 879">
          <a:extLst>
            <a:ext uri="{FF2B5EF4-FFF2-40B4-BE49-F238E27FC236}">
              <a16:creationId xmlns:a16="http://schemas.microsoft.com/office/drawing/2014/main" id="{00000000-0008-0000-0600-000070030000}"/>
            </a:ext>
          </a:extLst>
        </xdr:cNvPr>
        <xdr:cNvSpPr/>
      </xdr:nvSpPr>
      <xdr:spPr>
        <a:xfrm>
          <a:off x="20383500" y="133738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93502</xdr:rowOff>
    </xdr:from>
    <xdr:ext cx="534377" cy="259045"/>
    <xdr:sp macro="" textlink="">
      <xdr:nvSpPr>
        <xdr:cNvPr id="881" name="テキスト ボックス 880">
          <a:extLst>
            <a:ext uri="{FF2B5EF4-FFF2-40B4-BE49-F238E27FC236}">
              <a16:creationId xmlns:a16="http://schemas.microsoft.com/office/drawing/2014/main" id="{00000000-0008-0000-0600-000071030000}"/>
            </a:ext>
          </a:extLst>
        </xdr:cNvPr>
        <xdr:cNvSpPr txBox="1"/>
      </xdr:nvSpPr>
      <xdr:spPr>
        <a:xfrm>
          <a:off x="20167111" y="134666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78</xdr:row>
      <xdr:rowOff>43317</xdr:rowOff>
    </xdr:from>
    <xdr:to>
      <xdr:col>102</xdr:col>
      <xdr:colOff>165100</xdr:colOff>
      <xdr:row>78</xdr:row>
      <xdr:rowOff>144917</xdr:rowOff>
    </xdr:to>
    <xdr:sp macro="" textlink="">
      <xdr:nvSpPr>
        <xdr:cNvPr id="882" name="楕円 881">
          <a:extLst>
            <a:ext uri="{FF2B5EF4-FFF2-40B4-BE49-F238E27FC236}">
              <a16:creationId xmlns:a16="http://schemas.microsoft.com/office/drawing/2014/main" id="{00000000-0008-0000-0600-000072030000}"/>
            </a:ext>
          </a:extLst>
        </xdr:cNvPr>
        <xdr:cNvSpPr/>
      </xdr:nvSpPr>
      <xdr:spPr>
        <a:xfrm>
          <a:off x="19494500" y="134164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78</xdr:row>
      <xdr:rowOff>136044</xdr:rowOff>
    </xdr:from>
    <xdr:ext cx="534377" cy="259045"/>
    <xdr:sp macro="" textlink="">
      <xdr:nvSpPr>
        <xdr:cNvPr id="883" name="テキスト ボックス 882">
          <a:extLst>
            <a:ext uri="{FF2B5EF4-FFF2-40B4-BE49-F238E27FC236}">
              <a16:creationId xmlns:a16="http://schemas.microsoft.com/office/drawing/2014/main" id="{00000000-0008-0000-0600-000073030000}"/>
            </a:ext>
          </a:extLst>
        </xdr:cNvPr>
        <xdr:cNvSpPr txBox="1"/>
      </xdr:nvSpPr>
      <xdr:spPr>
        <a:xfrm>
          <a:off x="19278111" y="1350914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78</xdr:row>
      <xdr:rowOff>33282</xdr:rowOff>
    </xdr:from>
    <xdr:to>
      <xdr:col>98</xdr:col>
      <xdr:colOff>38100</xdr:colOff>
      <xdr:row>78</xdr:row>
      <xdr:rowOff>134882</xdr:rowOff>
    </xdr:to>
    <xdr:sp macro="" textlink="">
      <xdr:nvSpPr>
        <xdr:cNvPr id="884" name="楕円 883">
          <a:extLst>
            <a:ext uri="{FF2B5EF4-FFF2-40B4-BE49-F238E27FC236}">
              <a16:creationId xmlns:a16="http://schemas.microsoft.com/office/drawing/2014/main" id="{00000000-0008-0000-0600-000074030000}"/>
            </a:ext>
          </a:extLst>
        </xdr:cNvPr>
        <xdr:cNvSpPr/>
      </xdr:nvSpPr>
      <xdr:spPr>
        <a:xfrm>
          <a:off x="18605500" y="13406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126009</xdr:rowOff>
    </xdr:from>
    <xdr:ext cx="534377" cy="259045"/>
    <xdr:sp macro="" textlink="">
      <xdr:nvSpPr>
        <xdr:cNvPr id="885" name="テキスト ボックス 884">
          <a:extLst>
            <a:ext uri="{FF2B5EF4-FFF2-40B4-BE49-F238E27FC236}">
              <a16:creationId xmlns:a16="http://schemas.microsoft.com/office/drawing/2014/main" id="{00000000-0008-0000-0600-000075030000}"/>
            </a:ext>
          </a:extLst>
        </xdr:cNvPr>
        <xdr:cNvSpPr txBox="1"/>
      </xdr:nvSpPr>
      <xdr:spPr>
        <a:xfrm>
          <a:off x="18389111" y="134991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86" name="正方形/長方形 885">
          <a:extLst>
            <a:ext uri="{FF2B5EF4-FFF2-40B4-BE49-F238E27FC236}">
              <a16:creationId xmlns:a16="http://schemas.microsoft.com/office/drawing/2014/main" id="{00000000-0008-0000-0600-000076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87" name="正方形/長方形 886">
          <a:extLst>
            <a:ext uri="{FF2B5EF4-FFF2-40B4-BE49-F238E27FC236}">
              <a16:creationId xmlns:a16="http://schemas.microsoft.com/office/drawing/2014/main" id="{00000000-0008-0000-0600-000077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8" name="正方形/長方形 887">
          <a:extLst>
            <a:ext uri="{FF2B5EF4-FFF2-40B4-BE49-F238E27FC236}">
              <a16:creationId xmlns:a16="http://schemas.microsoft.com/office/drawing/2014/main" id="{00000000-0008-0000-0600-000078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9" name="正方形/長方形 888">
          <a:extLst>
            <a:ext uri="{FF2B5EF4-FFF2-40B4-BE49-F238E27FC236}">
              <a16:creationId xmlns:a16="http://schemas.microsoft.com/office/drawing/2014/main" id="{00000000-0008-0000-0600-000079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90" name="正方形/長方形 889">
          <a:extLst>
            <a:ext uri="{FF2B5EF4-FFF2-40B4-BE49-F238E27FC236}">
              <a16:creationId xmlns:a16="http://schemas.microsoft.com/office/drawing/2014/main" id="{00000000-0008-0000-0600-00007A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91" name="正方形/長方形 890">
          <a:extLst>
            <a:ext uri="{FF2B5EF4-FFF2-40B4-BE49-F238E27FC236}">
              <a16:creationId xmlns:a16="http://schemas.microsoft.com/office/drawing/2014/main" id="{00000000-0008-0000-0600-00007B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92" name="正方形/長方形 891">
          <a:extLst>
            <a:ext uri="{FF2B5EF4-FFF2-40B4-BE49-F238E27FC236}">
              <a16:creationId xmlns:a16="http://schemas.microsoft.com/office/drawing/2014/main" id="{00000000-0008-0000-0600-00007C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93" name="正方形/長方形 892">
          <a:extLst>
            <a:ext uri="{FF2B5EF4-FFF2-40B4-BE49-F238E27FC236}">
              <a16:creationId xmlns:a16="http://schemas.microsoft.com/office/drawing/2014/main" id="{00000000-0008-0000-0600-00007D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96" name="直線コネクタ 895">
          <a:extLst>
            <a:ext uri="{FF2B5EF4-FFF2-40B4-BE49-F238E27FC236}">
              <a16:creationId xmlns:a16="http://schemas.microsoft.com/office/drawing/2014/main" id="{00000000-0008-0000-0600-000080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9" name="テキスト ボックス 898">
          <a:extLst>
            <a:ext uri="{FF2B5EF4-FFF2-40B4-BE49-F238E27FC236}">
              <a16:creationId xmlns:a16="http://schemas.microsoft.com/office/drawing/2014/main" id="{00000000-0008-0000-0600-000083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900" name="前年度繰上充用金グラフ枠">
          <a:extLst>
            <a:ext uri="{FF2B5EF4-FFF2-40B4-BE49-F238E27FC236}">
              <a16:creationId xmlns:a16="http://schemas.microsoft.com/office/drawing/2014/main" id="{00000000-0008-0000-0600-000084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902" name="前年度繰上充用金最小値テキスト">
          <a:extLst>
            <a:ext uri="{FF2B5EF4-FFF2-40B4-BE49-F238E27FC236}">
              <a16:creationId xmlns:a16="http://schemas.microsoft.com/office/drawing/2014/main" id="{00000000-0008-0000-0600-000086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3" name="直線コネクタ 902">
          <a:extLst>
            <a:ext uri="{FF2B5EF4-FFF2-40B4-BE49-F238E27FC236}">
              <a16:creationId xmlns:a16="http://schemas.microsoft.com/office/drawing/2014/main" id="{00000000-0008-0000-0600-000087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904" name="前年度繰上充用金最大値テキスト">
          <a:extLst>
            <a:ext uri="{FF2B5EF4-FFF2-40B4-BE49-F238E27FC236}">
              <a16:creationId xmlns:a16="http://schemas.microsoft.com/office/drawing/2014/main" id="{00000000-0008-0000-0600-000088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905" name="直線コネクタ 904">
          <a:extLst>
            <a:ext uri="{FF2B5EF4-FFF2-40B4-BE49-F238E27FC236}">
              <a16:creationId xmlns:a16="http://schemas.microsoft.com/office/drawing/2014/main" id="{00000000-0008-0000-0600-000089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906" name="直線コネクタ 905">
          <a:extLst>
            <a:ext uri="{FF2B5EF4-FFF2-40B4-BE49-F238E27FC236}">
              <a16:creationId xmlns:a16="http://schemas.microsoft.com/office/drawing/2014/main" id="{00000000-0008-0000-0600-00008A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907" name="前年度繰上充用金平均値テキスト">
          <a:extLst>
            <a:ext uri="{FF2B5EF4-FFF2-40B4-BE49-F238E27FC236}">
              <a16:creationId xmlns:a16="http://schemas.microsoft.com/office/drawing/2014/main" id="{00000000-0008-0000-0600-00008B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9" name="直線コネクタ 908">
          <a:extLst>
            <a:ext uri="{FF2B5EF4-FFF2-40B4-BE49-F238E27FC236}">
              <a16:creationId xmlns:a16="http://schemas.microsoft.com/office/drawing/2014/main" id="{00000000-0008-0000-0600-00008D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12" name="直線コネクタ 911">
          <a:extLst>
            <a:ext uri="{FF2B5EF4-FFF2-40B4-BE49-F238E27FC236}">
              <a16:creationId xmlns:a16="http://schemas.microsoft.com/office/drawing/2014/main" id="{00000000-0008-0000-0600-000090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13" name="フローチャート: 判断 912">
          <a:extLst>
            <a:ext uri="{FF2B5EF4-FFF2-40B4-BE49-F238E27FC236}">
              <a16:creationId xmlns:a16="http://schemas.microsoft.com/office/drawing/2014/main" id="{00000000-0008-0000-0600-000091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15" name="直線コネクタ 914">
          <a:extLst>
            <a:ext uri="{FF2B5EF4-FFF2-40B4-BE49-F238E27FC236}">
              <a16:creationId xmlns:a16="http://schemas.microsoft.com/office/drawing/2014/main" id="{00000000-0008-0000-0600-000093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16" name="フローチャート: 判断 915">
          <a:extLst>
            <a:ext uri="{FF2B5EF4-FFF2-40B4-BE49-F238E27FC236}">
              <a16:creationId xmlns:a16="http://schemas.microsoft.com/office/drawing/2014/main" id="{00000000-0008-0000-0600-000094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8" name="フローチャート: 判断 917">
          <a:extLst>
            <a:ext uri="{FF2B5EF4-FFF2-40B4-BE49-F238E27FC236}">
              <a16:creationId xmlns:a16="http://schemas.microsoft.com/office/drawing/2014/main" id="{00000000-0008-0000-0600-000096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9" name="テキスト ボックス 918">
          <a:extLst>
            <a:ext uri="{FF2B5EF4-FFF2-40B4-BE49-F238E27FC236}">
              <a16:creationId xmlns:a16="http://schemas.microsoft.com/office/drawing/2014/main" id="{00000000-0008-0000-0600-000097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21" name="テキスト ボックス 920">
          <a:extLst>
            <a:ext uri="{FF2B5EF4-FFF2-40B4-BE49-F238E27FC236}">
              <a16:creationId xmlns:a16="http://schemas.microsoft.com/office/drawing/2014/main" id="{00000000-0008-0000-0600-000099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23" name="テキスト ボックス 922">
          <a:extLst>
            <a:ext uri="{FF2B5EF4-FFF2-40B4-BE49-F238E27FC236}">
              <a16:creationId xmlns:a16="http://schemas.microsoft.com/office/drawing/2014/main" id="{00000000-0008-0000-0600-00009B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26" name="前年度繰上充用金該当値テキスト">
          <a:extLst>
            <a:ext uri="{FF2B5EF4-FFF2-40B4-BE49-F238E27FC236}">
              <a16:creationId xmlns:a16="http://schemas.microsoft.com/office/drawing/2014/main" id="{00000000-0008-0000-0600-00009E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27" name="楕円 926">
          <a:extLst>
            <a:ext uri="{FF2B5EF4-FFF2-40B4-BE49-F238E27FC236}">
              <a16:creationId xmlns:a16="http://schemas.microsoft.com/office/drawing/2014/main" id="{00000000-0008-0000-0600-00009F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8" name="テキスト ボックス 927">
          <a:extLst>
            <a:ext uri="{FF2B5EF4-FFF2-40B4-BE49-F238E27FC236}">
              <a16:creationId xmlns:a16="http://schemas.microsoft.com/office/drawing/2014/main" id="{00000000-0008-0000-0600-0000A0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9" name="楕円 928">
          <a:extLst>
            <a:ext uri="{FF2B5EF4-FFF2-40B4-BE49-F238E27FC236}">
              <a16:creationId xmlns:a16="http://schemas.microsoft.com/office/drawing/2014/main" id="{00000000-0008-0000-0600-0000A1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30" name="テキスト ボックス 929">
          <a:extLst>
            <a:ext uri="{FF2B5EF4-FFF2-40B4-BE49-F238E27FC236}">
              <a16:creationId xmlns:a16="http://schemas.microsoft.com/office/drawing/2014/main" id="{00000000-0008-0000-0600-0000A2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31" name="楕円 930">
          <a:extLst>
            <a:ext uri="{FF2B5EF4-FFF2-40B4-BE49-F238E27FC236}">
              <a16:creationId xmlns:a16="http://schemas.microsoft.com/office/drawing/2014/main" id="{00000000-0008-0000-0600-0000A3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32" name="テキスト ボックス 931">
          <a:extLst>
            <a:ext uri="{FF2B5EF4-FFF2-40B4-BE49-F238E27FC236}">
              <a16:creationId xmlns:a16="http://schemas.microsoft.com/office/drawing/2014/main" id="{00000000-0008-0000-0600-0000A4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33" name="楕円 932">
          <a:extLst>
            <a:ext uri="{FF2B5EF4-FFF2-40B4-BE49-F238E27FC236}">
              <a16:creationId xmlns:a16="http://schemas.microsoft.com/office/drawing/2014/main" id="{00000000-0008-0000-0600-0000A5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34" name="テキスト ボックス 933">
          <a:extLst>
            <a:ext uri="{FF2B5EF4-FFF2-40B4-BE49-F238E27FC236}">
              <a16:creationId xmlns:a16="http://schemas.microsoft.com/office/drawing/2014/main" id="{00000000-0008-0000-0600-0000A6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35" name="正方形/長方形 934">
          <a:extLst>
            <a:ext uri="{FF2B5EF4-FFF2-40B4-BE49-F238E27FC236}">
              <a16:creationId xmlns:a16="http://schemas.microsoft.com/office/drawing/2014/main" id="{00000000-0008-0000-0600-0000A7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36" name="正方形/長方形 935">
          <a:extLst>
            <a:ext uri="{FF2B5EF4-FFF2-40B4-BE49-F238E27FC236}">
              <a16:creationId xmlns:a16="http://schemas.microsoft.com/office/drawing/2014/main" id="{00000000-0008-0000-0600-0000A8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37" name="テキスト ボックス 936">
          <a:extLst>
            <a:ext uri="{FF2B5EF4-FFF2-40B4-BE49-F238E27FC236}">
              <a16:creationId xmlns:a16="http://schemas.microsoft.com/office/drawing/2014/main" id="{00000000-0008-0000-0600-0000A9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（新）集中改革プランの諸改革により、経常経費の削減と普通建設事業の平準化を行ってきた結果、特に人件費（住民一人当たり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68,251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円、以下同じ）・補助費等（</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34,151</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円）・貸付金（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26</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円）・維持補修費（</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2,119</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円）・繰出金（</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23,967</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円）などにおいて類似団体や滋賀県平均を下回っている。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47,674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円となっており、類似団体や滋賀県平均と比較して高くなっているが、市債の償還は平成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年度以降は減少傾向である。これは、人口急増対策で比較的短期間に小学校、総合福祉保健センター等の整備のため発行した市債の償還が平成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年度にピークを迎えたことによる。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滋賀県栗東市</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70,469
68,844
52.69
28,416,764
27,600,754
791,614
15,581,764
35,182,259</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11.8
77.4</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38</xdr:row>
      <xdr:rowOff>139700</xdr:rowOff>
    </xdr:from>
    <xdr:to>
      <xdr:col>28</xdr:col>
      <xdr:colOff>114300</xdr:colOff>
      <xdr:row>38</xdr:row>
      <xdr:rowOff>139700</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37</xdr:row>
      <xdr:rowOff>168927</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512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36</xdr:row>
      <xdr:rowOff>25400</xdr:rowOff>
    </xdr:from>
    <xdr:to>
      <xdr:col>28</xdr:col>
      <xdr:colOff>114300</xdr:colOff>
      <xdr:row>36</xdr:row>
      <xdr:rowOff>25400</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35</xdr:row>
      <xdr:rowOff>54627</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82550</xdr:rowOff>
    </xdr:from>
    <xdr:to>
      <xdr:col>28</xdr:col>
      <xdr:colOff>114300</xdr:colOff>
      <xdr:row>33</xdr:row>
      <xdr:rowOff>82550</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32</xdr:row>
      <xdr:rowOff>111777</xdr:rowOff>
    </xdr:from>
    <xdr:ext cx="46717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94821" y="55981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139700</xdr:rowOff>
    </xdr:from>
    <xdr:to>
      <xdr:col>28</xdr:col>
      <xdr:colOff>114300</xdr:colOff>
      <xdr:row>30</xdr:row>
      <xdr:rowOff>139700</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29</xdr:row>
      <xdr:rowOff>168927</xdr:rowOff>
    </xdr:from>
    <xdr:ext cx="46717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94821" y="51409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27</xdr:row>
      <xdr:rowOff>54627</xdr:rowOff>
    </xdr:from>
    <xdr:ext cx="46717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94821" y="46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3" name="議会費グラフ枠">
          <a:extLst>
            <a:ext uri="{FF2B5EF4-FFF2-40B4-BE49-F238E27FC236}">
              <a16:creationId xmlns:a16="http://schemas.microsoft.com/office/drawing/2014/main" id="{00000000-0008-0000-0700-000035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32</xdr:row>
      <xdr:rowOff>31801</xdr:rowOff>
    </xdr:from>
    <xdr:to>
      <xdr:col>24</xdr:col>
      <xdr:colOff>62865</xdr:colOff>
      <xdr:row>38</xdr:row>
      <xdr:rowOff>99466</xdr:rowOff>
    </xdr:to>
    <xdr:cxnSp macro="">
      <xdr:nvCxnSpPr>
        <xdr:cNvPr id="54" name="直線コネクタ 53">
          <a:extLst>
            <a:ext uri="{FF2B5EF4-FFF2-40B4-BE49-F238E27FC236}">
              <a16:creationId xmlns:a16="http://schemas.microsoft.com/office/drawing/2014/main" id="{00000000-0008-0000-0700-000036000000}"/>
            </a:ext>
          </a:extLst>
        </xdr:cNvPr>
        <xdr:cNvCxnSpPr/>
      </xdr:nvCxnSpPr>
      <xdr:spPr>
        <a:xfrm flipV="1">
          <a:off x="4633595" y="5518201"/>
          <a:ext cx="1270" cy="1096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103293</xdr:rowOff>
    </xdr:from>
    <xdr:ext cx="469744" cy="259045"/>
    <xdr:sp macro="" textlink="">
      <xdr:nvSpPr>
        <xdr:cNvPr id="55" name="議会費最小値テキスト">
          <a:extLst>
            <a:ext uri="{FF2B5EF4-FFF2-40B4-BE49-F238E27FC236}">
              <a16:creationId xmlns:a16="http://schemas.microsoft.com/office/drawing/2014/main" id="{00000000-0008-0000-0700-000037000000}"/>
            </a:ext>
          </a:extLst>
        </xdr:cNvPr>
        <xdr:cNvSpPr txBox="1"/>
      </xdr:nvSpPr>
      <xdr:spPr>
        <a:xfrm>
          <a:off x="4686300" y="6618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99466</xdr:rowOff>
    </xdr:from>
    <xdr:to>
      <xdr:col>24</xdr:col>
      <xdr:colOff>152400</xdr:colOff>
      <xdr:row>38</xdr:row>
      <xdr:rowOff>99466</xdr:rowOff>
    </xdr:to>
    <xdr:cxnSp macro="">
      <xdr:nvCxnSpPr>
        <xdr:cNvPr id="56" name="直線コネクタ 55">
          <a:extLst>
            <a:ext uri="{FF2B5EF4-FFF2-40B4-BE49-F238E27FC236}">
              <a16:creationId xmlns:a16="http://schemas.microsoft.com/office/drawing/2014/main" id="{00000000-0008-0000-0700-000038000000}"/>
            </a:ext>
          </a:extLst>
        </xdr:cNvPr>
        <xdr:cNvCxnSpPr/>
      </xdr:nvCxnSpPr>
      <xdr:spPr>
        <a:xfrm>
          <a:off x="4546600" y="6614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30</xdr:row>
      <xdr:rowOff>149928</xdr:rowOff>
    </xdr:from>
    <xdr:ext cx="469744" cy="259045"/>
    <xdr:sp macro="" textlink="">
      <xdr:nvSpPr>
        <xdr:cNvPr id="57" name="議会費最大値テキスト">
          <a:extLst>
            <a:ext uri="{FF2B5EF4-FFF2-40B4-BE49-F238E27FC236}">
              <a16:creationId xmlns:a16="http://schemas.microsoft.com/office/drawing/2014/main" id="{00000000-0008-0000-0700-000039000000}"/>
            </a:ext>
          </a:extLst>
        </xdr:cNvPr>
        <xdr:cNvSpPr txBox="1"/>
      </xdr:nvSpPr>
      <xdr:spPr>
        <a:xfrm>
          <a:off x="4686300" y="52934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4,486</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32</xdr:row>
      <xdr:rowOff>31801</xdr:rowOff>
    </xdr:from>
    <xdr:to>
      <xdr:col>24</xdr:col>
      <xdr:colOff>152400</xdr:colOff>
      <xdr:row>32</xdr:row>
      <xdr:rowOff>31801</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a:off x="4546600" y="55182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38</xdr:row>
      <xdr:rowOff>29058</xdr:rowOff>
    </xdr:from>
    <xdr:to>
      <xdr:col>24</xdr:col>
      <xdr:colOff>63500</xdr:colOff>
      <xdr:row>38</xdr:row>
      <xdr:rowOff>99466</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3797300" y="6544158"/>
          <a:ext cx="838200" cy="704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70629</xdr:rowOff>
    </xdr:from>
    <xdr:ext cx="469744" cy="259045"/>
    <xdr:sp macro="" textlink="">
      <xdr:nvSpPr>
        <xdr:cNvPr id="60" name="議会費平均値テキスト">
          <a:extLst>
            <a:ext uri="{FF2B5EF4-FFF2-40B4-BE49-F238E27FC236}">
              <a16:creationId xmlns:a16="http://schemas.microsoft.com/office/drawing/2014/main" id="{00000000-0008-0000-0700-00003C000000}"/>
            </a:ext>
          </a:extLst>
        </xdr:cNvPr>
        <xdr:cNvSpPr txBox="1"/>
      </xdr:nvSpPr>
      <xdr:spPr>
        <a:xfrm>
          <a:off x="4686300" y="589992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3,215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47752</xdr:rowOff>
    </xdr:from>
    <xdr:to>
      <xdr:col>24</xdr:col>
      <xdr:colOff>114300</xdr:colOff>
      <xdr:row>35</xdr:row>
      <xdr:rowOff>149352</xdr:rowOff>
    </xdr:to>
    <xdr:sp macro="" textlink="">
      <xdr:nvSpPr>
        <xdr:cNvPr id="61" name="フローチャート: 判断 60">
          <a:extLst>
            <a:ext uri="{FF2B5EF4-FFF2-40B4-BE49-F238E27FC236}">
              <a16:creationId xmlns:a16="http://schemas.microsoft.com/office/drawing/2014/main" id="{00000000-0008-0000-0700-00003D000000}"/>
            </a:ext>
          </a:extLst>
        </xdr:cNvPr>
        <xdr:cNvSpPr/>
      </xdr:nvSpPr>
      <xdr:spPr>
        <a:xfrm>
          <a:off x="4584700" y="60485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38</xdr:row>
      <xdr:rowOff>29058</xdr:rowOff>
    </xdr:from>
    <xdr:to>
      <xdr:col>19</xdr:col>
      <xdr:colOff>177800</xdr:colOff>
      <xdr:row>38</xdr:row>
      <xdr:rowOff>130556</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flipV="1">
          <a:off x="2908300" y="6544158"/>
          <a:ext cx="889000" cy="1014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58725</xdr:rowOff>
    </xdr:from>
    <xdr:to>
      <xdr:col>20</xdr:col>
      <xdr:colOff>38100</xdr:colOff>
      <xdr:row>35</xdr:row>
      <xdr:rowOff>160325</xdr:rowOff>
    </xdr:to>
    <xdr:sp macro="" textlink="">
      <xdr:nvSpPr>
        <xdr:cNvPr id="63" name="フローチャート: 判断 62">
          <a:extLst>
            <a:ext uri="{FF2B5EF4-FFF2-40B4-BE49-F238E27FC236}">
              <a16:creationId xmlns:a16="http://schemas.microsoft.com/office/drawing/2014/main" id="{00000000-0008-0000-0700-00003F000000}"/>
            </a:ext>
          </a:extLst>
        </xdr:cNvPr>
        <xdr:cNvSpPr/>
      </xdr:nvSpPr>
      <xdr:spPr>
        <a:xfrm>
          <a:off x="3746500" y="6059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5402</xdr:rowOff>
    </xdr:from>
    <xdr:ext cx="469744" cy="259045"/>
    <xdr:sp macro="" textlink="">
      <xdr:nvSpPr>
        <xdr:cNvPr id="64" name="テキスト ボックス 63">
          <a:extLst>
            <a:ext uri="{FF2B5EF4-FFF2-40B4-BE49-F238E27FC236}">
              <a16:creationId xmlns:a16="http://schemas.microsoft.com/office/drawing/2014/main" id="{00000000-0008-0000-0700-000040000000}"/>
            </a:ext>
          </a:extLst>
        </xdr:cNvPr>
        <xdr:cNvSpPr txBox="1"/>
      </xdr:nvSpPr>
      <xdr:spPr>
        <a:xfrm>
          <a:off x="3562428" y="5834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38</xdr:row>
      <xdr:rowOff>60604</xdr:rowOff>
    </xdr:from>
    <xdr:to>
      <xdr:col>15</xdr:col>
      <xdr:colOff>50800</xdr:colOff>
      <xdr:row>38</xdr:row>
      <xdr:rowOff>130556</xdr:rowOff>
    </xdr:to>
    <xdr:cxnSp macro="">
      <xdr:nvCxnSpPr>
        <xdr:cNvPr id="65" name="直線コネクタ 64">
          <a:extLst>
            <a:ext uri="{FF2B5EF4-FFF2-40B4-BE49-F238E27FC236}">
              <a16:creationId xmlns:a16="http://schemas.microsoft.com/office/drawing/2014/main" id="{00000000-0008-0000-0700-000041000000}"/>
            </a:ext>
          </a:extLst>
        </xdr:cNvPr>
        <xdr:cNvCxnSpPr/>
      </xdr:nvCxnSpPr>
      <xdr:spPr>
        <a:xfrm>
          <a:off x="2019300" y="6575704"/>
          <a:ext cx="889000" cy="699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67869</xdr:rowOff>
    </xdr:from>
    <xdr:to>
      <xdr:col>15</xdr:col>
      <xdr:colOff>101600</xdr:colOff>
      <xdr:row>35</xdr:row>
      <xdr:rowOff>169469</xdr:rowOff>
    </xdr:to>
    <xdr:sp macro="" textlink="">
      <xdr:nvSpPr>
        <xdr:cNvPr id="66" name="フローチャート: 判断 65">
          <a:extLst>
            <a:ext uri="{FF2B5EF4-FFF2-40B4-BE49-F238E27FC236}">
              <a16:creationId xmlns:a16="http://schemas.microsoft.com/office/drawing/2014/main" id="{00000000-0008-0000-0700-000042000000}"/>
            </a:ext>
          </a:extLst>
        </xdr:cNvPr>
        <xdr:cNvSpPr/>
      </xdr:nvSpPr>
      <xdr:spPr>
        <a:xfrm>
          <a:off x="2857500" y="60686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34</xdr:row>
      <xdr:rowOff>14546</xdr:rowOff>
    </xdr:from>
    <xdr:ext cx="469744" cy="259045"/>
    <xdr:sp macro="" textlink="">
      <xdr:nvSpPr>
        <xdr:cNvPr id="67" name="テキスト ボックス 66">
          <a:extLst>
            <a:ext uri="{FF2B5EF4-FFF2-40B4-BE49-F238E27FC236}">
              <a16:creationId xmlns:a16="http://schemas.microsoft.com/office/drawing/2014/main" id="{00000000-0008-0000-0700-000043000000}"/>
            </a:ext>
          </a:extLst>
        </xdr:cNvPr>
        <xdr:cNvSpPr txBox="1"/>
      </xdr:nvSpPr>
      <xdr:spPr>
        <a:xfrm>
          <a:off x="2673428" y="584384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38</xdr:row>
      <xdr:rowOff>31801</xdr:rowOff>
    </xdr:from>
    <xdr:to>
      <xdr:col>10</xdr:col>
      <xdr:colOff>114300</xdr:colOff>
      <xdr:row>38</xdr:row>
      <xdr:rowOff>60604</xdr:rowOff>
    </xdr:to>
    <xdr:cxnSp macro="">
      <xdr:nvCxnSpPr>
        <xdr:cNvPr id="68" name="直線コネクタ 67">
          <a:extLst>
            <a:ext uri="{FF2B5EF4-FFF2-40B4-BE49-F238E27FC236}">
              <a16:creationId xmlns:a16="http://schemas.microsoft.com/office/drawing/2014/main" id="{00000000-0008-0000-0700-000044000000}"/>
            </a:ext>
          </a:extLst>
        </xdr:cNvPr>
        <xdr:cNvCxnSpPr/>
      </xdr:nvCxnSpPr>
      <xdr:spPr>
        <a:xfrm>
          <a:off x="1130300" y="6546901"/>
          <a:ext cx="889000" cy="28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75641</xdr:rowOff>
    </xdr:from>
    <xdr:to>
      <xdr:col>10</xdr:col>
      <xdr:colOff>165100</xdr:colOff>
      <xdr:row>36</xdr:row>
      <xdr:rowOff>5791</xdr:rowOff>
    </xdr:to>
    <xdr:sp macro="" textlink="">
      <xdr:nvSpPr>
        <xdr:cNvPr id="69" name="フローチャート: 判断 68">
          <a:extLst>
            <a:ext uri="{FF2B5EF4-FFF2-40B4-BE49-F238E27FC236}">
              <a16:creationId xmlns:a16="http://schemas.microsoft.com/office/drawing/2014/main" id="{00000000-0008-0000-0700-000045000000}"/>
            </a:ext>
          </a:extLst>
        </xdr:cNvPr>
        <xdr:cNvSpPr/>
      </xdr:nvSpPr>
      <xdr:spPr>
        <a:xfrm>
          <a:off x="1968500" y="60763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22318</xdr:rowOff>
    </xdr:from>
    <xdr:ext cx="469744" cy="259045"/>
    <xdr:sp macro="" textlink="">
      <xdr:nvSpPr>
        <xdr:cNvPr id="70" name="テキスト ボックス 69">
          <a:extLst>
            <a:ext uri="{FF2B5EF4-FFF2-40B4-BE49-F238E27FC236}">
              <a16:creationId xmlns:a16="http://schemas.microsoft.com/office/drawing/2014/main" id="{00000000-0008-0000-0700-000046000000}"/>
            </a:ext>
          </a:extLst>
        </xdr:cNvPr>
        <xdr:cNvSpPr txBox="1"/>
      </xdr:nvSpPr>
      <xdr:spPr>
        <a:xfrm>
          <a:off x="1784428" y="585161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169367</xdr:rowOff>
    </xdr:from>
    <xdr:to>
      <xdr:col>6</xdr:col>
      <xdr:colOff>38100</xdr:colOff>
      <xdr:row>35</xdr:row>
      <xdr:rowOff>99517</xdr:rowOff>
    </xdr:to>
    <xdr:sp macro="" textlink="">
      <xdr:nvSpPr>
        <xdr:cNvPr id="71" name="フローチャート: 判断 70">
          <a:extLst>
            <a:ext uri="{FF2B5EF4-FFF2-40B4-BE49-F238E27FC236}">
              <a16:creationId xmlns:a16="http://schemas.microsoft.com/office/drawing/2014/main" id="{00000000-0008-0000-0700-000047000000}"/>
            </a:ext>
          </a:extLst>
        </xdr:cNvPr>
        <xdr:cNvSpPr/>
      </xdr:nvSpPr>
      <xdr:spPr>
        <a:xfrm>
          <a:off x="1079500" y="5998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33</xdr:row>
      <xdr:rowOff>116044</xdr:rowOff>
    </xdr:from>
    <xdr:ext cx="469744" cy="259045"/>
    <xdr:sp macro="" textlink="">
      <xdr:nvSpPr>
        <xdr:cNvPr id="72" name="テキスト ボックス 71">
          <a:extLst>
            <a:ext uri="{FF2B5EF4-FFF2-40B4-BE49-F238E27FC236}">
              <a16:creationId xmlns:a16="http://schemas.microsoft.com/office/drawing/2014/main" id="{00000000-0008-0000-0700-000048000000}"/>
            </a:ext>
          </a:extLst>
        </xdr:cNvPr>
        <xdr:cNvSpPr txBox="1"/>
      </xdr:nvSpPr>
      <xdr:spPr>
        <a:xfrm>
          <a:off x="895428" y="57738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48666</xdr:rowOff>
    </xdr:from>
    <xdr:to>
      <xdr:col>24</xdr:col>
      <xdr:colOff>114300</xdr:colOff>
      <xdr:row>38</xdr:row>
      <xdr:rowOff>150266</xdr:rowOff>
    </xdr:to>
    <xdr:sp macro="" textlink="">
      <xdr:nvSpPr>
        <xdr:cNvPr id="78" name="楕円 77">
          <a:extLst>
            <a:ext uri="{FF2B5EF4-FFF2-40B4-BE49-F238E27FC236}">
              <a16:creationId xmlns:a16="http://schemas.microsoft.com/office/drawing/2014/main" id="{00000000-0008-0000-0700-00004E000000}"/>
            </a:ext>
          </a:extLst>
        </xdr:cNvPr>
        <xdr:cNvSpPr/>
      </xdr:nvSpPr>
      <xdr:spPr>
        <a:xfrm>
          <a:off x="4584700" y="65637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135043</xdr:rowOff>
    </xdr:from>
    <xdr:ext cx="469744" cy="259045"/>
    <xdr:sp macro="" textlink="">
      <xdr:nvSpPr>
        <xdr:cNvPr id="79" name="議会費該当値テキスト">
          <a:extLst>
            <a:ext uri="{FF2B5EF4-FFF2-40B4-BE49-F238E27FC236}">
              <a16:creationId xmlns:a16="http://schemas.microsoft.com/office/drawing/2014/main" id="{00000000-0008-0000-0700-00004F000000}"/>
            </a:ext>
          </a:extLst>
        </xdr:cNvPr>
        <xdr:cNvSpPr txBox="1"/>
      </xdr:nvSpPr>
      <xdr:spPr>
        <a:xfrm>
          <a:off x="4686300" y="64786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149708</xdr:rowOff>
    </xdr:from>
    <xdr:to>
      <xdr:col>20</xdr:col>
      <xdr:colOff>38100</xdr:colOff>
      <xdr:row>38</xdr:row>
      <xdr:rowOff>79857</xdr:rowOff>
    </xdr:to>
    <xdr:sp macro="" textlink="">
      <xdr:nvSpPr>
        <xdr:cNvPr id="80" name="楕円 79">
          <a:extLst>
            <a:ext uri="{FF2B5EF4-FFF2-40B4-BE49-F238E27FC236}">
              <a16:creationId xmlns:a16="http://schemas.microsoft.com/office/drawing/2014/main" id="{00000000-0008-0000-0700-000050000000}"/>
            </a:ext>
          </a:extLst>
        </xdr:cNvPr>
        <xdr:cNvSpPr/>
      </xdr:nvSpPr>
      <xdr:spPr>
        <a:xfrm>
          <a:off x="3746500" y="6493358"/>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38</xdr:row>
      <xdr:rowOff>70985</xdr:rowOff>
    </xdr:from>
    <xdr:ext cx="469744"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3562428" y="65860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38</xdr:row>
      <xdr:rowOff>79756</xdr:rowOff>
    </xdr:from>
    <xdr:to>
      <xdr:col>15</xdr:col>
      <xdr:colOff>101600</xdr:colOff>
      <xdr:row>39</xdr:row>
      <xdr:rowOff>9906</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2857500" y="65948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39</xdr:row>
      <xdr:rowOff>1033</xdr:rowOff>
    </xdr:from>
    <xdr:ext cx="469744" cy="259045"/>
    <xdr:sp macro="" textlink="">
      <xdr:nvSpPr>
        <xdr:cNvPr id="83" name="テキスト ボックス 82">
          <a:extLst>
            <a:ext uri="{FF2B5EF4-FFF2-40B4-BE49-F238E27FC236}">
              <a16:creationId xmlns:a16="http://schemas.microsoft.com/office/drawing/2014/main" id="{00000000-0008-0000-0700-000053000000}"/>
            </a:ext>
          </a:extLst>
        </xdr:cNvPr>
        <xdr:cNvSpPr txBox="1"/>
      </xdr:nvSpPr>
      <xdr:spPr>
        <a:xfrm>
          <a:off x="2673428" y="66875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38</xdr:row>
      <xdr:rowOff>9804</xdr:rowOff>
    </xdr:from>
    <xdr:to>
      <xdr:col>10</xdr:col>
      <xdr:colOff>165100</xdr:colOff>
      <xdr:row>38</xdr:row>
      <xdr:rowOff>111404</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1968500" y="65249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38</xdr:row>
      <xdr:rowOff>102531</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1784428" y="66176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152451</xdr:rowOff>
    </xdr:from>
    <xdr:to>
      <xdr:col>6</xdr:col>
      <xdr:colOff>38100</xdr:colOff>
      <xdr:row>38</xdr:row>
      <xdr:rowOff>82601</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1079500" y="64961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38</xdr:row>
      <xdr:rowOff>73728</xdr:rowOff>
    </xdr:from>
    <xdr:ext cx="469744"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895428" y="658882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8" name="正方形/長方形 87">
          <a:extLst>
            <a:ext uri="{FF2B5EF4-FFF2-40B4-BE49-F238E27FC236}">
              <a16:creationId xmlns:a16="http://schemas.microsoft.com/office/drawing/2014/main" id="{00000000-0008-0000-0700-000058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6" name="テキスト ボックス 95">
          <a:extLst>
            <a:ext uri="{FF2B5EF4-FFF2-40B4-BE49-F238E27FC236}">
              <a16:creationId xmlns:a16="http://schemas.microsoft.com/office/drawing/2014/main" id="{00000000-0008-0000-0700-000060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7" name="直線コネクタ 96">
          <a:extLst>
            <a:ext uri="{FF2B5EF4-FFF2-40B4-BE49-F238E27FC236}">
              <a16:creationId xmlns:a16="http://schemas.microsoft.com/office/drawing/2014/main" id="{00000000-0008-0000-0700-000061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99" name="テキスト ボックス 98">
          <a:extLst>
            <a:ext uri="{FF2B5EF4-FFF2-40B4-BE49-F238E27FC236}">
              <a16:creationId xmlns:a16="http://schemas.microsoft.com/office/drawing/2014/main" id="{00000000-0008-0000-0700-000063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0" name="直線コネクタ 99">
          <a:extLst>
            <a:ext uri="{FF2B5EF4-FFF2-40B4-BE49-F238E27FC236}">
              <a16:creationId xmlns:a16="http://schemas.microsoft.com/office/drawing/2014/main" id="{00000000-0008-0000-0700-000064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55</xdr:row>
      <xdr:rowOff>54627</xdr:rowOff>
    </xdr:from>
    <xdr:ext cx="595419" cy="259045"/>
    <xdr:sp macro="" textlink="">
      <xdr:nvSpPr>
        <xdr:cNvPr id="101" name="テキスト ボックス 100">
          <a:extLst>
            <a:ext uri="{FF2B5EF4-FFF2-40B4-BE49-F238E27FC236}">
              <a16:creationId xmlns:a16="http://schemas.microsoft.com/office/drawing/2014/main" id="{00000000-0008-0000-0700-000065000000}"/>
            </a:ext>
          </a:extLst>
        </xdr:cNvPr>
        <xdr:cNvSpPr txBox="1"/>
      </xdr:nvSpPr>
      <xdr:spPr>
        <a:xfrm>
          <a:off x="166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52</xdr:row>
      <xdr:rowOff>111777</xdr:rowOff>
    </xdr:from>
    <xdr:ext cx="595419"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166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49</xdr:row>
      <xdr:rowOff>168927</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47</xdr:row>
      <xdr:rowOff>54627</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8" name="総務費グラフ枠">
          <a:extLst>
            <a:ext uri="{FF2B5EF4-FFF2-40B4-BE49-F238E27FC236}">
              <a16:creationId xmlns:a16="http://schemas.microsoft.com/office/drawing/2014/main" id="{00000000-0008-0000-0700-00006C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52</xdr:row>
      <xdr:rowOff>52640</xdr:rowOff>
    </xdr:from>
    <xdr:to>
      <xdr:col>24</xdr:col>
      <xdr:colOff>62865</xdr:colOff>
      <xdr:row>57</xdr:row>
      <xdr:rowOff>160013</xdr:rowOff>
    </xdr:to>
    <xdr:cxnSp macro="">
      <xdr:nvCxnSpPr>
        <xdr:cNvPr id="109" name="直線コネクタ 108">
          <a:extLst>
            <a:ext uri="{FF2B5EF4-FFF2-40B4-BE49-F238E27FC236}">
              <a16:creationId xmlns:a16="http://schemas.microsoft.com/office/drawing/2014/main" id="{00000000-0008-0000-0700-00006D000000}"/>
            </a:ext>
          </a:extLst>
        </xdr:cNvPr>
        <xdr:cNvCxnSpPr/>
      </xdr:nvCxnSpPr>
      <xdr:spPr>
        <a:xfrm flipV="1">
          <a:off x="4633595" y="8968040"/>
          <a:ext cx="1270" cy="9646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163840</xdr:rowOff>
    </xdr:from>
    <xdr:ext cx="534377" cy="259045"/>
    <xdr:sp macro="" textlink="">
      <xdr:nvSpPr>
        <xdr:cNvPr id="110" name="総務費最小値テキスト">
          <a:extLst>
            <a:ext uri="{FF2B5EF4-FFF2-40B4-BE49-F238E27FC236}">
              <a16:creationId xmlns:a16="http://schemas.microsoft.com/office/drawing/2014/main" id="{00000000-0008-0000-0700-00006E000000}"/>
            </a:ext>
          </a:extLst>
        </xdr:cNvPr>
        <xdr:cNvSpPr txBox="1"/>
      </xdr:nvSpPr>
      <xdr:spPr>
        <a:xfrm>
          <a:off x="4686300" y="99364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160013</xdr:rowOff>
    </xdr:from>
    <xdr:to>
      <xdr:col>24</xdr:col>
      <xdr:colOff>152400</xdr:colOff>
      <xdr:row>57</xdr:row>
      <xdr:rowOff>160013</xdr:rowOff>
    </xdr:to>
    <xdr:cxnSp macro="">
      <xdr:nvCxnSpPr>
        <xdr:cNvPr id="111" name="直線コネクタ 110">
          <a:extLst>
            <a:ext uri="{FF2B5EF4-FFF2-40B4-BE49-F238E27FC236}">
              <a16:creationId xmlns:a16="http://schemas.microsoft.com/office/drawing/2014/main" id="{00000000-0008-0000-0700-00006F000000}"/>
            </a:ext>
          </a:extLst>
        </xdr:cNvPr>
        <xdr:cNvCxnSpPr/>
      </xdr:nvCxnSpPr>
      <xdr:spPr>
        <a:xfrm>
          <a:off x="4546600" y="993266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50</xdr:row>
      <xdr:rowOff>170767</xdr:rowOff>
    </xdr:from>
    <xdr:ext cx="599010" cy="259045"/>
    <xdr:sp macro="" textlink="">
      <xdr:nvSpPr>
        <xdr:cNvPr id="112" name="総務費最大値テキスト">
          <a:extLst>
            <a:ext uri="{FF2B5EF4-FFF2-40B4-BE49-F238E27FC236}">
              <a16:creationId xmlns:a16="http://schemas.microsoft.com/office/drawing/2014/main" id="{00000000-0008-0000-0700-000070000000}"/>
            </a:ext>
          </a:extLst>
        </xdr:cNvPr>
        <xdr:cNvSpPr txBox="1"/>
      </xdr:nvSpPr>
      <xdr:spPr>
        <a:xfrm>
          <a:off x="4686300" y="87432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244,042</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52</xdr:row>
      <xdr:rowOff>52640</xdr:rowOff>
    </xdr:from>
    <xdr:to>
      <xdr:col>24</xdr:col>
      <xdr:colOff>152400</xdr:colOff>
      <xdr:row>52</xdr:row>
      <xdr:rowOff>52640</xdr:rowOff>
    </xdr:to>
    <xdr:cxnSp macro="">
      <xdr:nvCxnSpPr>
        <xdr:cNvPr id="113" name="直線コネクタ 112">
          <a:extLst>
            <a:ext uri="{FF2B5EF4-FFF2-40B4-BE49-F238E27FC236}">
              <a16:creationId xmlns:a16="http://schemas.microsoft.com/office/drawing/2014/main" id="{00000000-0008-0000-0700-000071000000}"/>
            </a:ext>
          </a:extLst>
        </xdr:cNvPr>
        <xdr:cNvCxnSpPr/>
      </xdr:nvCxnSpPr>
      <xdr:spPr>
        <a:xfrm>
          <a:off x="4546600" y="89680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134986</xdr:rowOff>
    </xdr:from>
    <xdr:to>
      <xdr:col>24</xdr:col>
      <xdr:colOff>63500</xdr:colOff>
      <xdr:row>57</xdr:row>
      <xdr:rowOff>136308</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3797300" y="9907636"/>
          <a:ext cx="838200" cy="13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119248</xdr:rowOff>
    </xdr:from>
    <xdr:ext cx="534377" cy="259045"/>
    <xdr:sp macro="" textlink="">
      <xdr:nvSpPr>
        <xdr:cNvPr id="115" name="総務費平均値テキスト">
          <a:extLst>
            <a:ext uri="{FF2B5EF4-FFF2-40B4-BE49-F238E27FC236}">
              <a16:creationId xmlns:a16="http://schemas.microsoft.com/office/drawing/2014/main" id="{00000000-0008-0000-0700-000073000000}"/>
            </a:ext>
          </a:extLst>
        </xdr:cNvPr>
        <xdr:cNvSpPr txBox="1"/>
      </xdr:nvSpPr>
      <xdr:spPr>
        <a:xfrm>
          <a:off x="4686300" y="954899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73,366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96371</xdr:rowOff>
    </xdr:from>
    <xdr:to>
      <xdr:col>24</xdr:col>
      <xdr:colOff>114300</xdr:colOff>
      <xdr:row>57</xdr:row>
      <xdr:rowOff>26521</xdr:rowOff>
    </xdr:to>
    <xdr:sp macro="" textlink="">
      <xdr:nvSpPr>
        <xdr:cNvPr id="116" name="フローチャート: 判断 115">
          <a:extLst>
            <a:ext uri="{FF2B5EF4-FFF2-40B4-BE49-F238E27FC236}">
              <a16:creationId xmlns:a16="http://schemas.microsoft.com/office/drawing/2014/main" id="{00000000-0008-0000-0700-000074000000}"/>
            </a:ext>
          </a:extLst>
        </xdr:cNvPr>
        <xdr:cNvSpPr/>
      </xdr:nvSpPr>
      <xdr:spPr>
        <a:xfrm>
          <a:off x="4584700" y="96975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110810</xdr:rowOff>
    </xdr:from>
    <xdr:to>
      <xdr:col>19</xdr:col>
      <xdr:colOff>177800</xdr:colOff>
      <xdr:row>57</xdr:row>
      <xdr:rowOff>134986</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a:off x="2908300" y="9883460"/>
          <a:ext cx="889000" cy="241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92064</xdr:rowOff>
    </xdr:from>
    <xdr:to>
      <xdr:col>20</xdr:col>
      <xdr:colOff>38100</xdr:colOff>
      <xdr:row>57</xdr:row>
      <xdr:rowOff>22214</xdr:rowOff>
    </xdr:to>
    <xdr:sp macro="" textlink="">
      <xdr:nvSpPr>
        <xdr:cNvPr id="118" name="フローチャート: 判断 117">
          <a:extLst>
            <a:ext uri="{FF2B5EF4-FFF2-40B4-BE49-F238E27FC236}">
              <a16:creationId xmlns:a16="http://schemas.microsoft.com/office/drawing/2014/main" id="{00000000-0008-0000-0700-000076000000}"/>
            </a:ext>
          </a:extLst>
        </xdr:cNvPr>
        <xdr:cNvSpPr/>
      </xdr:nvSpPr>
      <xdr:spPr>
        <a:xfrm>
          <a:off x="3746500" y="9693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55</xdr:row>
      <xdr:rowOff>38741</xdr:rowOff>
    </xdr:from>
    <xdr:ext cx="534377" cy="259045"/>
    <xdr:sp macro="" textlink="">
      <xdr:nvSpPr>
        <xdr:cNvPr id="119" name="テキスト ボックス 118">
          <a:extLst>
            <a:ext uri="{FF2B5EF4-FFF2-40B4-BE49-F238E27FC236}">
              <a16:creationId xmlns:a16="http://schemas.microsoft.com/office/drawing/2014/main" id="{00000000-0008-0000-0700-000077000000}"/>
            </a:ext>
          </a:extLst>
        </xdr:cNvPr>
        <xdr:cNvSpPr txBox="1"/>
      </xdr:nvSpPr>
      <xdr:spPr>
        <a:xfrm>
          <a:off x="3530111" y="946849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54</xdr:row>
      <xdr:rowOff>153064</xdr:rowOff>
    </xdr:from>
    <xdr:to>
      <xdr:col>15</xdr:col>
      <xdr:colOff>50800</xdr:colOff>
      <xdr:row>57</xdr:row>
      <xdr:rowOff>110810</xdr:rowOff>
    </xdr:to>
    <xdr:cxnSp macro="">
      <xdr:nvCxnSpPr>
        <xdr:cNvPr id="120" name="直線コネクタ 119">
          <a:extLst>
            <a:ext uri="{FF2B5EF4-FFF2-40B4-BE49-F238E27FC236}">
              <a16:creationId xmlns:a16="http://schemas.microsoft.com/office/drawing/2014/main" id="{00000000-0008-0000-0700-000078000000}"/>
            </a:ext>
          </a:extLst>
        </xdr:cNvPr>
        <xdr:cNvCxnSpPr/>
      </xdr:nvCxnSpPr>
      <xdr:spPr>
        <a:xfrm>
          <a:off x="2019300" y="9411364"/>
          <a:ext cx="889000" cy="472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56</xdr:row>
      <xdr:rowOff>98927</xdr:rowOff>
    </xdr:from>
    <xdr:to>
      <xdr:col>15</xdr:col>
      <xdr:colOff>101600</xdr:colOff>
      <xdr:row>57</xdr:row>
      <xdr:rowOff>29077</xdr:rowOff>
    </xdr:to>
    <xdr:sp macro="" textlink="">
      <xdr:nvSpPr>
        <xdr:cNvPr id="121" name="フローチャート: 判断 120">
          <a:extLst>
            <a:ext uri="{FF2B5EF4-FFF2-40B4-BE49-F238E27FC236}">
              <a16:creationId xmlns:a16="http://schemas.microsoft.com/office/drawing/2014/main" id="{00000000-0008-0000-0700-000079000000}"/>
            </a:ext>
          </a:extLst>
        </xdr:cNvPr>
        <xdr:cNvSpPr/>
      </xdr:nvSpPr>
      <xdr:spPr>
        <a:xfrm>
          <a:off x="2857500" y="97001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55</xdr:row>
      <xdr:rowOff>45604</xdr:rowOff>
    </xdr:from>
    <xdr:ext cx="534377" cy="259045"/>
    <xdr:sp macro="" textlink="">
      <xdr:nvSpPr>
        <xdr:cNvPr id="122" name="テキスト ボックス 121">
          <a:extLst>
            <a:ext uri="{FF2B5EF4-FFF2-40B4-BE49-F238E27FC236}">
              <a16:creationId xmlns:a16="http://schemas.microsoft.com/office/drawing/2014/main" id="{00000000-0008-0000-0700-00007A000000}"/>
            </a:ext>
          </a:extLst>
        </xdr:cNvPr>
        <xdr:cNvSpPr txBox="1"/>
      </xdr:nvSpPr>
      <xdr:spPr>
        <a:xfrm>
          <a:off x="2641111" y="94753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72,807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54</xdr:row>
      <xdr:rowOff>153064</xdr:rowOff>
    </xdr:from>
    <xdr:to>
      <xdr:col>10</xdr:col>
      <xdr:colOff>114300</xdr:colOff>
      <xdr:row>57</xdr:row>
      <xdr:rowOff>124485</xdr:rowOff>
    </xdr:to>
    <xdr:cxnSp macro="">
      <xdr:nvCxnSpPr>
        <xdr:cNvPr id="123" name="直線コネクタ 122">
          <a:extLst>
            <a:ext uri="{FF2B5EF4-FFF2-40B4-BE49-F238E27FC236}">
              <a16:creationId xmlns:a16="http://schemas.microsoft.com/office/drawing/2014/main" id="{00000000-0008-0000-0700-00007B000000}"/>
            </a:ext>
          </a:extLst>
        </xdr:cNvPr>
        <xdr:cNvCxnSpPr/>
      </xdr:nvCxnSpPr>
      <xdr:spPr>
        <a:xfrm flipV="1">
          <a:off x="1130300" y="9411364"/>
          <a:ext cx="889000" cy="4857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54</xdr:row>
      <xdr:rowOff>9933</xdr:rowOff>
    </xdr:from>
    <xdr:to>
      <xdr:col>10</xdr:col>
      <xdr:colOff>165100</xdr:colOff>
      <xdr:row>54</xdr:row>
      <xdr:rowOff>111533</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1968500" y="9268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52</xdr:row>
      <xdr:rowOff>128060</xdr:rowOff>
    </xdr:from>
    <xdr:ext cx="599010" cy="259045"/>
    <xdr:sp macro="" textlink="">
      <xdr:nvSpPr>
        <xdr:cNvPr id="125" name="テキスト ボックス 124">
          <a:extLst>
            <a:ext uri="{FF2B5EF4-FFF2-40B4-BE49-F238E27FC236}">
              <a16:creationId xmlns:a16="http://schemas.microsoft.com/office/drawing/2014/main" id="{00000000-0008-0000-0700-00007D000000}"/>
            </a:ext>
          </a:extLst>
        </xdr:cNvPr>
        <xdr:cNvSpPr txBox="1"/>
      </xdr:nvSpPr>
      <xdr:spPr>
        <a:xfrm>
          <a:off x="1719795" y="9043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151152</xdr:rowOff>
    </xdr:from>
    <xdr:to>
      <xdr:col>6</xdr:col>
      <xdr:colOff>38100</xdr:colOff>
      <xdr:row>57</xdr:row>
      <xdr:rowOff>81302</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1079500" y="97523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55</xdr:row>
      <xdr:rowOff>97829</xdr:rowOff>
    </xdr:from>
    <xdr:ext cx="534377"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863111" y="95275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85508</xdr:rowOff>
    </xdr:from>
    <xdr:to>
      <xdr:col>24</xdr:col>
      <xdr:colOff>114300</xdr:colOff>
      <xdr:row>58</xdr:row>
      <xdr:rowOff>15658</xdr:rowOff>
    </xdr:to>
    <xdr:sp macro="" textlink="">
      <xdr:nvSpPr>
        <xdr:cNvPr id="133" name="楕円 132">
          <a:extLst>
            <a:ext uri="{FF2B5EF4-FFF2-40B4-BE49-F238E27FC236}">
              <a16:creationId xmlns:a16="http://schemas.microsoft.com/office/drawing/2014/main" id="{00000000-0008-0000-0700-000085000000}"/>
            </a:ext>
          </a:extLst>
        </xdr:cNvPr>
        <xdr:cNvSpPr/>
      </xdr:nvSpPr>
      <xdr:spPr>
        <a:xfrm>
          <a:off x="4584700" y="9858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435</xdr:rowOff>
    </xdr:from>
    <xdr:ext cx="534377" cy="259045"/>
    <xdr:sp macro="" textlink="">
      <xdr:nvSpPr>
        <xdr:cNvPr id="134" name="総務費該当値テキスト">
          <a:extLst>
            <a:ext uri="{FF2B5EF4-FFF2-40B4-BE49-F238E27FC236}">
              <a16:creationId xmlns:a16="http://schemas.microsoft.com/office/drawing/2014/main" id="{00000000-0008-0000-0700-000086000000}"/>
            </a:ext>
          </a:extLst>
        </xdr:cNvPr>
        <xdr:cNvSpPr txBox="1"/>
      </xdr:nvSpPr>
      <xdr:spPr>
        <a:xfrm>
          <a:off x="4686300" y="97730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38,242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84186</xdr:rowOff>
    </xdr:from>
    <xdr:to>
      <xdr:col>20</xdr:col>
      <xdr:colOff>38100</xdr:colOff>
      <xdr:row>58</xdr:row>
      <xdr:rowOff>14336</xdr:rowOff>
    </xdr:to>
    <xdr:sp macro="" textlink="">
      <xdr:nvSpPr>
        <xdr:cNvPr id="135" name="楕円 134">
          <a:extLst>
            <a:ext uri="{FF2B5EF4-FFF2-40B4-BE49-F238E27FC236}">
              <a16:creationId xmlns:a16="http://schemas.microsoft.com/office/drawing/2014/main" id="{00000000-0008-0000-0700-000087000000}"/>
            </a:ext>
          </a:extLst>
        </xdr:cNvPr>
        <xdr:cNvSpPr/>
      </xdr:nvSpPr>
      <xdr:spPr>
        <a:xfrm>
          <a:off x="3746500" y="9856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58</xdr:row>
      <xdr:rowOff>5463</xdr:rowOff>
    </xdr:from>
    <xdr:ext cx="534377"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3530111" y="994956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38,531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60010</xdr:rowOff>
    </xdr:from>
    <xdr:to>
      <xdr:col>15</xdr:col>
      <xdr:colOff>101600</xdr:colOff>
      <xdr:row>57</xdr:row>
      <xdr:rowOff>161610</xdr:rowOff>
    </xdr:to>
    <xdr:sp macro="" textlink="">
      <xdr:nvSpPr>
        <xdr:cNvPr id="137" name="楕円 136">
          <a:extLst>
            <a:ext uri="{FF2B5EF4-FFF2-40B4-BE49-F238E27FC236}">
              <a16:creationId xmlns:a16="http://schemas.microsoft.com/office/drawing/2014/main" id="{00000000-0008-0000-0700-000089000000}"/>
            </a:ext>
          </a:extLst>
        </xdr:cNvPr>
        <xdr:cNvSpPr/>
      </xdr:nvSpPr>
      <xdr:spPr>
        <a:xfrm>
          <a:off x="2857500" y="983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57</xdr:row>
      <xdr:rowOff>152737</xdr:rowOff>
    </xdr:from>
    <xdr:ext cx="534377"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641111" y="9925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54</xdr:row>
      <xdr:rowOff>102264</xdr:rowOff>
    </xdr:from>
    <xdr:to>
      <xdr:col>10</xdr:col>
      <xdr:colOff>165100</xdr:colOff>
      <xdr:row>55</xdr:row>
      <xdr:rowOff>32414</xdr:rowOff>
    </xdr:to>
    <xdr:sp macro="" textlink="">
      <xdr:nvSpPr>
        <xdr:cNvPr id="139" name="楕円 138">
          <a:extLst>
            <a:ext uri="{FF2B5EF4-FFF2-40B4-BE49-F238E27FC236}">
              <a16:creationId xmlns:a16="http://schemas.microsoft.com/office/drawing/2014/main" id="{00000000-0008-0000-0700-00008B000000}"/>
            </a:ext>
          </a:extLst>
        </xdr:cNvPr>
        <xdr:cNvSpPr/>
      </xdr:nvSpPr>
      <xdr:spPr>
        <a:xfrm>
          <a:off x="1968500" y="93605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23541</xdr:rowOff>
    </xdr:from>
    <xdr:ext cx="59901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1719795" y="9453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147,077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73685</xdr:rowOff>
    </xdr:from>
    <xdr:to>
      <xdr:col>6</xdr:col>
      <xdr:colOff>38100</xdr:colOff>
      <xdr:row>58</xdr:row>
      <xdr:rowOff>3835</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1079500" y="98463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57</xdr:row>
      <xdr:rowOff>166412</xdr:rowOff>
    </xdr:from>
    <xdr:ext cx="534377" cy="259045"/>
    <xdr:sp macro="" textlink="">
      <xdr:nvSpPr>
        <xdr:cNvPr id="142" name="テキスト ボックス 141">
          <a:extLst>
            <a:ext uri="{FF2B5EF4-FFF2-40B4-BE49-F238E27FC236}">
              <a16:creationId xmlns:a16="http://schemas.microsoft.com/office/drawing/2014/main" id="{00000000-0008-0000-0700-00008E000000}"/>
            </a:ext>
          </a:extLst>
        </xdr:cNvPr>
        <xdr:cNvSpPr txBox="1"/>
      </xdr:nvSpPr>
      <xdr:spPr>
        <a:xfrm>
          <a:off x="863111" y="9939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40,828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3" name="正方形/長方形 142">
          <a:extLst>
            <a:ext uri="{FF2B5EF4-FFF2-40B4-BE49-F238E27FC236}">
              <a16:creationId xmlns:a16="http://schemas.microsoft.com/office/drawing/2014/main" id="{00000000-0008-0000-0700-00008F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186,402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1" name="テキスト ボックス 150">
          <a:extLst>
            <a:ext uri="{FF2B5EF4-FFF2-40B4-BE49-F238E27FC236}">
              <a16:creationId xmlns:a16="http://schemas.microsoft.com/office/drawing/2014/main" id="{00000000-0008-0000-0700-000097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2" name="直線コネクタ 151">
          <a:extLst>
            <a:ext uri="{FF2B5EF4-FFF2-40B4-BE49-F238E27FC236}">
              <a16:creationId xmlns:a16="http://schemas.microsoft.com/office/drawing/2014/main" id="{00000000-0008-0000-0700-000098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80</xdr:row>
      <xdr:rowOff>111777</xdr:rowOff>
    </xdr:from>
    <xdr:ext cx="531299" cy="259045"/>
    <xdr:sp macro="" textlink="">
      <xdr:nvSpPr>
        <xdr:cNvPr id="153" name="テキスト ボックス 152">
          <a:extLst>
            <a:ext uri="{FF2B5EF4-FFF2-40B4-BE49-F238E27FC236}">
              <a16:creationId xmlns:a16="http://schemas.microsoft.com/office/drawing/2014/main" id="{00000000-0008-0000-0700-000099000000}"/>
            </a:ext>
          </a:extLst>
        </xdr:cNvPr>
        <xdr:cNvSpPr txBox="1"/>
      </xdr:nvSpPr>
      <xdr:spPr>
        <a:xfrm>
          <a:off x="230701" y="1382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4" name="直線コネクタ 153">
          <a:extLst>
            <a:ext uri="{FF2B5EF4-FFF2-40B4-BE49-F238E27FC236}">
              <a16:creationId xmlns:a16="http://schemas.microsoft.com/office/drawing/2014/main" id="{00000000-0008-0000-0700-00009A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5" name="テキスト ボックス 154">
          <a:extLst>
            <a:ext uri="{FF2B5EF4-FFF2-40B4-BE49-F238E27FC236}">
              <a16:creationId xmlns:a16="http://schemas.microsoft.com/office/drawing/2014/main" id="{00000000-0008-0000-0700-00009B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6" name="直線コネクタ 155">
          <a:extLst>
            <a:ext uri="{FF2B5EF4-FFF2-40B4-BE49-F238E27FC236}">
              <a16:creationId xmlns:a16="http://schemas.microsoft.com/office/drawing/2014/main" id="{00000000-0008-0000-0700-00009C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7" name="テキスト ボックス 156">
          <a:extLst>
            <a:ext uri="{FF2B5EF4-FFF2-40B4-BE49-F238E27FC236}">
              <a16:creationId xmlns:a16="http://schemas.microsoft.com/office/drawing/2014/main" id="{00000000-0008-0000-0700-00009D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8" name="直線コネクタ 157">
          <a:extLst>
            <a:ext uri="{FF2B5EF4-FFF2-40B4-BE49-F238E27FC236}">
              <a16:creationId xmlns:a16="http://schemas.microsoft.com/office/drawing/2014/main" id="{00000000-0008-0000-0700-00009E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270,000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8" name="民生費グラフ枠">
          <a:extLst>
            <a:ext uri="{FF2B5EF4-FFF2-40B4-BE49-F238E27FC236}">
              <a16:creationId xmlns:a16="http://schemas.microsoft.com/office/drawing/2014/main" id="{00000000-0008-0000-0700-0000A8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17235</xdr:rowOff>
    </xdr:from>
    <xdr:to>
      <xdr:col>24</xdr:col>
      <xdr:colOff>62865</xdr:colOff>
      <xdr:row>79</xdr:row>
      <xdr:rowOff>15255</xdr:rowOff>
    </xdr:to>
    <xdr:cxnSp macro="">
      <xdr:nvCxnSpPr>
        <xdr:cNvPr id="169" name="直線コネクタ 168">
          <a:extLst>
            <a:ext uri="{FF2B5EF4-FFF2-40B4-BE49-F238E27FC236}">
              <a16:creationId xmlns:a16="http://schemas.microsoft.com/office/drawing/2014/main" id="{00000000-0008-0000-0700-0000A9000000}"/>
            </a:ext>
          </a:extLst>
        </xdr:cNvPr>
        <xdr:cNvCxnSpPr/>
      </xdr:nvCxnSpPr>
      <xdr:spPr>
        <a:xfrm flipV="1">
          <a:off x="4633595" y="12190185"/>
          <a:ext cx="1270" cy="13696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19082</xdr:rowOff>
    </xdr:from>
    <xdr:ext cx="599010" cy="259045"/>
    <xdr:sp macro="" textlink="">
      <xdr:nvSpPr>
        <xdr:cNvPr id="170" name="民生費最小値テキスト">
          <a:extLst>
            <a:ext uri="{FF2B5EF4-FFF2-40B4-BE49-F238E27FC236}">
              <a16:creationId xmlns:a16="http://schemas.microsoft.com/office/drawing/2014/main" id="{00000000-0008-0000-0700-0000AA000000}"/>
            </a:ext>
          </a:extLst>
        </xdr:cNvPr>
        <xdr:cNvSpPr txBox="1"/>
      </xdr:nvSpPr>
      <xdr:spPr>
        <a:xfrm>
          <a:off x="4686300" y="135636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127,682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15255</xdr:rowOff>
    </xdr:from>
    <xdr:to>
      <xdr:col>24</xdr:col>
      <xdr:colOff>152400</xdr:colOff>
      <xdr:row>79</xdr:row>
      <xdr:rowOff>15255</xdr:rowOff>
    </xdr:to>
    <xdr:cxnSp macro="">
      <xdr:nvCxnSpPr>
        <xdr:cNvPr id="171" name="直線コネクタ 170">
          <a:extLst>
            <a:ext uri="{FF2B5EF4-FFF2-40B4-BE49-F238E27FC236}">
              <a16:creationId xmlns:a16="http://schemas.microsoft.com/office/drawing/2014/main" id="{00000000-0008-0000-0700-0000AB000000}"/>
            </a:ext>
          </a:extLst>
        </xdr:cNvPr>
        <xdr:cNvCxnSpPr/>
      </xdr:nvCxnSpPr>
      <xdr:spPr>
        <a:xfrm>
          <a:off x="4546600" y="135598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135362</xdr:rowOff>
    </xdr:from>
    <xdr:ext cx="599010" cy="259045"/>
    <xdr:sp macro="" textlink="">
      <xdr:nvSpPr>
        <xdr:cNvPr id="172" name="民生費最大値テキスト">
          <a:extLst>
            <a:ext uri="{FF2B5EF4-FFF2-40B4-BE49-F238E27FC236}">
              <a16:creationId xmlns:a16="http://schemas.microsoft.com/office/drawing/2014/main" id="{00000000-0008-0000-0700-0000AC000000}"/>
            </a:ext>
          </a:extLst>
        </xdr:cNvPr>
        <xdr:cNvSpPr txBox="1"/>
      </xdr:nvSpPr>
      <xdr:spPr>
        <a:xfrm>
          <a:off x="4686300" y="119654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253,500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17235</xdr:rowOff>
    </xdr:from>
    <xdr:to>
      <xdr:col>24</xdr:col>
      <xdr:colOff>152400</xdr:colOff>
      <xdr:row>71</xdr:row>
      <xdr:rowOff>17235</xdr:rowOff>
    </xdr:to>
    <xdr:cxnSp macro="">
      <xdr:nvCxnSpPr>
        <xdr:cNvPr id="173" name="直線コネクタ 172">
          <a:extLst>
            <a:ext uri="{FF2B5EF4-FFF2-40B4-BE49-F238E27FC236}">
              <a16:creationId xmlns:a16="http://schemas.microsoft.com/office/drawing/2014/main" id="{00000000-0008-0000-0700-0000AD000000}"/>
            </a:ext>
          </a:extLst>
        </xdr:cNvPr>
        <xdr:cNvCxnSpPr/>
      </xdr:nvCxnSpPr>
      <xdr:spPr>
        <a:xfrm>
          <a:off x="4546600" y="121901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148692</xdr:rowOff>
    </xdr:from>
    <xdr:to>
      <xdr:col>24</xdr:col>
      <xdr:colOff>63500</xdr:colOff>
      <xdr:row>77</xdr:row>
      <xdr:rowOff>103963</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flipV="1">
          <a:off x="3797300" y="13178892"/>
          <a:ext cx="838200" cy="1267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127061</xdr:rowOff>
    </xdr:from>
    <xdr:ext cx="599010" cy="259045"/>
    <xdr:sp macro="" textlink="">
      <xdr:nvSpPr>
        <xdr:cNvPr id="175" name="民生費平均値テキスト">
          <a:extLst>
            <a:ext uri="{FF2B5EF4-FFF2-40B4-BE49-F238E27FC236}">
              <a16:creationId xmlns:a16="http://schemas.microsoft.com/office/drawing/2014/main" id="{00000000-0008-0000-0700-0000AF000000}"/>
            </a:ext>
          </a:extLst>
        </xdr:cNvPr>
        <xdr:cNvSpPr txBox="1"/>
      </xdr:nvSpPr>
      <xdr:spPr>
        <a:xfrm>
          <a:off x="4686300" y="1281436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177,846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104184</xdr:rowOff>
    </xdr:from>
    <xdr:to>
      <xdr:col>24</xdr:col>
      <xdr:colOff>114300</xdr:colOff>
      <xdr:row>76</xdr:row>
      <xdr:rowOff>34333</xdr:rowOff>
    </xdr:to>
    <xdr:sp macro="" textlink="">
      <xdr:nvSpPr>
        <xdr:cNvPr id="176" name="フローチャート: 判断 175">
          <a:extLst>
            <a:ext uri="{FF2B5EF4-FFF2-40B4-BE49-F238E27FC236}">
              <a16:creationId xmlns:a16="http://schemas.microsoft.com/office/drawing/2014/main" id="{00000000-0008-0000-0700-0000B0000000}"/>
            </a:ext>
          </a:extLst>
        </xdr:cNvPr>
        <xdr:cNvSpPr/>
      </xdr:nvSpPr>
      <xdr:spPr>
        <a:xfrm>
          <a:off x="4584700" y="12962934"/>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98737</xdr:rowOff>
    </xdr:from>
    <xdr:to>
      <xdr:col>19</xdr:col>
      <xdr:colOff>177800</xdr:colOff>
      <xdr:row>77</xdr:row>
      <xdr:rowOff>103963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2908300" y="13128937"/>
          <a:ext cx="889000" cy="1766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44258</xdr:rowOff>
    </xdr:from>
    <xdr:to>
      <xdr:col>20</xdr:col>
      <xdr:colOff>38100</xdr:colOff>
      <xdr:row>76</xdr:row>
      <xdr:rowOff>145858</xdr:rowOff>
    </xdr:to>
    <xdr:sp macro="" textlink="">
      <xdr:nvSpPr>
        <xdr:cNvPr id="178" name="フローチャート: 判断 177">
          <a:extLst>
            <a:ext uri="{FF2B5EF4-FFF2-40B4-BE49-F238E27FC236}">
              <a16:creationId xmlns:a16="http://schemas.microsoft.com/office/drawing/2014/main" id="{00000000-0008-0000-0700-0000B2000000}"/>
            </a:ext>
          </a:extLst>
        </xdr:cNvPr>
        <xdr:cNvSpPr/>
      </xdr:nvSpPr>
      <xdr:spPr>
        <a:xfrm>
          <a:off x="3746500" y="130744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162385</xdr:rowOff>
    </xdr:from>
    <xdr:ext cx="599010" cy="259045"/>
    <xdr:sp macro="" textlink="">
      <xdr:nvSpPr>
        <xdr:cNvPr id="179" name="テキスト ボックス 178">
          <a:extLst>
            <a:ext uri="{FF2B5EF4-FFF2-40B4-BE49-F238E27FC236}">
              <a16:creationId xmlns:a16="http://schemas.microsoft.com/office/drawing/2014/main" id="{00000000-0008-0000-0700-0000B3000000}"/>
            </a:ext>
          </a:extLst>
        </xdr:cNvPr>
        <xdr:cNvSpPr txBox="1"/>
      </xdr:nvSpPr>
      <xdr:spPr>
        <a:xfrm>
          <a:off x="3497795" y="128496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98737</xdr:rowOff>
    </xdr:from>
    <xdr:to>
      <xdr:col>15</xdr:col>
      <xdr:colOff>50800</xdr:colOff>
      <xdr:row>78</xdr:row>
      <xdr:rowOff>84390</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2019300" y="13128937"/>
          <a:ext cx="889000" cy="32855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75</xdr:row>
      <xdr:rowOff>124801</xdr:rowOff>
    </xdr:from>
    <xdr:to>
      <xdr:col>15</xdr:col>
      <xdr:colOff>101600</xdr:colOff>
      <xdr:row>76</xdr:row>
      <xdr:rowOff>54952</xdr:rowOff>
    </xdr:to>
    <xdr:sp macro="" textlink="">
      <xdr:nvSpPr>
        <xdr:cNvPr id="181" name="フローチャート: 判断 180">
          <a:extLst>
            <a:ext uri="{FF2B5EF4-FFF2-40B4-BE49-F238E27FC236}">
              <a16:creationId xmlns:a16="http://schemas.microsoft.com/office/drawing/2014/main" id="{00000000-0008-0000-0700-0000B5000000}"/>
            </a:ext>
          </a:extLst>
        </xdr:cNvPr>
        <xdr:cNvSpPr/>
      </xdr:nvSpPr>
      <xdr:spPr>
        <a:xfrm>
          <a:off x="2857500" y="1298355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71478</xdr:rowOff>
    </xdr:from>
    <xdr:ext cx="599010" cy="259045"/>
    <xdr:sp macro="" textlink="">
      <xdr:nvSpPr>
        <xdr:cNvPr id="182" name="テキスト ボックス 181">
          <a:extLst>
            <a:ext uri="{FF2B5EF4-FFF2-40B4-BE49-F238E27FC236}">
              <a16:creationId xmlns:a16="http://schemas.microsoft.com/office/drawing/2014/main" id="{00000000-0008-0000-0700-0000B6000000}"/>
            </a:ext>
          </a:extLst>
        </xdr:cNvPr>
        <xdr:cNvSpPr txBox="1"/>
      </xdr:nvSpPr>
      <xdr:spPr>
        <a:xfrm>
          <a:off x="2608795" y="127587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84390</xdr:rowOff>
    </xdr:from>
    <xdr:to>
      <xdr:col>10</xdr:col>
      <xdr:colOff>114300</xdr:colOff>
      <xdr:row>78</xdr:row>
      <xdr:rowOff>110254</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flipV="1">
          <a:off x="1130300" y="13457490"/>
          <a:ext cx="889000" cy="25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60520</xdr:rowOff>
    </xdr:from>
    <xdr:to>
      <xdr:col>10</xdr:col>
      <xdr:colOff>165100</xdr:colOff>
      <xdr:row>77</xdr:row>
      <xdr:rowOff>162120</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1968500" y="13262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7197</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1719795" y="130373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119010</xdr:rowOff>
    </xdr:from>
    <xdr:to>
      <xdr:col>6</xdr:col>
      <xdr:colOff>38100</xdr:colOff>
      <xdr:row>78</xdr:row>
      <xdr:rowOff>49160</xdr:rowOff>
    </xdr:to>
    <xdr:sp macro="" textlink="">
      <xdr:nvSpPr>
        <xdr:cNvPr id="186" name="フローチャート: 判断 185">
          <a:extLst>
            <a:ext uri="{FF2B5EF4-FFF2-40B4-BE49-F238E27FC236}">
              <a16:creationId xmlns:a16="http://schemas.microsoft.com/office/drawing/2014/main" id="{00000000-0008-0000-0700-0000BA000000}"/>
            </a:ext>
          </a:extLst>
        </xdr:cNvPr>
        <xdr:cNvSpPr/>
      </xdr:nvSpPr>
      <xdr:spPr>
        <a:xfrm>
          <a:off x="1079500" y="133206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65687</xdr:rowOff>
    </xdr:from>
    <xdr:ext cx="599010" cy="259045"/>
    <xdr:sp macro="" textlink="">
      <xdr:nvSpPr>
        <xdr:cNvPr id="187" name="テキスト ボックス 186">
          <a:extLst>
            <a:ext uri="{FF2B5EF4-FFF2-40B4-BE49-F238E27FC236}">
              <a16:creationId xmlns:a16="http://schemas.microsoft.com/office/drawing/2014/main" id="{00000000-0008-0000-0700-0000BB000000}"/>
            </a:ext>
          </a:extLst>
        </xdr:cNvPr>
        <xdr:cNvSpPr txBox="1"/>
      </xdr:nvSpPr>
      <xdr:spPr>
        <a:xfrm>
          <a:off x="830795" y="13095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144,984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97892</xdr:rowOff>
    </xdr:from>
    <xdr:to>
      <xdr:col>24</xdr:col>
      <xdr:colOff>114300</xdr:colOff>
      <xdr:row>77</xdr:row>
      <xdr:rowOff>28042</xdr:rowOff>
    </xdr:to>
    <xdr:sp macro="" textlink="">
      <xdr:nvSpPr>
        <xdr:cNvPr id="193" name="楕円 192">
          <a:extLst>
            <a:ext uri="{FF2B5EF4-FFF2-40B4-BE49-F238E27FC236}">
              <a16:creationId xmlns:a16="http://schemas.microsoft.com/office/drawing/2014/main" id="{00000000-0008-0000-0700-0000C1000000}"/>
            </a:ext>
          </a:extLst>
        </xdr:cNvPr>
        <xdr:cNvSpPr/>
      </xdr:nvSpPr>
      <xdr:spPr>
        <a:xfrm>
          <a:off x="4584700" y="131280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76319</xdr:rowOff>
    </xdr:from>
    <xdr:ext cx="599010" cy="259045"/>
    <xdr:sp macro="" textlink="">
      <xdr:nvSpPr>
        <xdr:cNvPr id="194" name="民生費該当値テキスト">
          <a:extLst>
            <a:ext uri="{FF2B5EF4-FFF2-40B4-BE49-F238E27FC236}">
              <a16:creationId xmlns:a16="http://schemas.microsoft.com/office/drawing/2014/main" id="{00000000-0008-0000-0700-0000C2000000}"/>
            </a:ext>
          </a:extLst>
        </xdr:cNvPr>
        <xdr:cNvSpPr txBox="1"/>
      </xdr:nvSpPr>
      <xdr:spPr>
        <a:xfrm>
          <a:off x="4686300" y="131065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162,674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77</xdr:row>
      <xdr:rowOff>53163</xdr:rowOff>
    </xdr:from>
    <xdr:to>
      <xdr:col>20</xdr:col>
      <xdr:colOff>38100</xdr:colOff>
      <xdr:row>77</xdr:row>
      <xdr:rowOff>154763</xdr:rowOff>
    </xdr:to>
    <xdr:sp macro="" textlink="">
      <xdr:nvSpPr>
        <xdr:cNvPr id="195" name="楕円 194">
          <a:extLst>
            <a:ext uri="{FF2B5EF4-FFF2-40B4-BE49-F238E27FC236}">
              <a16:creationId xmlns:a16="http://schemas.microsoft.com/office/drawing/2014/main" id="{00000000-0008-0000-0700-0000C3000000}"/>
            </a:ext>
          </a:extLst>
        </xdr:cNvPr>
        <xdr:cNvSpPr/>
      </xdr:nvSpPr>
      <xdr:spPr>
        <a:xfrm>
          <a:off x="3746500" y="132548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145890</xdr:rowOff>
    </xdr:from>
    <xdr:ext cx="59901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3497795" y="133475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47937</xdr:rowOff>
    </xdr:from>
    <xdr:to>
      <xdr:col>15</xdr:col>
      <xdr:colOff>101600</xdr:colOff>
      <xdr:row>76</xdr:row>
      <xdr:rowOff>149537</xdr:rowOff>
    </xdr:to>
    <xdr:sp macro="" textlink="">
      <xdr:nvSpPr>
        <xdr:cNvPr id="197" name="楕円 196">
          <a:extLst>
            <a:ext uri="{FF2B5EF4-FFF2-40B4-BE49-F238E27FC236}">
              <a16:creationId xmlns:a16="http://schemas.microsoft.com/office/drawing/2014/main" id="{00000000-0008-0000-0700-0000C5000000}"/>
            </a:ext>
          </a:extLst>
        </xdr:cNvPr>
        <xdr:cNvSpPr/>
      </xdr:nvSpPr>
      <xdr:spPr>
        <a:xfrm>
          <a:off x="2857500" y="1307813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140664</xdr:rowOff>
    </xdr:from>
    <xdr:ext cx="59901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2608795" y="131708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167,263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33590</xdr:rowOff>
    </xdr:from>
    <xdr:to>
      <xdr:col>10</xdr:col>
      <xdr:colOff>165100</xdr:colOff>
      <xdr:row>78</xdr:row>
      <xdr:rowOff>135190</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1968500" y="134066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126317</xdr:rowOff>
    </xdr:from>
    <xdr:ext cx="599010" cy="259045"/>
    <xdr:sp macro="" textlink="">
      <xdr:nvSpPr>
        <xdr:cNvPr id="200" name="テキスト ボックス 199">
          <a:extLst>
            <a:ext uri="{FF2B5EF4-FFF2-40B4-BE49-F238E27FC236}">
              <a16:creationId xmlns:a16="http://schemas.microsoft.com/office/drawing/2014/main" id="{00000000-0008-0000-0700-0000C8000000}"/>
            </a:ext>
          </a:extLst>
        </xdr:cNvPr>
        <xdr:cNvSpPr txBox="1"/>
      </xdr:nvSpPr>
      <xdr:spPr>
        <a:xfrm>
          <a:off x="1719795" y="13499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137,081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59454</xdr:rowOff>
    </xdr:from>
    <xdr:to>
      <xdr:col>6</xdr:col>
      <xdr:colOff>38100</xdr:colOff>
      <xdr:row>78</xdr:row>
      <xdr:rowOff>161054</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1079500" y="134325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78</xdr:row>
      <xdr:rowOff>152181</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830795" y="135252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134,705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3" name="正方形/長方形 202">
          <a:extLst>
            <a:ext uri="{FF2B5EF4-FFF2-40B4-BE49-F238E27FC236}">
              <a16:creationId xmlns:a16="http://schemas.microsoft.com/office/drawing/2014/main" id="{00000000-0008-0000-0700-0000CB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1" name="テキスト ボックス 210">
          <a:extLst>
            <a:ext uri="{FF2B5EF4-FFF2-40B4-BE49-F238E27FC236}">
              <a16:creationId xmlns:a16="http://schemas.microsoft.com/office/drawing/2014/main" id="{00000000-0008-0000-0700-0000D3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2" name="直線コネクタ 211">
          <a:extLst>
            <a:ext uri="{FF2B5EF4-FFF2-40B4-BE49-F238E27FC236}">
              <a16:creationId xmlns:a16="http://schemas.microsoft.com/office/drawing/2014/main" id="{00000000-0008-0000-0700-0000D4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3" name="テキスト ボックス 212">
          <a:extLst>
            <a:ext uri="{FF2B5EF4-FFF2-40B4-BE49-F238E27FC236}">
              <a16:creationId xmlns:a16="http://schemas.microsoft.com/office/drawing/2014/main" id="{00000000-0008-0000-0700-0000D5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99</xdr:row>
      <xdr:rowOff>44450</xdr:rowOff>
    </xdr:from>
    <xdr:to>
      <xdr:col>28</xdr:col>
      <xdr:colOff>114300</xdr:colOff>
      <xdr:row>99</xdr:row>
      <xdr:rowOff>44450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98</xdr:row>
      <xdr:rowOff>73677</xdr:rowOff>
    </xdr:from>
    <xdr:ext cx="531299"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230701" y="1687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93</xdr:row>
      <xdr:rowOff>168927</xdr:rowOff>
    </xdr:from>
    <xdr:ext cx="53129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230701" y="1611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91</xdr:row>
      <xdr:rowOff>130827</xdr:rowOff>
    </xdr:from>
    <xdr:ext cx="53129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230701" y="1573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4" name="直線コネクタ 223">
          <a:extLst>
            <a:ext uri="{FF2B5EF4-FFF2-40B4-BE49-F238E27FC236}">
              <a16:creationId xmlns:a16="http://schemas.microsoft.com/office/drawing/2014/main" id="{00000000-0008-0000-0700-0000E0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5" name="テキスト ボックス 224">
          <a:extLst>
            <a:ext uri="{FF2B5EF4-FFF2-40B4-BE49-F238E27FC236}">
              <a16:creationId xmlns:a16="http://schemas.microsoft.com/office/drawing/2014/main" id="{00000000-0008-0000-0700-0000E1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6" name="衛生費グラフ枠">
          <a:extLst>
            <a:ext uri="{FF2B5EF4-FFF2-40B4-BE49-F238E27FC236}">
              <a16:creationId xmlns:a16="http://schemas.microsoft.com/office/drawing/2014/main" id="{00000000-0008-0000-0700-0000E2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89</xdr:row>
      <xdr:rowOff>140957</xdr:rowOff>
    </xdr:from>
    <xdr:to>
      <xdr:col>24</xdr:col>
      <xdr:colOff>62865</xdr:colOff>
      <xdr:row>98</xdr:row>
      <xdr:rowOff>122135</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flipV="1">
          <a:off x="4633595" y="15400007"/>
          <a:ext cx="1270" cy="15242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125962</xdr:rowOff>
    </xdr:from>
    <xdr:ext cx="534377" cy="259045"/>
    <xdr:sp macro="" textlink="">
      <xdr:nvSpPr>
        <xdr:cNvPr id="228" name="衛生費最小値テキスト">
          <a:extLst>
            <a:ext uri="{FF2B5EF4-FFF2-40B4-BE49-F238E27FC236}">
              <a16:creationId xmlns:a16="http://schemas.microsoft.com/office/drawing/2014/main" id="{00000000-0008-0000-0700-0000E4000000}"/>
            </a:ext>
          </a:extLst>
        </xdr:cNvPr>
        <xdr:cNvSpPr txBox="1"/>
      </xdr:nvSpPr>
      <xdr:spPr>
        <a:xfrm>
          <a:off x="4686300" y="169280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24,922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122135</xdr:rowOff>
    </xdr:from>
    <xdr:to>
      <xdr:col>24</xdr:col>
      <xdr:colOff>152400</xdr:colOff>
      <xdr:row>98</xdr:row>
      <xdr:rowOff>122135</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69242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88</xdr:row>
      <xdr:rowOff>87634</xdr:rowOff>
    </xdr:from>
    <xdr:ext cx="599010" cy="259045"/>
    <xdr:sp macro="" textlink="">
      <xdr:nvSpPr>
        <xdr:cNvPr id="230" name="衛生費最大値テキスト">
          <a:extLst>
            <a:ext uri="{FF2B5EF4-FFF2-40B4-BE49-F238E27FC236}">
              <a16:creationId xmlns:a16="http://schemas.microsoft.com/office/drawing/2014/main" id="{00000000-0008-0000-0700-0000E6000000}"/>
            </a:ext>
          </a:extLst>
        </xdr:cNvPr>
        <xdr:cNvSpPr txBox="1"/>
      </xdr:nvSpPr>
      <xdr:spPr>
        <a:xfrm>
          <a:off x="4686300" y="151752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104,934</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89</xdr:row>
      <xdr:rowOff>140957</xdr:rowOff>
    </xdr:from>
    <xdr:to>
      <xdr:col>24</xdr:col>
      <xdr:colOff>152400</xdr:colOff>
      <xdr:row>89</xdr:row>
      <xdr:rowOff>140957</xdr:rowOff>
    </xdr:to>
    <xdr:cxnSp macro="">
      <xdr:nvCxnSpPr>
        <xdr:cNvPr id="231" name="直線コネクタ 230">
          <a:extLst>
            <a:ext uri="{FF2B5EF4-FFF2-40B4-BE49-F238E27FC236}">
              <a16:creationId xmlns:a16="http://schemas.microsoft.com/office/drawing/2014/main" id="{00000000-0008-0000-0700-0000E7000000}"/>
            </a:ext>
          </a:extLst>
        </xdr:cNvPr>
        <xdr:cNvCxnSpPr/>
      </xdr:nvCxnSpPr>
      <xdr:spPr>
        <a:xfrm>
          <a:off x="4546600" y="154000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164542</xdr:rowOff>
    </xdr:from>
    <xdr:to>
      <xdr:col>24</xdr:col>
      <xdr:colOff>63500</xdr:colOff>
      <xdr:row>97</xdr:row>
      <xdr:rowOff>116706</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3797300" y="16623742"/>
          <a:ext cx="838200" cy="1236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68342</xdr:rowOff>
    </xdr:from>
    <xdr:ext cx="534377" cy="259045"/>
    <xdr:sp macro="" textlink="">
      <xdr:nvSpPr>
        <xdr:cNvPr id="233" name="衛生費平均値テキスト">
          <a:extLst>
            <a:ext uri="{FF2B5EF4-FFF2-40B4-BE49-F238E27FC236}">
              <a16:creationId xmlns:a16="http://schemas.microsoft.com/office/drawing/2014/main" id="{00000000-0008-0000-0700-0000E9000000}"/>
            </a:ext>
          </a:extLst>
        </xdr:cNvPr>
        <xdr:cNvSpPr txBox="1"/>
      </xdr:nvSpPr>
      <xdr:spPr>
        <a:xfrm>
          <a:off x="4686300" y="1635609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45465</xdr:rowOff>
    </xdr:from>
    <xdr:to>
      <xdr:col>24</xdr:col>
      <xdr:colOff>114300</xdr:colOff>
      <xdr:row>96</xdr:row>
      <xdr:rowOff>147065</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4584700" y="16504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164542</xdr:rowOff>
    </xdr:from>
    <xdr:to>
      <xdr:col>19</xdr:col>
      <xdr:colOff>177800</xdr:colOff>
      <xdr:row>97</xdr:row>
      <xdr:rowOff>90570</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flipV="1">
          <a:off x="2908300" y="16623742"/>
          <a:ext cx="889000" cy="974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151975</xdr:rowOff>
    </xdr:from>
    <xdr:to>
      <xdr:col>20</xdr:col>
      <xdr:colOff>38100</xdr:colOff>
      <xdr:row>96</xdr:row>
      <xdr:rowOff>82125</xdr:rowOff>
    </xdr:to>
    <xdr:sp macro="" textlink="">
      <xdr:nvSpPr>
        <xdr:cNvPr id="236" name="フローチャート: 判断 235">
          <a:extLst>
            <a:ext uri="{FF2B5EF4-FFF2-40B4-BE49-F238E27FC236}">
              <a16:creationId xmlns:a16="http://schemas.microsoft.com/office/drawing/2014/main" id="{00000000-0008-0000-0700-0000EC000000}"/>
            </a:ext>
          </a:extLst>
        </xdr:cNvPr>
        <xdr:cNvSpPr/>
      </xdr:nvSpPr>
      <xdr:spPr>
        <a:xfrm>
          <a:off x="3746500" y="164397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94</xdr:row>
      <xdr:rowOff>98652</xdr:rowOff>
    </xdr:from>
    <xdr:ext cx="534377" cy="259045"/>
    <xdr:sp macro="" textlink="">
      <xdr:nvSpPr>
        <xdr:cNvPr id="237" name="テキスト ボックス 236">
          <a:extLst>
            <a:ext uri="{FF2B5EF4-FFF2-40B4-BE49-F238E27FC236}">
              <a16:creationId xmlns:a16="http://schemas.microsoft.com/office/drawing/2014/main" id="{00000000-0008-0000-0700-0000ED000000}"/>
            </a:ext>
          </a:extLst>
        </xdr:cNvPr>
        <xdr:cNvSpPr txBox="1"/>
      </xdr:nvSpPr>
      <xdr:spPr>
        <a:xfrm>
          <a:off x="3530111" y="16214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97</xdr:row>
      <xdr:rowOff>90570</xdr:rowOff>
    </xdr:from>
    <xdr:to>
      <xdr:col>15</xdr:col>
      <xdr:colOff>50800</xdr:colOff>
      <xdr:row>98</xdr:row>
      <xdr:rowOff>41306</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flipV="1">
          <a:off x="2019300" y="16721220"/>
          <a:ext cx="889000" cy="1221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95</xdr:row>
      <xdr:rowOff>133725</xdr:rowOff>
    </xdr:from>
    <xdr:to>
      <xdr:col>15</xdr:col>
      <xdr:colOff>101600</xdr:colOff>
      <xdr:row>96</xdr:row>
      <xdr:rowOff>63875</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2857500" y="16421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80402</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2641111" y="161967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48,647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41306</xdr:rowOff>
    </xdr:from>
    <xdr:to>
      <xdr:col>10</xdr:col>
      <xdr:colOff>114300</xdr:colOff>
      <xdr:row>98</xdr:row>
      <xdr:rowOff>74777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1130300" y="16843406"/>
          <a:ext cx="889000" cy="33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60534</xdr:rowOff>
    </xdr:from>
    <xdr:to>
      <xdr:col>10</xdr:col>
      <xdr:colOff>165100</xdr:colOff>
      <xdr:row>96</xdr:row>
      <xdr:rowOff>162134</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968500" y="165197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95</xdr:row>
      <xdr:rowOff>7211</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1752111" y="162949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159728</xdr:rowOff>
    </xdr:from>
    <xdr:to>
      <xdr:col>6</xdr:col>
      <xdr:colOff>38100</xdr:colOff>
      <xdr:row>97</xdr:row>
      <xdr:rowOff>89878</xdr:rowOff>
    </xdr:to>
    <xdr:sp macro="" textlink="">
      <xdr:nvSpPr>
        <xdr:cNvPr id="244" name="フローチャート: 判断 243">
          <a:extLst>
            <a:ext uri="{FF2B5EF4-FFF2-40B4-BE49-F238E27FC236}">
              <a16:creationId xmlns:a16="http://schemas.microsoft.com/office/drawing/2014/main" id="{00000000-0008-0000-0700-0000F4000000}"/>
            </a:ext>
          </a:extLst>
        </xdr:cNvPr>
        <xdr:cNvSpPr/>
      </xdr:nvSpPr>
      <xdr:spPr>
        <a:xfrm>
          <a:off x="1079500" y="16618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95</xdr:row>
      <xdr:rowOff>106405</xdr:rowOff>
    </xdr:from>
    <xdr:ext cx="534377"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863111" y="163941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38,282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65906</xdr:rowOff>
    </xdr:from>
    <xdr:to>
      <xdr:col>24</xdr:col>
      <xdr:colOff>114300</xdr:colOff>
      <xdr:row>97</xdr:row>
      <xdr:rowOff>167506</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4584700" y="166965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97</xdr:row>
      <xdr:rowOff>44333</xdr:rowOff>
    </xdr:from>
    <xdr:ext cx="534377" cy="259045"/>
    <xdr:sp macro="" textlink="">
      <xdr:nvSpPr>
        <xdr:cNvPr id="252" name="衛生費該当値テキスト">
          <a:extLst>
            <a:ext uri="{FF2B5EF4-FFF2-40B4-BE49-F238E27FC236}">
              <a16:creationId xmlns:a16="http://schemas.microsoft.com/office/drawing/2014/main" id="{00000000-0008-0000-0700-0000FC000000}"/>
            </a:ext>
          </a:extLst>
        </xdr:cNvPr>
        <xdr:cNvSpPr txBox="1"/>
      </xdr:nvSpPr>
      <xdr:spPr>
        <a:xfrm>
          <a:off x="4686300" y="166749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113742</xdr:rowOff>
    </xdr:from>
    <xdr:to>
      <xdr:col>20</xdr:col>
      <xdr:colOff>38100</xdr:colOff>
      <xdr:row>97</xdr:row>
      <xdr:rowOff>43892</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3746500" y="16572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35019</xdr:rowOff>
    </xdr:from>
    <xdr:ext cx="534377"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3530111" y="16665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97</xdr:row>
      <xdr:rowOff>39770</xdr:rowOff>
    </xdr:from>
    <xdr:to>
      <xdr:col>15</xdr:col>
      <xdr:colOff>101600</xdr:colOff>
      <xdr:row>97</xdr:row>
      <xdr:rowOff>141370</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2857500" y="16670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97</xdr:row>
      <xdr:rowOff>132497</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2641111" y="167631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161956</xdr:rowOff>
    </xdr:from>
    <xdr:to>
      <xdr:col>10</xdr:col>
      <xdr:colOff>165100</xdr:colOff>
      <xdr:row>98</xdr:row>
      <xdr:rowOff>92106</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968500" y="167926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83233</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1752111" y="168853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23977</xdr:rowOff>
    </xdr:from>
    <xdr:to>
      <xdr:col>6</xdr:col>
      <xdr:colOff>38100</xdr:colOff>
      <xdr:row>98</xdr:row>
      <xdr:rowOff>125577</xdr:rowOff>
    </xdr:to>
    <xdr:sp macro="" textlink="">
      <xdr:nvSpPr>
        <xdr:cNvPr id="259" name="楕円 258">
          <a:extLst>
            <a:ext uri="{FF2B5EF4-FFF2-40B4-BE49-F238E27FC236}">
              <a16:creationId xmlns:a16="http://schemas.microsoft.com/office/drawing/2014/main" id="{00000000-0008-0000-0700-000003010000}"/>
            </a:ext>
          </a:extLst>
        </xdr:cNvPr>
        <xdr:cNvSpPr/>
      </xdr:nvSpPr>
      <xdr:spPr>
        <a:xfrm>
          <a:off x="1079500" y="16826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116704</xdr:rowOff>
    </xdr:from>
    <xdr:ext cx="534377" cy="259045"/>
    <xdr:sp macro="" textlink="">
      <xdr:nvSpPr>
        <xdr:cNvPr id="260" name="テキスト ボックス 259">
          <a:extLst>
            <a:ext uri="{FF2B5EF4-FFF2-40B4-BE49-F238E27FC236}">
              <a16:creationId xmlns:a16="http://schemas.microsoft.com/office/drawing/2014/main" id="{00000000-0008-0000-0700-000004010000}"/>
            </a:ext>
          </a:extLst>
        </xdr:cNvPr>
        <xdr:cNvSpPr txBox="1"/>
      </xdr:nvSpPr>
      <xdr:spPr>
        <a:xfrm>
          <a:off x="863111" y="169188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9" name="テキスト ボックス 268">
          <a:extLst>
            <a:ext uri="{FF2B5EF4-FFF2-40B4-BE49-F238E27FC236}">
              <a16:creationId xmlns:a16="http://schemas.microsoft.com/office/drawing/2014/main" id="{00000000-0008-0000-0700-00000D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0" name="直線コネクタ 269">
          <a:extLst>
            <a:ext uri="{FF2B5EF4-FFF2-40B4-BE49-F238E27FC236}">
              <a16:creationId xmlns:a16="http://schemas.microsoft.com/office/drawing/2014/main" id="{00000000-0008-0000-0700-00000E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35</xdr:row>
      <xdr:rowOff>54627</xdr:rowOff>
    </xdr:from>
    <xdr:ext cx="46717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136821" y="60553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32</xdr:row>
      <xdr:rowOff>111777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168927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23206</xdr:rowOff>
    </xdr:from>
    <xdr:to>
      <xdr:col>54</xdr:col>
      <xdr:colOff>189865</xdr:colOff>
      <xdr:row>38</xdr:row>
      <xdr:rowOff>139700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66706"/>
          <a:ext cx="1270" cy="14880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143527</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139700</xdr:rowOff>
    </xdr:from>
    <xdr:to>
      <xdr:col>55</xdr:col>
      <xdr:colOff>88900</xdr:colOff>
      <xdr:row>38</xdr:row>
      <xdr:rowOff>139700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141333</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419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16,274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23206</xdr:rowOff>
    </xdr:from>
    <xdr:to>
      <xdr:col>55</xdr:col>
      <xdr:colOff>88900</xdr:colOff>
      <xdr:row>30</xdr:row>
      <xdr:rowOff>23206</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667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75326</xdr:rowOff>
    </xdr:from>
    <xdr:to>
      <xdr:col>55</xdr:col>
      <xdr:colOff>0</xdr:colOff>
      <xdr:row>38</xdr:row>
      <xdr:rowOff>86391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flipV="1">
          <a:off x="9639300" y="6590426"/>
          <a:ext cx="838200" cy="110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169658</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3418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146781</xdr:rowOff>
    </xdr:from>
    <xdr:to>
      <xdr:col>55</xdr:col>
      <xdr:colOff>50800</xdr:colOff>
      <xdr:row>38</xdr:row>
      <xdr:rowOff>76932</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4904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78709</xdr:rowOff>
    </xdr:from>
    <xdr:to>
      <xdr:col>50</xdr:col>
      <xdr:colOff>114300</xdr:colOff>
      <xdr:row>38</xdr:row>
      <xdr:rowOff>86391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593809"/>
          <a:ext cx="889000" cy="76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148244</xdr:rowOff>
    </xdr:from>
    <xdr:to>
      <xdr:col>50</xdr:col>
      <xdr:colOff>165100</xdr:colOff>
      <xdr:row>38</xdr:row>
      <xdr:rowOff>78394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491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94921</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2671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78709</xdr:rowOff>
    </xdr:from>
    <xdr:to>
      <xdr:col>45</xdr:col>
      <xdr:colOff>177800</xdr:colOff>
      <xdr:row>38</xdr:row>
      <xdr:rowOff>85659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593809"/>
          <a:ext cx="889000" cy="69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146964</xdr:rowOff>
    </xdr:from>
    <xdr:to>
      <xdr:col>46</xdr:col>
      <xdr:colOff>38100</xdr:colOff>
      <xdr:row>38</xdr:row>
      <xdr:rowOff>77115</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490614"/>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36</xdr:row>
      <xdr:rowOff>93641</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2658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65085</xdr:rowOff>
    </xdr:from>
    <xdr:to>
      <xdr:col>41</xdr:col>
      <xdr:colOff>50800</xdr:colOff>
      <xdr:row>38</xdr:row>
      <xdr:rowOff>85659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580185"/>
          <a:ext cx="889000" cy="205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147330</xdr:rowOff>
    </xdr:from>
    <xdr:to>
      <xdr:col>41</xdr:col>
      <xdr:colOff>101600</xdr:colOff>
      <xdr:row>38</xdr:row>
      <xdr:rowOff>77481</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490980"/>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94007</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266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135626</xdr:rowOff>
    </xdr:from>
    <xdr:to>
      <xdr:col>36</xdr:col>
      <xdr:colOff>165100</xdr:colOff>
      <xdr:row>38</xdr:row>
      <xdr:rowOff>65776</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4792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82303</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2545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24526</xdr:rowOff>
    </xdr:from>
    <xdr:to>
      <xdr:col>55</xdr:col>
      <xdr:colOff>50800</xdr:colOff>
      <xdr:row>38</xdr:row>
      <xdr:rowOff>126126</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539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125208</xdr:rowOff>
    </xdr:from>
    <xdr:ext cx="378565"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46885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35591</xdr:rowOff>
    </xdr:from>
    <xdr:to>
      <xdr:col>50</xdr:col>
      <xdr:colOff>165100</xdr:colOff>
      <xdr:row>38</xdr:row>
      <xdr:rowOff>137191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550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128318</xdr:rowOff>
    </xdr:from>
    <xdr:ext cx="378565"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50017" y="664341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27909</xdr:rowOff>
    </xdr:from>
    <xdr:to>
      <xdr:col>46</xdr:col>
      <xdr:colOff>38100</xdr:colOff>
      <xdr:row>38</xdr:row>
      <xdr:rowOff>129509</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543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120636</xdr:rowOff>
    </xdr:from>
    <xdr:ext cx="378565"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61017" y="663573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34859</xdr:rowOff>
    </xdr:from>
    <xdr:to>
      <xdr:col>41</xdr:col>
      <xdr:colOff>101600</xdr:colOff>
      <xdr:row>38</xdr:row>
      <xdr:rowOff>136459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5499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127586</xdr:rowOff>
    </xdr:from>
    <xdr:ext cx="378565"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672017" y="664268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14285</xdr:rowOff>
    </xdr:from>
    <xdr:to>
      <xdr:col>36</xdr:col>
      <xdr:colOff>165100</xdr:colOff>
      <xdr:row>38</xdr:row>
      <xdr:rowOff>115885</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5293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107012</xdr:rowOff>
    </xdr:from>
    <xdr:ext cx="378565"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783017" y="662211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10,524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44450</xdr:rowOff>
    </xdr:from>
    <xdr:to>
      <xdr:col>59</xdr:col>
      <xdr:colOff>50800</xdr:colOff>
      <xdr:row>59</xdr:row>
      <xdr:rowOff>44450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73677</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6350</xdr:rowOff>
    </xdr:from>
    <xdr:to>
      <xdr:col>59</xdr:col>
      <xdr:colOff>50800</xdr:colOff>
      <xdr:row>57</xdr:row>
      <xdr:rowOff>6350</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56</xdr:row>
      <xdr:rowOff>35577</xdr:rowOff>
    </xdr:from>
    <xdr:ext cx="53129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72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54</xdr:row>
      <xdr:rowOff>139700</xdr:rowOff>
    </xdr:from>
    <xdr:to>
      <xdr:col>59</xdr:col>
      <xdr:colOff>50800</xdr:colOff>
      <xdr:row>54</xdr:row>
      <xdr:rowOff>139700</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53</xdr:row>
      <xdr:rowOff>168927</xdr:rowOff>
    </xdr:from>
    <xdr:ext cx="53129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72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52</xdr:row>
      <xdr:rowOff>101600</xdr:rowOff>
    </xdr:from>
    <xdr:to>
      <xdr:col>59</xdr:col>
      <xdr:colOff>50800</xdr:colOff>
      <xdr:row>52</xdr:row>
      <xdr:rowOff>101600</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51</xdr:row>
      <xdr:rowOff>130827</xdr:rowOff>
    </xdr:from>
    <xdr:ext cx="53129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72701" y="887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63500</xdr:rowOff>
    </xdr:from>
    <xdr:to>
      <xdr:col>59</xdr:col>
      <xdr:colOff>50800</xdr:colOff>
      <xdr:row>50</xdr:row>
      <xdr:rowOff>63500</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92727</xdr:rowOff>
    </xdr:from>
    <xdr:ext cx="595419"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6008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8" name="農林水産業費グラフ枠">
          <a:extLst>
            <a:ext uri="{FF2B5EF4-FFF2-40B4-BE49-F238E27FC236}">
              <a16:creationId xmlns:a16="http://schemas.microsoft.com/office/drawing/2014/main" id="{00000000-0008-0000-0700-000052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123787</xdr:rowOff>
    </xdr:from>
    <xdr:to>
      <xdr:col>54</xdr:col>
      <xdr:colOff>189865</xdr:colOff>
      <xdr:row>59</xdr:row>
      <xdr:rowOff>23190</xdr:rowOff>
    </xdr:to>
    <xdr:cxnSp macro="">
      <xdr:nvCxnSpPr>
        <xdr:cNvPr id="339" name="直線コネクタ 338">
          <a:extLst>
            <a:ext uri="{FF2B5EF4-FFF2-40B4-BE49-F238E27FC236}">
              <a16:creationId xmlns:a16="http://schemas.microsoft.com/office/drawing/2014/main" id="{00000000-0008-0000-0700-000053010000}"/>
            </a:ext>
          </a:extLst>
        </xdr:cNvPr>
        <xdr:cNvCxnSpPr/>
      </xdr:nvCxnSpPr>
      <xdr:spPr>
        <a:xfrm flipV="1">
          <a:off x="10475595" y="8867737"/>
          <a:ext cx="1270" cy="12710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27017</xdr:rowOff>
    </xdr:from>
    <xdr:ext cx="469744" cy="259045"/>
    <xdr:sp macro="" textlink="">
      <xdr:nvSpPr>
        <xdr:cNvPr id="340" name="農林水産業費最小値テキスト">
          <a:extLst>
            <a:ext uri="{FF2B5EF4-FFF2-40B4-BE49-F238E27FC236}">
              <a16:creationId xmlns:a16="http://schemas.microsoft.com/office/drawing/2014/main" id="{00000000-0008-0000-0700-000054010000}"/>
            </a:ext>
          </a:extLst>
        </xdr:cNvPr>
        <xdr:cNvSpPr txBox="1"/>
      </xdr:nvSpPr>
      <xdr:spPr>
        <a:xfrm>
          <a:off x="10528300" y="101425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23190</xdr:rowOff>
    </xdr:from>
    <xdr:to>
      <xdr:col>55</xdr:col>
      <xdr:colOff>88900</xdr:colOff>
      <xdr:row>59</xdr:row>
      <xdr:rowOff>23190</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a:off x="10388600" y="10138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70464</xdr:rowOff>
    </xdr:from>
    <xdr:ext cx="599010" cy="259045"/>
    <xdr:sp macro="" textlink="">
      <xdr:nvSpPr>
        <xdr:cNvPr id="342" name="農林水産業費最大値テキスト">
          <a:extLst>
            <a:ext uri="{FF2B5EF4-FFF2-40B4-BE49-F238E27FC236}">
              <a16:creationId xmlns:a16="http://schemas.microsoft.com/office/drawing/2014/main" id="{00000000-0008-0000-0700-000056010000}"/>
            </a:ext>
          </a:extLst>
        </xdr:cNvPr>
        <xdr:cNvSpPr txBox="1"/>
      </xdr:nvSpPr>
      <xdr:spPr>
        <a:xfrm>
          <a:off x="10528300" y="86429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101,753</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123787</xdr:rowOff>
    </xdr:from>
    <xdr:to>
      <xdr:col>55</xdr:col>
      <xdr:colOff>88900</xdr:colOff>
      <xdr:row>51</xdr:row>
      <xdr:rowOff>123787</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886773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150051</xdr:rowOff>
    </xdr:from>
    <xdr:to>
      <xdr:col>55</xdr:col>
      <xdr:colOff>0</xdr:colOff>
      <xdr:row>58</xdr:row>
      <xdr:rowOff>154063</xdr:rowOff>
    </xdr:to>
    <xdr:cxnSp macro="">
      <xdr:nvCxnSpPr>
        <xdr:cNvPr id="344" name="直線コネクタ 343">
          <a:extLst>
            <a:ext uri="{FF2B5EF4-FFF2-40B4-BE49-F238E27FC236}">
              <a16:creationId xmlns:a16="http://schemas.microsoft.com/office/drawing/2014/main" id="{00000000-0008-0000-0700-000058010000}"/>
            </a:ext>
          </a:extLst>
        </xdr:cNvPr>
        <xdr:cNvCxnSpPr/>
      </xdr:nvCxnSpPr>
      <xdr:spPr>
        <a:xfrm>
          <a:off x="9639300" y="10094151"/>
          <a:ext cx="838200" cy="40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7752</xdr:rowOff>
    </xdr:from>
    <xdr:ext cx="534377" cy="259045"/>
    <xdr:sp macro="" textlink="">
      <xdr:nvSpPr>
        <xdr:cNvPr id="345" name="農林水産業費平均値テキスト">
          <a:extLst>
            <a:ext uri="{FF2B5EF4-FFF2-40B4-BE49-F238E27FC236}">
              <a16:creationId xmlns:a16="http://schemas.microsoft.com/office/drawing/2014/main" id="{00000000-0008-0000-0700-000059010000}"/>
            </a:ext>
          </a:extLst>
        </xdr:cNvPr>
        <xdr:cNvSpPr txBox="1"/>
      </xdr:nvSpPr>
      <xdr:spPr>
        <a:xfrm>
          <a:off x="10528300" y="978040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156325</xdr:rowOff>
    </xdr:from>
    <xdr:to>
      <xdr:col>55</xdr:col>
      <xdr:colOff>50800</xdr:colOff>
      <xdr:row>58</xdr:row>
      <xdr:rowOff>86475</xdr:rowOff>
    </xdr:to>
    <xdr:sp macro="" textlink="">
      <xdr:nvSpPr>
        <xdr:cNvPr id="346" name="フローチャート: 判断 345">
          <a:extLst>
            <a:ext uri="{FF2B5EF4-FFF2-40B4-BE49-F238E27FC236}">
              <a16:creationId xmlns:a16="http://schemas.microsoft.com/office/drawing/2014/main" id="{00000000-0008-0000-0700-00005A010000}"/>
            </a:ext>
          </a:extLst>
        </xdr:cNvPr>
        <xdr:cNvSpPr/>
      </xdr:nvSpPr>
      <xdr:spPr>
        <a:xfrm>
          <a:off x="10426700" y="99289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150051</xdr:rowOff>
    </xdr:from>
    <xdr:to>
      <xdr:col>50</xdr:col>
      <xdr:colOff>114300</xdr:colOff>
      <xdr:row>58</xdr:row>
      <xdr:rowOff>156756</xdr:rowOff>
    </xdr:to>
    <xdr:cxnSp macro="">
      <xdr:nvCxnSpPr>
        <xdr:cNvPr id="347" name="直線コネクタ 346">
          <a:extLst>
            <a:ext uri="{FF2B5EF4-FFF2-40B4-BE49-F238E27FC236}">
              <a16:creationId xmlns:a16="http://schemas.microsoft.com/office/drawing/2014/main" id="{00000000-0008-0000-0700-00005B010000}"/>
            </a:ext>
          </a:extLst>
        </xdr:cNvPr>
        <xdr:cNvCxnSpPr/>
      </xdr:nvCxnSpPr>
      <xdr:spPr>
        <a:xfrm flipV="1">
          <a:off x="8750300" y="10094151"/>
          <a:ext cx="889000" cy="67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150965</xdr:rowOff>
    </xdr:from>
    <xdr:to>
      <xdr:col>50</xdr:col>
      <xdr:colOff>165100</xdr:colOff>
      <xdr:row>58</xdr:row>
      <xdr:rowOff>81115</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9588500" y="99236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56</xdr:row>
      <xdr:rowOff>97642</xdr:rowOff>
    </xdr:from>
    <xdr:ext cx="534377" cy="259045"/>
    <xdr:sp macro="" textlink="">
      <xdr:nvSpPr>
        <xdr:cNvPr id="349" name="テキスト ボックス 348">
          <a:extLst>
            <a:ext uri="{FF2B5EF4-FFF2-40B4-BE49-F238E27FC236}">
              <a16:creationId xmlns:a16="http://schemas.microsoft.com/office/drawing/2014/main" id="{00000000-0008-0000-0700-00005D010000}"/>
            </a:ext>
          </a:extLst>
        </xdr:cNvPr>
        <xdr:cNvSpPr txBox="1"/>
      </xdr:nvSpPr>
      <xdr:spPr>
        <a:xfrm>
          <a:off x="9372111" y="96988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156756</xdr:rowOff>
    </xdr:from>
    <xdr:to>
      <xdr:col>45</xdr:col>
      <xdr:colOff>177800</xdr:colOff>
      <xdr:row>58</xdr:row>
      <xdr:rowOff>158267</xdr:rowOff>
    </xdr:to>
    <xdr:cxnSp macro="">
      <xdr:nvCxnSpPr>
        <xdr:cNvPr id="350" name="直線コネクタ 349">
          <a:extLst>
            <a:ext uri="{FF2B5EF4-FFF2-40B4-BE49-F238E27FC236}">
              <a16:creationId xmlns:a16="http://schemas.microsoft.com/office/drawing/2014/main" id="{00000000-0008-0000-0700-00005E010000}"/>
            </a:ext>
          </a:extLst>
        </xdr:cNvPr>
        <xdr:cNvCxnSpPr/>
      </xdr:nvCxnSpPr>
      <xdr:spPr>
        <a:xfrm flipV="1">
          <a:off x="7861300" y="10100856"/>
          <a:ext cx="889000" cy="15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156769</xdr:rowOff>
    </xdr:from>
    <xdr:to>
      <xdr:col>46</xdr:col>
      <xdr:colOff>38100</xdr:colOff>
      <xdr:row>58</xdr:row>
      <xdr:rowOff>86919</xdr:rowOff>
    </xdr:to>
    <xdr:sp macro="" textlink="">
      <xdr:nvSpPr>
        <xdr:cNvPr id="351" name="フローチャート: 判断 350">
          <a:extLst>
            <a:ext uri="{FF2B5EF4-FFF2-40B4-BE49-F238E27FC236}">
              <a16:creationId xmlns:a16="http://schemas.microsoft.com/office/drawing/2014/main" id="{00000000-0008-0000-0700-00005F010000}"/>
            </a:ext>
          </a:extLst>
        </xdr:cNvPr>
        <xdr:cNvSpPr/>
      </xdr:nvSpPr>
      <xdr:spPr>
        <a:xfrm>
          <a:off x="8699500" y="99294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56</xdr:row>
      <xdr:rowOff>103446</xdr:rowOff>
    </xdr:from>
    <xdr:ext cx="534377" cy="259045"/>
    <xdr:sp macro="" textlink="">
      <xdr:nvSpPr>
        <xdr:cNvPr id="352" name="テキスト ボックス 351">
          <a:extLst>
            <a:ext uri="{FF2B5EF4-FFF2-40B4-BE49-F238E27FC236}">
              <a16:creationId xmlns:a16="http://schemas.microsoft.com/office/drawing/2014/main" id="{00000000-0008-0000-0700-000060010000}"/>
            </a:ext>
          </a:extLst>
        </xdr:cNvPr>
        <xdr:cNvSpPr txBox="1"/>
      </xdr:nvSpPr>
      <xdr:spPr>
        <a:xfrm>
          <a:off x="8483111" y="97046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14,156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151968</xdr:rowOff>
    </xdr:from>
    <xdr:to>
      <xdr:col>41</xdr:col>
      <xdr:colOff>50800</xdr:colOff>
      <xdr:row>58</xdr:row>
      <xdr:rowOff>158267</xdr:rowOff>
    </xdr:to>
    <xdr:cxnSp macro="">
      <xdr:nvCxnSpPr>
        <xdr:cNvPr id="353" name="直線コネクタ 352">
          <a:extLst>
            <a:ext uri="{FF2B5EF4-FFF2-40B4-BE49-F238E27FC236}">
              <a16:creationId xmlns:a16="http://schemas.microsoft.com/office/drawing/2014/main" id="{00000000-0008-0000-0700-000061010000}"/>
            </a:ext>
          </a:extLst>
        </xdr:cNvPr>
        <xdr:cNvCxnSpPr/>
      </xdr:nvCxnSpPr>
      <xdr:spPr>
        <a:xfrm>
          <a:off x="6972300" y="10096068"/>
          <a:ext cx="889000" cy="62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3607</xdr:rowOff>
    </xdr:from>
    <xdr:to>
      <xdr:col>41</xdr:col>
      <xdr:colOff>101600</xdr:colOff>
      <xdr:row>58</xdr:row>
      <xdr:rowOff>105207</xdr:rowOff>
    </xdr:to>
    <xdr:sp macro="" textlink="">
      <xdr:nvSpPr>
        <xdr:cNvPr id="354" name="フローチャート: 判断 353">
          <a:extLst>
            <a:ext uri="{FF2B5EF4-FFF2-40B4-BE49-F238E27FC236}">
              <a16:creationId xmlns:a16="http://schemas.microsoft.com/office/drawing/2014/main" id="{00000000-0008-0000-0700-000062010000}"/>
            </a:ext>
          </a:extLst>
        </xdr:cNvPr>
        <xdr:cNvSpPr/>
      </xdr:nvSpPr>
      <xdr:spPr>
        <a:xfrm>
          <a:off x="7810500" y="9947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121734</xdr:rowOff>
    </xdr:from>
    <xdr:ext cx="534377" cy="259045"/>
    <xdr:sp macro="" textlink="">
      <xdr:nvSpPr>
        <xdr:cNvPr id="355" name="テキスト ボックス 354">
          <a:extLst>
            <a:ext uri="{FF2B5EF4-FFF2-40B4-BE49-F238E27FC236}">
              <a16:creationId xmlns:a16="http://schemas.microsoft.com/office/drawing/2014/main" id="{00000000-0008-0000-0700-000063010000}"/>
            </a:ext>
          </a:extLst>
        </xdr:cNvPr>
        <xdr:cNvSpPr txBox="1"/>
      </xdr:nvSpPr>
      <xdr:spPr>
        <a:xfrm>
          <a:off x="7594111" y="97229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164312</xdr:rowOff>
    </xdr:from>
    <xdr:to>
      <xdr:col>36</xdr:col>
      <xdr:colOff>165100</xdr:colOff>
      <xdr:row>58</xdr:row>
      <xdr:rowOff>94462</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6921500" y="9936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56</xdr:row>
      <xdr:rowOff>110989</xdr:rowOff>
    </xdr:from>
    <xdr:ext cx="534377"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6705111" y="97121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103263</xdr:rowOff>
    </xdr:from>
    <xdr:to>
      <xdr:col>55</xdr:col>
      <xdr:colOff>50800</xdr:colOff>
      <xdr:row>59</xdr:row>
      <xdr:rowOff>33413</xdr:rowOff>
    </xdr:to>
    <xdr:sp macro="" textlink="">
      <xdr:nvSpPr>
        <xdr:cNvPr id="363" name="楕円 362">
          <a:extLst>
            <a:ext uri="{FF2B5EF4-FFF2-40B4-BE49-F238E27FC236}">
              <a16:creationId xmlns:a16="http://schemas.microsoft.com/office/drawing/2014/main" id="{00000000-0008-0000-0700-00006B010000}"/>
            </a:ext>
          </a:extLst>
        </xdr:cNvPr>
        <xdr:cNvSpPr/>
      </xdr:nvSpPr>
      <xdr:spPr>
        <a:xfrm>
          <a:off x="10426700" y="100473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18190</xdr:rowOff>
    </xdr:from>
    <xdr:ext cx="469744" cy="259045"/>
    <xdr:sp macro="" textlink="">
      <xdr:nvSpPr>
        <xdr:cNvPr id="364" name="農林水産業費該当値テキスト">
          <a:extLst>
            <a:ext uri="{FF2B5EF4-FFF2-40B4-BE49-F238E27FC236}">
              <a16:creationId xmlns:a16="http://schemas.microsoft.com/office/drawing/2014/main" id="{00000000-0008-0000-0700-00006C010000}"/>
            </a:ext>
          </a:extLst>
        </xdr:cNvPr>
        <xdr:cNvSpPr txBox="1"/>
      </xdr:nvSpPr>
      <xdr:spPr>
        <a:xfrm>
          <a:off x="10528300" y="996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99251</xdr:rowOff>
    </xdr:from>
    <xdr:to>
      <xdr:col>50</xdr:col>
      <xdr:colOff>165100</xdr:colOff>
      <xdr:row>59</xdr:row>
      <xdr:rowOff>29401</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9588500" y="100433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59</xdr:row>
      <xdr:rowOff>20528</xdr:rowOff>
    </xdr:from>
    <xdr:ext cx="469744" cy="259045"/>
    <xdr:sp macro="" textlink="">
      <xdr:nvSpPr>
        <xdr:cNvPr id="366" name="テキスト ボックス 365">
          <a:extLst>
            <a:ext uri="{FF2B5EF4-FFF2-40B4-BE49-F238E27FC236}">
              <a16:creationId xmlns:a16="http://schemas.microsoft.com/office/drawing/2014/main" id="{00000000-0008-0000-0700-00006E010000}"/>
            </a:ext>
          </a:extLst>
        </xdr:cNvPr>
        <xdr:cNvSpPr txBox="1"/>
      </xdr:nvSpPr>
      <xdr:spPr>
        <a:xfrm>
          <a:off x="9404428" y="101360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105956</xdr:rowOff>
    </xdr:from>
    <xdr:to>
      <xdr:col>46</xdr:col>
      <xdr:colOff>38100</xdr:colOff>
      <xdr:row>59</xdr:row>
      <xdr:rowOff>36106</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8699500" y="10050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59</xdr:row>
      <xdr:rowOff>27233</xdr:rowOff>
    </xdr:from>
    <xdr:ext cx="469744"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8515428" y="1014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107467</xdr:rowOff>
    </xdr:from>
    <xdr:to>
      <xdr:col>41</xdr:col>
      <xdr:colOff>101600</xdr:colOff>
      <xdr:row>59</xdr:row>
      <xdr:rowOff>37617</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7810500" y="1005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59</xdr:row>
      <xdr:rowOff>28744</xdr:rowOff>
    </xdr:from>
    <xdr:ext cx="469744"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7626428" y="101442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101168</xdr:rowOff>
    </xdr:from>
    <xdr:to>
      <xdr:col>36</xdr:col>
      <xdr:colOff>165100</xdr:colOff>
      <xdr:row>59</xdr:row>
      <xdr:rowOff>31318</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6921500" y="10045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59</xdr:row>
      <xdr:rowOff>22445</xdr:rowOff>
    </xdr:from>
    <xdr:ext cx="469744"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6737428" y="101379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1" name="テキスト ボックス 380">
          <a:extLst>
            <a:ext uri="{FF2B5EF4-FFF2-40B4-BE49-F238E27FC236}">
              <a16:creationId xmlns:a16="http://schemas.microsoft.com/office/drawing/2014/main" id="{00000000-0008-0000-0700-00007D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3" name="直線コネクタ 382">
          <a:extLst>
            <a:ext uri="{FF2B5EF4-FFF2-40B4-BE49-F238E27FC236}">
              <a16:creationId xmlns:a16="http://schemas.microsoft.com/office/drawing/2014/main" id="{00000000-0008-0000-0700-00007F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4" name="テキスト ボックス 383">
          <a:extLst>
            <a:ext uri="{FF2B5EF4-FFF2-40B4-BE49-F238E27FC236}">
              <a16:creationId xmlns:a16="http://schemas.microsoft.com/office/drawing/2014/main" id="{00000000-0008-0000-0700-000080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76</xdr:row>
      <xdr:rowOff>35577</xdr:rowOff>
    </xdr:from>
    <xdr:ext cx="531299"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072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73</xdr:row>
      <xdr:rowOff>168927</xdr:rowOff>
    </xdr:from>
    <xdr:ext cx="53129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72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71</xdr:row>
      <xdr:rowOff>130827</xdr:rowOff>
    </xdr:from>
    <xdr:ext cx="531299"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6072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69</xdr:row>
      <xdr:rowOff>92727</xdr:rowOff>
    </xdr:from>
    <xdr:ext cx="531299"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6072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26791</xdr:rowOff>
    </xdr:from>
    <xdr:to>
      <xdr:col>54</xdr:col>
      <xdr:colOff>189865</xdr:colOff>
      <xdr:row>79</xdr:row>
      <xdr:rowOff>3854</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199741"/>
          <a:ext cx="1270" cy="1348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7681</xdr:rowOff>
    </xdr:from>
    <xdr:ext cx="469744"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522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3854</xdr:rowOff>
    </xdr:from>
    <xdr:to>
      <xdr:col>55</xdr:col>
      <xdr:colOff>88900</xdr:colOff>
      <xdr:row>79</xdr:row>
      <xdr:rowOff>3854</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484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144918</xdr:rowOff>
    </xdr:from>
    <xdr:ext cx="534377"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9749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72,927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71</xdr:row>
      <xdr:rowOff>26791</xdr:rowOff>
    </xdr:from>
    <xdr:to>
      <xdr:col>55</xdr:col>
      <xdr:colOff>88900</xdr:colOff>
      <xdr:row>71</xdr:row>
      <xdr:rowOff>26791</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19974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62109</xdr:rowOff>
    </xdr:from>
    <xdr:to>
      <xdr:col>55</xdr:col>
      <xdr:colOff>0</xdr:colOff>
      <xdr:row>78</xdr:row>
      <xdr:rowOff>116269</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a:off x="9639300" y="13435209"/>
          <a:ext cx="838200" cy="541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76</xdr:row>
      <xdr:rowOff>75316</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105516"/>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52439</xdr:rowOff>
    </xdr:from>
    <xdr:to>
      <xdr:col>55</xdr:col>
      <xdr:colOff>50800</xdr:colOff>
      <xdr:row>77</xdr:row>
      <xdr:rowOff>154039</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254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52451</xdr:rowOff>
    </xdr:from>
    <xdr:to>
      <xdr:col>50</xdr:col>
      <xdr:colOff>114300</xdr:colOff>
      <xdr:row>78</xdr:row>
      <xdr:rowOff>62109</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425551"/>
          <a:ext cx="889000" cy="9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8985</xdr:rowOff>
    </xdr:from>
    <xdr:to>
      <xdr:col>50</xdr:col>
      <xdr:colOff>165100</xdr:colOff>
      <xdr:row>77</xdr:row>
      <xdr:rowOff>110585</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21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75</xdr:row>
      <xdr:rowOff>127112</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298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52451</xdr:rowOff>
    </xdr:from>
    <xdr:to>
      <xdr:col>45</xdr:col>
      <xdr:colOff>177800</xdr:colOff>
      <xdr:row>78</xdr:row>
      <xdr:rowOff>62852</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25551"/>
          <a:ext cx="889000" cy="104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19292</xdr:rowOff>
    </xdr:from>
    <xdr:to>
      <xdr:col>46</xdr:col>
      <xdr:colOff>38100</xdr:colOff>
      <xdr:row>77</xdr:row>
      <xdr:rowOff>120892</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2209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75</xdr:row>
      <xdr:rowOff>137419</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2996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62852</xdr:rowOff>
    </xdr:from>
    <xdr:to>
      <xdr:col>41</xdr:col>
      <xdr:colOff>50800</xdr:colOff>
      <xdr:row>78</xdr:row>
      <xdr:rowOff>105448</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35952"/>
          <a:ext cx="889000" cy="425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76</xdr:row>
      <xdr:rowOff>149079</xdr:rowOff>
    </xdr:from>
    <xdr:to>
      <xdr:col>41</xdr:col>
      <xdr:colOff>101600</xdr:colOff>
      <xdr:row>77</xdr:row>
      <xdr:rowOff>79229</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1792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75</xdr:row>
      <xdr:rowOff>95756</xdr:rowOff>
    </xdr:from>
    <xdr:ext cx="534377"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94111" y="129545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18,841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103530</xdr:rowOff>
    </xdr:from>
    <xdr:to>
      <xdr:col>36</xdr:col>
      <xdr:colOff>165100</xdr:colOff>
      <xdr:row>78</xdr:row>
      <xdr:rowOff>33680</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051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50207</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0804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65469</xdr:rowOff>
    </xdr:from>
    <xdr:to>
      <xdr:col>55</xdr:col>
      <xdr:colOff>50800</xdr:colOff>
      <xdr:row>78</xdr:row>
      <xdr:rowOff>167069</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385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151846</xdr:rowOff>
    </xdr:from>
    <xdr:ext cx="469744"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534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11309</xdr:rowOff>
    </xdr:from>
    <xdr:to>
      <xdr:col>50</xdr:col>
      <xdr:colOff>165100</xdr:colOff>
      <xdr:row>78</xdr:row>
      <xdr:rowOff>112909</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3844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78</xdr:row>
      <xdr:rowOff>104036</xdr:rowOff>
    </xdr:from>
    <xdr:ext cx="469744"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404428" y="134771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1651</xdr:rowOff>
    </xdr:from>
    <xdr:to>
      <xdr:col>46</xdr:col>
      <xdr:colOff>38100</xdr:colOff>
      <xdr:row>78</xdr:row>
      <xdr:rowOff>103251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74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78</xdr:row>
      <xdr:rowOff>94378</xdr:rowOff>
    </xdr:from>
    <xdr:ext cx="469744"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515428" y="134674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12052</xdr:rowOff>
    </xdr:from>
    <xdr:to>
      <xdr:col>41</xdr:col>
      <xdr:colOff>101600</xdr:colOff>
      <xdr:row>78</xdr:row>
      <xdr:rowOff>113652</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3851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78</xdr:row>
      <xdr:rowOff>104779</xdr:rowOff>
    </xdr:from>
    <xdr:ext cx="469744"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626428" y="134778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54648</xdr:rowOff>
    </xdr:from>
    <xdr:to>
      <xdr:col>36</xdr:col>
      <xdr:colOff>165100</xdr:colOff>
      <xdr:row>78</xdr:row>
      <xdr:rowOff>156248</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277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78</xdr:row>
      <xdr:rowOff>147375</xdr:rowOff>
    </xdr:from>
    <xdr:ext cx="469744"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37428" y="135204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42,410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100</xdr:row>
      <xdr:rowOff>111777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98</xdr:row>
      <xdr:rowOff>128106</xdr:rowOff>
    </xdr:from>
    <xdr:ext cx="53129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72701" y="16930206"/>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96</xdr:row>
      <xdr:rowOff>144434</xdr:rowOff>
    </xdr:from>
    <xdr:ext cx="53129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72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94</xdr:row>
      <xdr:rowOff>160763</xdr:rowOff>
    </xdr:from>
    <xdr:ext cx="53129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72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93</xdr:row>
      <xdr:rowOff>5641</xdr:rowOff>
    </xdr:from>
    <xdr:ext cx="53129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72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7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7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7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7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7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土木費グラフ枠">
          <a:extLst>
            <a:ext uri="{FF2B5EF4-FFF2-40B4-BE49-F238E27FC236}">
              <a16:creationId xmlns:a16="http://schemas.microsoft.com/office/drawing/2014/main" id="{00000000-0008-0000-07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90</xdr:row>
      <xdr:rowOff>167997</xdr:rowOff>
    </xdr:from>
    <xdr:to>
      <xdr:col>54</xdr:col>
      <xdr:colOff>189865</xdr:colOff>
      <xdr:row>99</xdr:row>
      <xdr:rowOff>67610</xdr:rowOff>
    </xdr:to>
    <xdr:cxnSp macro="">
      <xdr:nvCxnSpPr>
        <xdr:cNvPr id="456" name="直線コネクタ 455">
          <a:extLst>
            <a:ext uri="{FF2B5EF4-FFF2-40B4-BE49-F238E27FC236}">
              <a16:creationId xmlns:a16="http://schemas.microsoft.com/office/drawing/2014/main" id="{00000000-0008-0000-0700-0000C8010000}"/>
            </a:ext>
          </a:extLst>
        </xdr:cNvPr>
        <xdr:cNvCxnSpPr/>
      </xdr:nvCxnSpPr>
      <xdr:spPr>
        <a:xfrm flipV="1">
          <a:off x="10475595" y="15598497"/>
          <a:ext cx="1270" cy="144266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71437</xdr:rowOff>
    </xdr:from>
    <xdr:ext cx="534377" cy="259045"/>
    <xdr:sp macro="" textlink="">
      <xdr:nvSpPr>
        <xdr:cNvPr id="457" name="土木費最小値テキスト">
          <a:extLst>
            <a:ext uri="{FF2B5EF4-FFF2-40B4-BE49-F238E27FC236}">
              <a16:creationId xmlns:a16="http://schemas.microsoft.com/office/drawing/2014/main" id="{00000000-0008-0000-0700-0000C9010000}"/>
            </a:ext>
          </a:extLst>
        </xdr:cNvPr>
        <xdr:cNvSpPr txBox="1"/>
      </xdr:nvSpPr>
      <xdr:spPr>
        <a:xfrm>
          <a:off x="10528300" y="170449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21,915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67610</xdr:rowOff>
    </xdr:from>
    <xdr:to>
      <xdr:col>55</xdr:col>
      <xdr:colOff>88900</xdr:colOff>
      <xdr:row>99</xdr:row>
      <xdr:rowOff>67610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a:off x="10388600" y="17041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114674</xdr:rowOff>
    </xdr:from>
    <xdr:ext cx="599010" cy="259045"/>
    <xdr:sp macro="" textlink="">
      <xdr:nvSpPr>
        <xdr:cNvPr id="459" name="土木費最大値テキスト">
          <a:extLst>
            <a:ext uri="{FF2B5EF4-FFF2-40B4-BE49-F238E27FC236}">
              <a16:creationId xmlns:a16="http://schemas.microsoft.com/office/drawing/2014/main" id="{00000000-0008-0000-0700-0000CB010000}"/>
            </a:ext>
          </a:extLst>
        </xdr:cNvPr>
        <xdr:cNvSpPr txBox="1"/>
      </xdr:nvSpPr>
      <xdr:spPr>
        <a:xfrm>
          <a:off x="10528300" y="153737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110,267</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90</xdr:row>
      <xdr:rowOff>167997</xdr:rowOff>
    </xdr:from>
    <xdr:to>
      <xdr:col>55</xdr:col>
      <xdr:colOff>88900</xdr:colOff>
      <xdr:row>90</xdr:row>
      <xdr:rowOff>167997</xdr:rowOff>
    </xdr:to>
    <xdr:cxnSp macro="">
      <xdr:nvCxnSpPr>
        <xdr:cNvPr id="460" name="直線コネクタ 459">
          <a:extLst>
            <a:ext uri="{FF2B5EF4-FFF2-40B4-BE49-F238E27FC236}">
              <a16:creationId xmlns:a16="http://schemas.microsoft.com/office/drawing/2014/main" id="{00000000-0008-0000-0700-0000CC010000}"/>
            </a:ext>
          </a:extLst>
        </xdr:cNvPr>
        <xdr:cNvCxnSpPr/>
      </xdr:nvCxnSpPr>
      <xdr:spPr>
        <a:xfrm>
          <a:off x="10388600" y="155984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97</xdr:row>
      <xdr:rowOff>165711</xdr:rowOff>
    </xdr:from>
    <xdr:to>
      <xdr:col>55</xdr:col>
      <xdr:colOff>0</xdr:colOff>
      <xdr:row>98</xdr:row>
      <xdr:rowOff>49061</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9639300" y="16796361"/>
          <a:ext cx="838200" cy="548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11667</xdr:rowOff>
    </xdr:from>
    <xdr:ext cx="534377" cy="259045"/>
    <xdr:sp macro="" textlink="">
      <xdr:nvSpPr>
        <xdr:cNvPr id="462" name="土木費平均値テキスト">
          <a:extLst>
            <a:ext uri="{FF2B5EF4-FFF2-40B4-BE49-F238E27FC236}">
              <a16:creationId xmlns:a16="http://schemas.microsoft.com/office/drawing/2014/main" id="{00000000-0008-0000-0700-0000CE010000}"/>
            </a:ext>
          </a:extLst>
        </xdr:cNvPr>
        <xdr:cNvSpPr txBox="1"/>
      </xdr:nvSpPr>
      <xdr:spPr>
        <a:xfrm>
          <a:off x="10528300" y="1647086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160240</xdr:rowOff>
    </xdr:from>
    <xdr:to>
      <xdr:col>55</xdr:col>
      <xdr:colOff>50800</xdr:colOff>
      <xdr:row>97</xdr:row>
      <xdr:rowOff>90390</xdr:rowOff>
    </xdr:to>
    <xdr:sp macro="" textlink="">
      <xdr:nvSpPr>
        <xdr:cNvPr id="463" name="フローチャート: 判断 462">
          <a:extLst>
            <a:ext uri="{FF2B5EF4-FFF2-40B4-BE49-F238E27FC236}">
              <a16:creationId xmlns:a16="http://schemas.microsoft.com/office/drawing/2014/main" id="{00000000-0008-0000-0700-0000CF010000}"/>
            </a:ext>
          </a:extLst>
        </xdr:cNvPr>
        <xdr:cNvSpPr/>
      </xdr:nvSpPr>
      <xdr:spPr>
        <a:xfrm>
          <a:off x="10426700" y="166194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49061</xdr:rowOff>
    </xdr:from>
    <xdr:to>
      <xdr:col>50</xdr:col>
      <xdr:colOff>114300</xdr:colOff>
      <xdr:row>98</xdr:row>
      <xdr:rowOff>120579</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8750300" y="16851161"/>
          <a:ext cx="889000" cy="71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144041</xdr:rowOff>
    </xdr:from>
    <xdr:to>
      <xdr:col>50</xdr:col>
      <xdr:colOff>165100</xdr:colOff>
      <xdr:row>97</xdr:row>
      <xdr:rowOff>74191</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9588500" y="1660324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95</xdr:row>
      <xdr:rowOff>90718</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9372111" y="1637846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120579</xdr:rowOff>
    </xdr:from>
    <xdr:to>
      <xdr:col>45</xdr:col>
      <xdr:colOff>177800</xdr:colOff>
      <xdr:row>98</xdr:row>
      <xdr:rowOff>150543</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7861300" y="16922679"/>
          <a:ext cx="889000" cy="299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156239</xdr:rowOff>
    </xdr:from>
    <xdr:to>
      <xdr:col>46</xdr:col>
      <xdr:colOff>38100</xdr:colOff>
      <xdr:row>97</xdr:row>
      <xdr:rowOff>86389</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8699500" y="16615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95</xdr:row>
      <xdr:rowOff>102916</xdr:rowOff>
    </xdr:from>
    <xdr:ext cx="534377"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8483111" y="163906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150543</xdr:rowOff>
    </xdr:from>
    <xdr:to>
      <xdr:col>41</xdr:col>
      <xdr:colOff>50800</xdr:colOff>
      <xdr:row>98</xdr:row>
      <xdr:rowOff>166610</xdr:rowOff>
    </xdr:to>
    <xdr:cxnSp macro="">
      <xdr:nvCxnSpPr>
        <xdr:cNvPr id="470" name="直線コネクタ 469">
          <a:extLst>
            <a:ext uri="{FF2B5EF4-FFF2-40B4-BE49-F238E27FC236}">
              <a16:creationId xmlns:a16="http://schemas.microsoft.com/office/drawing/2014/main" id="{00000000-0008-0000-0700-0000D6010000}"/>
            </a:ext>
          </a:extLst>
        </xdr:cNvPr>
        <xdr:cNvCxnSpPr/>
      </xdr:nvCxnSpPr>
      <xdr:spPr>
        <a:xfrm flipV="1">
          <a:off x="6972300" y="16952643"/>
          <a:ext cx="889000" cy="16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157398</xdr:rowOff>
    </xdr:from>
    <xdr:to>
      <xdr:col>41</xdr:col>
      <xdr:colOff>101600</xdr:colOff>
      <xdr:row>97</xdr:row>
      <xdr:rowOff>87548</xdr:rowOff>
    </xdr:to>
    <xdr:sp macro="" textlink="">
      <xdr:nvSpPr>
        <xdr:cNvPr id="471" name="フローチャート: 判断 470">
          <a:extLst>
            <a:ext uri="{FF2B5EF4-FFF2-40B4-BE49-F238E27FC236}">
              <a16:creationId xmlns:a16="http://schemas.microsoft.com/office/drawing/2014/main" id="{00000000-0008-0000-0700-0000D7010000}"/>
            </a:ext>
          </a:extLst>
        </xdr:cNvPr>
        <xdr:cNvSpPr/>
      </xdr:nvSpPr>
      <xdr:spPr>
        <a:xfrm>
          <a:off x="7810500" y="16616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104075</xdr:rowOff>
    </xdr:from>
    <xdr:ext cx="534377"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594111" y="163918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44,805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170723</xdr:rowOff>
    </xdr:from>
    <xdr:to>
      <xdr:col>36</xdr:col>
      <xdr:colOff>165100</xdr:colOff>
      <xdr:row>97</xdr:row>
      <xdr:rowOff>100873</xdr:rowOff>
    </xdr:to>
    <xdr:sp macro="" textlink="">
      <xdr:nvSpPr>
        <xdr:cNvPr id="473" name="フローチャート: 判断 472">
          <a:extLst>
            <a:ext uri="{FF2B5EF4-FFF2-40B4-BE49-F238E27FC236}">
              <a16:creationId xmlns:a16="http://schemas.microsoft.com/office/drawing/2014/main" id="{00000000-0008-0000-0700-0000D9010000}"/>
            </a:ext>
          </a:extLst>
        </xdr:cNvPr>
        <xdr:cNvSpPr/>
      </xdr:nvSpPr>
      <xdr:spPr>
        <a:xfrm>
          <a:off x="6921500" y="166299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95</xdr:row>
      <xdr:rowOff>117400</xdr:rowOff>
    </xdr:from>
    <xdr:ext cx="534377"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6705111" y="164051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43,989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7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114911</xdr:rowOff>
    </xdr:from>
    <xdr:to>
      <xdr:col>55</xdr:col>
      <xdr:colOff>50800</xdr:colOff>
      <xdr:row>98</xdr:row>
      <xdr:rowOff>45061</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10426700" y="167455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97</xdr:row>
      <xdr:rowOff>93338</xdr:rowOff>
    </xdr:from>
    <xdr:ext cx="534377" cy="259045"/>
    <xdr:sp macro="" textlink="">
      <xdr:nvSpPr>
        <xdr:cNvPr id="481" name="土木費該当値テキスト">
          <a:extLst>
            <a:ext uri="{FF2B5EF4-FFF2-40B4-BE49-F238E27FC236}">
              <a16:creationId xmlns:a16="http://schemas.microsoft.com/office/drawing/2014/main" id="{00000000-0008-0000-0700-0000E1010000}"/>
            </a:ext>
          </a:extLst>
        </xdr:cNvPr>
        <xdr:cNvSpPr txBox="1"/>
      </xdr:nvSpPr>
      <xdr:spPr>
        <a:xfrm>
          <a:off x="10528300" y="167239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36,907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97</xdr:row>
      <xdr:rowOff>169711</xdr:rowOff>
    </xdr:from>
    <xdr:to>
      <xdr:col>50</xdr:col>
      <xdr:colOff>165100</xdr:colOff>
      <xdr:row>98</xdr:row>
      <xdr:rowOff>99861</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9588500" y="168003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90988</xdr:rowOff>
    </xdr:from>
    <xdr:ext cx="534377"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9372111" y="168930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33,551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69779</xdr:rowOff>
    </xdr:from>
    <xdr:to>
      <xdr:col>46</xdr:col>
      <xdr:colOff>38100</xdr:colOff>
      <xdr:row>98</xdr:row>
      <xdr:rowOff>171379</xdr:rowOff>
    </xdr:to>
    <xdr:sp macro="" textlink="">
      <xdr:nvSpPr>
        <xdr:cNvPr id="484" name="楕円 483">
          <a:extLst>
            <a:ext uri="{FF2B5EF4-FFF2-40B4-BE49-F238E27FC236}">
              <a16:creationId xmlns:a16="http://schemas.microsoft.com/office/drawing/2014/main" id="{00000000-0008-0000-0700-0000E4010000}"/>
            </a:ext>
          </a:extLst>
        </xdr:cNvPr>
        <xdr:cNvSpPr/>
      </xdr:nvSpPr>
      <xdr:spPr>
        <a:xfrm>
          <a:off x="8699500" y="1687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162506</xdr:rowOff>
    </xdr:from>
    <xdr:ext cx="534377" cy="259045"/>
    <xdr:sp macro="" textlink="">
      <xdr:nvSpPr>
        <xdr:cNvPr id="485" name="テキスト ボックス 484">
          <a:extLst>
            <a:ext uri="{FF2B5EF4-FFF2-40B4-BE49-F238E27FC236}">
              <a16:creationId xmlns:a16="http://schemas.microsoft.com/office/drawing/2014/main" id="{00000000-0008-0000-0700-0000E5010000}"/>
            </a:ext>
          </a:extLst>
        </xdr:cNvPr>
        <xdr:cNvSpPr txBox="1"/>
      </xdr:nvSpPr>
      <xdr:spPr>
        <a:xfrm>
          <a:off x="8483111" y="169646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99743</xdr:rowOff>
    </xdr:from>
    <xdr:to>
      <xdr:col>41</xdr:col>
      <xdr:colOff>101600</xdr:colOff>
      <xdr:row>99</xdr:row>
      <xdr:rowOff>29893</xdr:rowOff>
    </xdr:to>
    <xdr:sp macro="" textlink="">
      <xdr:nvSpPr>
        <xdr:cNvPr id="486" name="楕円 485">
          <a:extLst>
            <a:ext uri="{FF2B5EF4-FFF2-40B4-BE49-F238E27FC236}">
              <a16:creationId xmlns:a16="http://schemas.microsoft.com/office/drawing/2014/main" id="{00000000-0008-0000-0700-0000E6010000}"/>
            </a:ext>
          </a:extLst>
        </xdr:cNvPr>
        <xdr:cNvSpPr/>
      </xdr:nvSpPr>
      <xdr:spPr>
        <a:xfrm>
          <a:off x="7810500" y="169018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21020</xdr:rowOff>
    </xdr:from>
    <xdr:ext cx="534377" cy="259045"/>
    <xdr:sp macro="" textlink="">
      <xdr:nvSpPr>
        <xdr:cNvPr id="487" name="テキスト ボックス 486">
          <a:extLst>
            <a:ext uri="{FF2B5EF4-FFF2-40B4-BE49-F238E27FC236}">
              <a16:creationId xmlns:a16="http://schemas.microsoft.com/office/drawing/2014/main" id="{00000000-0008-0000-0700-0000E7010000}"/>
            </a:ext>
          </a:extLst>
        </xdr:cNvPr>
        <xdr:cNvSpPr txBox="1"/>
      </xdr:nvSpPr>
      <xdr:spPr>
        <a:xfrm>
          <a:off x="7594111" y="169945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27,336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115810</xdr:rowOff>
    </xdr:from>
    <xdr:to>
      <xdr:col>36</xdr:col>
      <xdr:colOff>165100</xdr:colOff>
      <xdr:row>99</xdr:row>
      <xdr:rowOff>45960</xdr:rowOff>
    </xdr:to>
    <xdr:sp macro="" textlink="">
      <xdr:nvSpPr>
        <xdr:cNvPr id="488" name="楕円 487">
          <a:extLst>
            <a:ext uri="{FF2B5EF4-FFF2-40B4-BE49-F238E27FC236}">
              <a16:creationId xmlns:a16="http://schemas.microsoft.com/office/drawing/2014/main" id="{00000000-0008-0000-0700-0000E8010000}"/>
            </a:ext>
          </a:extLst>
        </xdr:cNvPr>
        <xdr:cNvSpPr/>
      </xdr:nvSpPr>
      <xdr:spPr>
        <a:xfrm>
          <a:off x="6921500" y="16917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37087</xdr:rowOff>
    </xdr:from>
    <xdr:ext cx="534377" cy="259045"/>
    <xdr:sp macro="" textlink="">
      <xdr:nvSpPr>
        <xdr:cNvPr id="489" name="テキスト ボックス 488">
          <a:extLst>
            <a:ext uri="{FF2B5EF4-FFF2-40B4-BE49-F238E27FC236}">
              <a16:creationId xmlns:a16="http://schemas.microsoft.com/office/drawing/2014/main" id="{00000000-0008-0000-0700-0000E9010000}"/>
            </a:ext>
          </a:extLst>
        </xdr:cNvPr>
        <xdr:cNvSpPr txBox="1"/>
      </xdr:nvSpPr>
      <xdr:spPr>
        <a:xfrm>
          <a:off x="6705111" y="17010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26,352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7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7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7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139700</xdr:rowOff>
    </xdr:from>
    <xdr:to>
      <xdr:col>89</xdr:col>
      <xdr:colOff>177800</xdr:colOff>
      <xdr:row>38</xdr:row>
      <xdr:rowOff>139700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37</xdr:row>
      <xdr:rowOff>168927</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6512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35</xdr:row>
      <xdr:rowOff>54627</xdr:rowOff>
    </xdr:from>
    <xdr:ext cx="53129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914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32</xdr:row>
      <xdr:rowOff>111777</xdr:rowOff>
    </xdr:from>
    <xdr:ext cx="53129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914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29</xdr:row>
      <xdr:rowOff>168927</xdr:rowOff>
    </xdr:from>
    <xdr:ext cx="53129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914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9" name="直線コネクタ 508">
          <a:extLst>
            <a:ext uri="{FF2B5EF4-FFF2-40B4-BE49-F238E27FC236}">
              <a16:creationId xmlns:a16="http://schemas.microsoft.com/office/drawing/2014/main" id="{00000000-0008-0000-0700-0000FD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27</xdr:row>
      <xdr:rowOff>54627</xdr:rowOff>
    </xdr:from>
    <xdr:ext cx="531299" cy="259045"/>
    <xdr:sp macro="" textlink="">
      <xdr:nvSpPr>
        <xdr:cNvPr id="510" name="テキスト ボックス 509">
          <a:extLst>
            <a:ext uri="{FF2B5EF4-FFF2-40B4-BE49-F238E27FC236}">
              <a16:creationId xmlns:a16="http://schemas.microsoft.com/office/drawing/2014/main" id="{00000000-0008-0000-0700-0000FE010000}"/>
            </a:ext>
          </a:extLst>
        </xdr:cNvPr>
        <xdr:cNvSpPr txBox="1"/>
      </xdr:nvSpPr>
      <xdr:spPr>
        <a:xfrm>
          <a:off x="11914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1" name="消防費グラフ枠">
          <a:extLst>
            <a:ext uri="{FF2B5EF4-FFF2-40B4-BE49-F238E27FC236}">
              <a16:creationId xmlns:a16="http://schemas.microsoft.com/office/drawing/2014/main" id="{00000000-0008-0000-0700-0000FF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118212</xdr:rowOff>
    </xdr:from>
    <xdr:to>
      <xdr:col>85</xdr:col>
      <xdr:colOff>126364</xdr:colOff>
      <xdr:row>38</xdr:row>
      <xdr:rowOff>112908</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flipV="1">
          <a:off x="16317595" y="5261712"/>
          <a:ext cx="1269" cy="136629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116735</xdr:rowOff>
    </xdr:from>
    <xdr:ext cx="534377" cy="259045"/>
    <xdr:sp macro="" textlink="">
      <xdr:nvSpPr>
        <xdr:cNvPr id="513" name="消防費最小値テキスト">
          <a:extLst>
            <a:ext uri="{FF2B5EF4-FFF2-40B4-BE49-F238E27FC236}">
              <a16:creationId xmlns:a16="http://schemas.microsoft.com/office/drawing/2014/main" id="{00000000-0008-0000-0700-000001020000}"/>
            </a:ext>
          </a:extLst>
        </xdr:cNvPr>
        <xdr:cNvSpPr txBox="1"/>
      </xdr:nvSpPr>
      <xdr:spPr>
        <a:xfrm>
          <a:off x="16370300" y="66318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10,586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112908</xdr:rowOff>
    </xdr:from>
    <xdr:to>
      <xdr:col>86</xdr:col>
      <xdr:colOff>25400</xdr:colOff>
      <xdr:row>38</xdr:row>
      <xdr:rowOff>112908</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66280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29</xdr:row>
      <xdr:rowOff>64889</xdr:rowOff>
    </xdr:from>
    <xdr:ext cx="534377" cy="259045"/>
    <xdr:sp macro="" textlink="">
      <xdr:nvSpPr>
        <xdr:cNvPr id="515" name="消防費最大値テキスト">
          <a:extLst>
            <a:ext uri="{FF2B5EF4-FFF2-40B4-BE49-F238E27FC236}">
              <a16:creationId xmlns:a16="http://schemas.microsoft.com/office/drawing/2014/main" id="{00000000-0008-0000-0700-000003020000}"/>
            </a:ext>
          </a:extLst>
        </xdr:cNvPr>
        <xdr:cNvSpPr txBox="1"/>
      </xdr:nvSpPr>
      <xdr:spPr>
        <a:xfrm>
          <a:off x="16370300" y="50369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40,470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30</xdr:row>
      <xdr:rowOff>118212</xdr:rowOff>
    </xdr:from>
    <xdr:to>
      <xdr:col>86</xdr:col>
      <xdr:colOff>25400</xdr:colOff>
      <xdr:row>30</xdr:row>
      <xdr:rowOff>118212</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6230600" y="52617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72263</xdr:rowOff>
    </xdr:from>
    <xdr:to>
      <xdr:col>85</xdr:col>
      <xdr:colOff>127000</xdr:colOff>
      <xdr:row>38</xdr:row>
      <xdr:rowOff>88631</xdr:rowOff>
    </xdr:to>
    <xdr:cxnSp macro="">
      <xdr:nvCxnSpPr>
        <xdr:cNvPr id="517" name="直線コネクタ 516">
          <a:extLst>
            <a:ext uri="{FF2B5EF4-FFF2-40B4-BE49-F238E27FC236}">
              <a16:creationId xmlns:a16="http://schemas.microsoft.com/office/drawing/2014/main" id="{00000000-0008-0000-0700-000005020000}"/>
            </a:ext>
          </a:extLst>
        </xdr:cNvPr>
        <xdr:cNvCxnSpPr/>
      </xdr:nvCxnSpPr>
      <xdr:spPr>
        <a:xfrm>
          <a:off x="15481300" y="6587363"/>
          <a:ext cx="838200" cy="163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105559</xdr:rowOff>
    </xdr:from>
    <xdr:ext cx="534377" cy="259045"/>
    <xdr:sp macro="" textlink="">
      <xdr:nvSpPr>
        <xdr:cNvPr id="518" name="消防費平均値テキスト">
          <a:extLst>
            <a:ext uri="{FF2B5EF4-FFF2-40B4-BE49-F238E27FC236}">
              <a16:creationId xmlns:a16="http://schemas.microsoft.com/office/drawing/2014/main" id="{00000000-0008-0000-0700-000006020000}"/>
            </a:ext>
          </a:extLst>
        </xdr:cNvPr>
        <xdr:cNvSpPr txBox="1"/>
      </xdr:nvSpPr>
      <xdr:spPr>
        <a:xfrm>
          <a:off x="16370300" y="610630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17,636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82682</xdr:rowOff>
    </xdr:from>
    <xdr:to>
      <xdr:col>85</xdr:col>
      <xdr:colOff>177800</xdr:colOff>
      <xdr:row>37</xdr:row>
      <xdr:rowOff>12832</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6268700" y="62548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153782</xdr:rowOff>
    </xdr:from>
    <xdr:to>
      <xdr:col>81</xdr:col>
      <xdr:colOff>50800</xdr:colOff>
      <xdr:row>38</xdr:row>
      <xdr:rowOff>72263</xdr:rowOff>
    </xdr:to>
    <xdr:cxnSp macro="">
      <xdr:nvCxnSpPr>
        <xdr:cNvPr id="520" name="直線コネクタ 519">
          <a:extLst>
            <a:ext uri="{FF2B5EF4-FFF2-40B4-BE49-F238E27FC236}">
              <a16:creationId xmlns:a16="http://schemas.microsoft.com/office/drawing/2014/main" id="{00000000-0008-0000-0700-000008020000}"/>
            </a:ext>
          </a:extLst>
        </xdr:cNvPr>
        <xdr:cNvCxnSpPr/>
      </xdr:nvCxnSpPr>
      <xdr:spPr>
        <a:xfrm>
          <a:off x="14592300" y="6325982"/>
          <a:ext cx="889000" cy="261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138186</xdr:rowOff>
    </xdr:from>
    <xdr:to>
      <xdr:col>81</xdr:col>
      <xdr:colOff>101600</xdr:colOff>
      <xdr:row>37</xdr:row>
      <xdr:rowOff>68336</xdr:rowOff>
    </xdr:to>
    <xdr:sp macro="" textlink="">
      <xdr:nvSpPr>
        <xdr:cNvPr id="521" name="フローチャート: 判断 520">
          <a:extLst>
            <a:ext uri="{FF2B5EF4-FFF2-40B4-BE49-F238E27FC236}">
              <a16:creationId xmlns:a16="http://schemas.microsoft.com/office/drawing/2014/main" id="{00000000-0008-0000-0700-000009020000}"/>
            </a:ext>
          </a:extLst>
        </xdr:cNvPr>
        <xdr:cNvSpPr/>
      </xdr:nvSpPr>
      <xdr:spPr>
        <a:xfrm>
          <a:off x="15430500" y="63103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84863</xdr:rowOff>
    </xdr:from>
    <xdr:ext cx="534377" cy="259045"/>
    <xdr:sp macro="" textlink="">
      <xdr:nvSpPr>
        <xdr:cNvPr id="522" name="テキスト ボックス 521">
          <a:extLst>
            <a:ext uri="{FF2B5EF4-FFF2-40B4-BE49-F238E27FC236}">
              <a16:creationId xmlns:a16="http://schemas.microsoft.com/office/drawing/2014/main" id="{00000000-0008-0000-0700-00000A020000}"/>
            </a:ext>
          </a:extLst>
        </xdr:cNvPr>
        <xdr:cNvSpPr txBox="1"/>
      </xdr:nvSpPr>
      <xdr:spPr>
        <a:xfrm>
          <a:off x="15214111" y="60856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153782</xdr:rowOff>
    </xdr:from>
    <xdr:to>
      <xdr:col>76</xdr:col>
      <xdr:colOff>114300</xdr:colOff>
      <xdr:row>37</xdr:row>
      <xdr:rowOff>86208</xdr:rowOff>
    </xdr:to>
    <xdr:cxnSp macro="">
      <xdr:nvCxnSpPr>
        <xdr:cNvPr id="523" name="直線コネクタ 522">
          <a:extLst>
            <a:ext uri="{FF2B5EF4-FFF2-40B4-BE49-F238E27FC236}">
              <a16:creationId xmlns:a16="http://schemas.microsoft.com/office/drawing/2014/main" id="{00000000-0008-0000-0700-00000B020000}"/>
            </a:ext>
          </a:extLst>
        </xdr:cNvPr>
        <xdr:cNvCxnSpPr/>
      </xdr:nvCxnSpPr>
      <xdr:spPr>
        <a:xfrm flipV="1">
          <a:off x="13703300" y="6325982"/>
          <a:ext cx="889000" cy="1038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130322</xdr:rowOff>
    </xdr:from>
    <xdr:to>
      <xdr:col>76</xdr:col>
      <xdr:colOff>165100</xdr:colOff>
      <xdr:row>37</xdr:row>
      <xdr:rowOff>60472</xdr:rowOff>
    </xdr:to>
    <xdr:sp macro="" textlink="">
      <xdr:nvSpPr>
        <xdr:cNvPr id="524" name="フローチャート: 判断 523">
          <a:extLst>
            <a:ext uri="{FF2B5EF4-FFF2-40B4-BE49-F238E27FC236}">
              <a16:creationId xmlns:a16="http://schemas.microsoft.com/office/drawing/2014/main" id="{00000000-0008-0000-0700-00000C020000}"/>
            </a:ext>
          </a:extLst>
        </xdr:cNvPr>
        <xdr:cNvSpPr/>
      </xdr:nvSpPr>
      <xdr:spPr>
        <a:xfrm>
          <a:off x="14541500" y="63025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51599</xdr:rowOff>
    </xdr:from>
    <xdr:ext cx="534377" cy="259045"/>
    <xdr:sp macro="" textlink="">
      <xdr:nvSpPr>
        <xdr:cNvPr id="525" name="テキスト ボックス 524">
          <a:extLst>
            <a:ext uri="{FF2B5EF4-FFF2-40B4-BE49-F238E27FC236}">
              <a16:creationId xmlns:a16="http://schemas.microsoft.com/office/drawing/2014/main" id="{00000000-0008-0000-0700-00000D020000}"/>
            </a:ext>
          </a:extLst>
        </xdr:cNvPr>
        <xdr:cNvSpPr txBox="1"/>
      </xdr:nvSpPr>
      <xdr:spPr>
        <a:xfrm>
          <a:off x="14325111" y="63952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37</xdr:row>
      <xdr:rowOff>86208</xdr:rowOff>
    </xdr:from>
    <xdr:to>
      <xdr:col>71</xdr:col>
      <xdr:colOff>177800</xdr:colOff>
      <xdr:row>37</xdr:row>
      <xdr:rowOff>152776</xdr:rowOff>
    </xdr:to>
    <xdr:cxnSp macro="">
      <xdr:nvCxnSpPr>
        <xdr:cNvPr id="526" name="直線コネクタ 525">
          <a:extLst>
            <a:ext uri="{FF2B5EF4-FFF2-40B4-BE49-F238E27FC236}">
              <a16:creationId xmlns:a16="http://schemas.microsoft.com/office/drawing/2014/main" id="{00000000-0008-0000-0700-00000E020000}"/>
            </a:ext>
          </a:extLst>
        </xdr:cNvPr>
        <xdr:cNvCxnSpPr/>
      </xdr:nvCxnSpPr>
      <xdr:spPr>
        <a:xfrm flipV="1">
          <a:off x="12814300" y="6429858"/>
          <a:ext cx="889000" cy="665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114000</xdr:rowOff>
    </xdr:from>
    <xdr:to>
      <xdr:col>72</xdr:col>
      <xdr:colOff>38100</xdr:colOff>
      <xdr:row>37</xdr:row>
      <xdr:rowOff>44150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3652500" y="628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35</xdr:row>
      <xdr:rowOff>60677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3436111" y="60614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126253</xdr:rowOff>
    </xdr:from>
    <xdr:to>
      <xdr:col>67</xdr:col>
      <xdr:colOff>101600</xdr:colOff>
      <xdr:row>37</xdr:row>
      <xdr:rowOff>56403</xdr:rowOff>
    </xdr:to>
    <xdr:sp macro="" textlink="">
      <xdr:nvSpPr>
        <xdr:cNvPr id="529" name="フローチャート: 判断 528">
          <a:extLst>
            <a:ext uri="{FF2B5EF4-FFF2-40B4-BE49-F238E27FC236}">
              <a16:creationId xmlns:a16="http://schemas.microsoft.com/office/drawing/2014/main" id="{00000000-0008-0000-0700-000011020000}"/>
            </a:ext>
          </a:extLst>
        </xdr:cNvPr>
        <xdr:cNvSpPr/>
      </xdr:nvSpPr>
      <xdr:spPr>
        <a:xfrm>
          <a:off x="12763500" y="62984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72930</xdr:rowOff>
    </xdr:from>
    <xdr:ext cx="534377"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2547111" y="60736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700-000016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37831</xdr:rowOff>
    </xdr:from>
    <xdr:to>
      <xdr:col>85</xdr:col>
      <xdr:colOff>177800</xdr:colOff>
      <xdr:row>38</xdr:row>
      <xdr:rowOff>139431</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6268700" y="65529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124208</xdr:rowOff>
    </xdr:from>
    <xdr:ext cx="534377" cy="259045"/>
    <xdr:sp macro="" textlink="">
      <xdr:nvSpPr>
        <xdr:cNvPr id="537" name="消防費該当値テキスト">
          <a:extLst>
            <a:ext uri="{FF2B5EF4-FFF2-40B4-BE49-F238E27FC236}">
              <a16:creationId xmlns:a16="http://schemas.microsoft.com/office/drawing/2014/main" id="{00000000-0008-0000-0700-000019020000}"/>
            </a:ext>
          </a:extLst>
        </xdr:cNvPr>
        <xdr:cNvSpPr txBox="1"/>
      </xdr:nvSpPr>
      <xdr:spPr>
        <a:xfrm>
          <a:off x="16370300" y="6467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21463</xdr:rowOff>
    </xdr:from>
    <xdr:to>
      <xdr:col>81</xdr:col>
      <xdr:colOff>101600</xdr:colOff>
      <xdr:row>38</xdr:row>
      <xdr:rowOff>123063</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5430500" y="65365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114190</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5214111" y="66292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11,475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102982</xdr:rowOff>
    </xdr:from>
    <xdr:to>
      <xdr:col>76</xdr:col>
      <xdr:colOff>165100</xdr:colOff>
      <xdr:row>37</xdr:row>
      <xdr:rowOff>33132</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4541500" y="6275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35</xdr:row>
      <xdr:rowOff>49659</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4325111" y="60504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35408</xdr:rowOff>
    </xdr:from>
    <xdr:to>
      <xdr:col>72</xdr:col>
      <xdr:colOff>38100</xdr:colOff>
      <xdr:row>37</xdr:row>
      <xdr:rowOff>137008</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3652500" y="6379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128135</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3436111" y="64717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14,920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101976</xdr:rowOff>
    </xdr:from>
    <xdr:to>
      <xdr:col>67</xdr:col>
      <xdr:colOff>101600</xdr:colOff>
      <xdr:row>38</xdr:row>
      <xdr:rowOff>32126</xdr:rowOff>
    </xdr:to>
    <xdr:sp macro="" textlink="">
      <xdr:nvSpPr>
        <xdr:cNvPr id="544" name="楕円 543">
          <a:extLst>
            <a:ext uri="{FF2B5EF4-FFF2-40B4-BE49-F238E27FC236}">
              <a16:creationId xmlns:a16="http://schemas.microsoft.com/office/drawing/2014/main" id="{00000000-0008-0000-0700-000020020000}"/>
            </a:ext>
          </a:extLst>
        </xdr:cNvPr>
        <xdr:cNvSpPr/>
      </xdr:nvSpPr>
      <xdr:spPr>
        <a:xfrm>
          <a:off x="12763500" y="64456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23253</xdr:rowOff>
    </xdr:from>
    <xdr:ext cx="534377" cy="259045"/>
    <xdr:sp macro="" textlink="">
      <xdr:nvSpPr>
        <xdr:cNvPr id="545" name="テキスト ボックス 544">
          <a:extLst>
            <a:ext uri="{FF2B5EF4-FFF2-40B4-BE49-F238E27FC236}">
              <a16:creationId xmlns:a16="http://schemas.microsoft.com/office/drawing/2014/main" id="{00000000-0008-0000-0700-000021020000}"/>
            </a:ext>
          </a:extLst>
        </xdr:cNvPr>
        <xdr:cNvSpPr txBox="1"/>
      </xdr:nvSpPr>
      <xdr:spPr>
        <a:xfrm>
          <a:off x="12547111" y="653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2" name="正方形/長方形 551">
          <a:extLst>
            <a:ext uri="{FF2B5EF4-FFF2-40B4-BE49-F238E27FC236}">
              <a16:creationId xmlns:a16="http://schemas.microsoft.com/office/drawing/2014/main" id="{00000000-0008-0000-0700-000028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3" name="正方形/長方形 552">
          <a:extLst>
            <a:ext uri="{FF2B5EF4-FFF2-40B4-BE49-F238E27FC236}">
              <a16:creationId xmlns:a16="http://schemas.microsoft.com/office/drawing/2014/main" id="{00000000-0008-0000-0700-000029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4" name="テキスト ボックス 553">
          <a:extLst>
            <a:ext uri="{FF2B5EF4-FFF2-40B4-BE49-F238E27FC236}">
              <a16:creationId xmlns:a16="http://schemas.microsoft.com/office/drawing/2014/main" id="{00000000-0008-0000-0700-00002A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5" name="直線コネクタ 554">
          <a:extLst>
            <a:ext uri="{FF2B5EF4-FFF2-40B4-BE49-F238E27FC236}">
              <a16:creationId xmlns:a16="http://schemas.microsoft.com/office/drawing/2014/main" id="{00000000-0008-0000-0700-00002B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60</xdr:row>
      <xdr:rowOff>111777</xdr:rowOff>
    </xdr:from>
    <xdr:ext cx="248786" cy="259045"/>
    <xdr:sp macro="" textlink="">
      <xdr:nvSpPr>
        <xdr:cNvPr id="556" name="テキスト ボックス 555">
          <a:extLst>
            <a:ext uri="{FF2B5EF4-FFF2-40B4-BE49-F238E27FC236}">
              <a16:creationId xmlns:a16="http://schemas.microsoft.com/office/drawing/2014/main" id="{00000000-0008-0000-0700-00002C020000}"/>
            </a:ext>
          </a:extLst>
        </xdr:cNvPr>
        <xdr:cNvSpPr txBox="1"/>
      </xdr:nvSpPr>
      <xdr:spPr>
        <a:xfrm>
          <a:off x="12197214" y="1039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44450</xdr:rowOff>
    </xdr:from>
    <xdr:to>
      <xdr:col>89</xdr:col>
      <xdr:colOff>177800</xdr:colOff>
      <xdr:row>59</xdr:row>
      <xdr:rowOff>44450</xdr:rowOff>
    </xdr:to>
    <xdr:cxnSp macro="">
      <xdr:nvCxnSpPr>
        <xdr:cNvPr id="557" name="直線コネクタ 556">
          <a:extLst>
            <a:ext uri="{FF2B5EF4-FFF2-40B4-BE49-F238E27FC236}">
              <a16:creationId xmlns:a16="http://schemas.microsoft.com/office/drawing/2014/main" id="{00000000-0008-0000-0700-00002D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58</xdr:row>
      <xdr:rowOff>73677</xdr:rowOff>
    </xdr:from>
    <xdr:ext cx="531299" cy="259045"/>
    <xdr:sp macro="" textlink="">
      <xdr:nvSpPr>
        <xdr:cNvPr id="558" name="テキスト ボックス 557">
          <a:extLst>
            <a:ext uri="{FF2B5EF4-FFF2-40B4-BE49-F238E27FC236}">
              <a16:creationId xmlns:a16="http://schemas.microsoft.com/office/drawing/2014/main" id="{00000000-0008-0000-0700-00002E020000}"/>
            </a:ext>
          </a:extLst>
        </xdr:cNvPr>
        <xdr:cNvSpPr txBox="1"/>
      </xdr:nvSpPr>
      <xdr:spPr>
        <a:xfrm>
          <a:off x="11914701" y="1001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9" name="直線コネクタ 558">
          <a:extLst>
            <a:ext uri="{FF2B5EF4-FFF2-40B4-BE49-F238E27FC236}">
              <a16:creationId xmlns:a16="http://schemas.microsoft.com/office/drawing/2014/main" id="{00000000-0008-0000-0700-00002F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56</xdr:row>
      <xdr:rowOff>35577</xdr:rowOff>
    </xdr:from>
    <xdr:ext cx="531299" cy="259045"/>
    <xdr:sp macro="" textlink="">
      <xdr:nvSpPr>
        <xdr:cNvPr id="560" name="テキスト ボックス 559">
          <a:extLst>
            <a:ext uri="{FF2B5EF4-FFF2-40B4-BE49-F238E27FC236}">
              <a16:creationId xmlns:a16="http://schemas.microsoft.com/office/drawing/2014/main" id="{00000000-0008-0000-0700-000030020000}"/>
            </a:ext>
          </a:extLst>
        </xdr:cNvPr>
        <xdr:cNvSpPr txBox="1"/>
      </xdr:nvSpPr>
      <xdr:spPr>
        <a:xfrm>
          <a:off x="11914701" y="963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61" name="直線コネクタ 560">
          <a:extLst>
            <a:ext uri="{FF2B5EF4-FFF2-40B4-BE49-F238E27FC236}">
              <a16:creationId xmlns:a16="http://schemas.microsoft.com/office/drawing/2014/main" id="{00000000-0008-0000-0700-000031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53</xdr:row>
      <xdr:rowOff>168927</xdr:rowOff>
    </xdr:from>
    <xdr:ext cx="531299" cy="259045"/>
    <xdr:sp macro="" textlink="">
      <xdr:nvSpPr>
        <xdr:cNvPr id="562" name="テキスト ボックス 561">
          <a:extLst>
            <a:ext uri="{FF2B5EF4-FFF2-40B4-BE49-F238E27FC236}">
              <a16:creationId xmlns:a16="http://schemas.microsoft.com/office/drawing/2014/main" id="{00000000-0008-0000-0700-000032020000}"/>
            </a:ext>
          </a:extLst>
        </xdr:cNvPr>
        <xdr:cNvSpPr txBox="1"/>
      </xdr:nvSpPr>
      <xdr:spPr>
        <a:xfrm>
          <a:off x="11914701" y="925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3" name="直線コネクタ 562">
          <a:extLst>
            <a:ext uri="{FF2B5EF4-FFF2-40B4-BE49-F238E27FC236}">
              <a16:creationId xmlns:a16="http://schemas.microsoft.com/office/drawing/2014/main" id="{00000000-0008-0000-0700-000033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4" name="テキスト ボックス 563">
          <a:extLst>
            <a:ext uri="{FF2B5EF4-FFF2-40B4-BE49-F238E27FC236}">
              <a16:creationId xmlns:a16="http://schemas.microsoft.com/office/drawing/2014/main" id="{00000000-0008-0000-0700-000034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6" name="テキスト ボックス 565">
          <a:extLst>
            <a:ext uri="{FF2B5EF4-FFF2-40B4-BE49-F238E27FC236}">
              <a16:creationId xmlns:a16="http://schemas.microsoft.com/office/drawing/2014/main" id="{00000000-0008-0000-0700-000036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8" name="テキスト ボックス 567">
          <a:extLst>
            <a:ext uri="{FF2B5EF4-FFF2-40B4-BE49-F238E27FC236}">
              <a16:creationId xmlns:a16="http://schemas.microsoft.com/office/drawing/2014/main" id="{00000000-0008-0000-0700-000038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9" name="教育費グラフ枠">
          <a:extLst>
            <a:ext uri="{FF2B5EF4-FFF2-40B4-BE49-F238E27FC236}">
              <a16:creationId xmlns:a16="http://schemas.microsoft.com/office/drawing/2014/main" id="{00000000-0008-0000-0700-000039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71806</xdr:rowOff>
    </xdr:from>
    <xdr:to>
      <xdr:col>85</xdr:col>
      <xdr:colOff>126364</xdr:colOff>
      <xdr:row>59</xdr:row>
      <xdr:rowOff>55042</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flipV="1">
          <a:off x="16317595" y="8815756"/>
          <a:ext cx="1269" cy="13548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58869</xdr:rowOff>
    </xdr:from>
    <xdr:ext cx="534377" cy="259045"/>
    <xdr:sp macro="" textlink="">
      <xdr:nvSpPr>
        <xdr:cNvPr id="571" name="教育費最小値テキスト">
          <a:extLst>
            <a:ext uri="{FF2B5EF4-FFF2-40B4-BE49-F238E27FC236}">
              <a16:creationId xmlns:a16="http://schemas.microsoft.com/office/drawing/2014/main" id="{00000000-0008-0000-0700-00003B020000}"/>
            </a:ext>
          </a:extLst>
        </xdr:cNvPr>
        <xdr:cNvSpPr txBox="1"/>
      </xdr:nvSpPr>
      <xdr:spPr>
        <a:xfrm>
          <a:off x="16370300" y="1017441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29,166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55042</xdr:rowOff>
    </xdr:from>
    <xdr:to>
      <xdr:col>86</xdr:col>
      <xdr:colOff>25400</xdr:colOff>
      <xdr:row>59</xdr:row>
      <xdr:rowOff>55042</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6230600" y="1017059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18483</xdr:rowOff>
    </xdr:from>
    <xdr:ext cx="599010" cy="259045"/>
    <xdr:sp macro="" textlink="">
      <xdr:nvSpPr>
        <xdr:cNvPr id="573" name="教育費最大値テキスト">
          <a:extLst>
            <a:ext uri="{FF2B5EF4-FFF2-40B4-BE49-F238E27FC236}">
              <a16:creationId xmlns:a16="http://schemas.microsoft.com/office/drawing/2014/main" id="{00000000-0008-0000-0700-00003D020000}"/>
            </a:ext>
          </a:extLst>
        </xdr:cNvPr>
        <xdr:cNvSpPr txBox="1"/>
      </xdr:nvSpPr>
      <xdr:spPr>
        <a:xfrm>
          <a:off x="16370300" y="85909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135,846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71806</xdr:rowOff>
    </xdr:from>
    <xdr:to>
      <xdr:col>86</xdr:col>
      <xdr:colOff>25400</xdr:colOff>
      <xdr:row>51</xdr:row>
      <xdr:rowOff>71806</xdr:rowOff>
    </xdr:to>
    <xdr:cxnSp macro="">
      <xdr:nvCxnSpPr>
        <xdr:cNvPr id="574" name="直線コネクタ 573">
          <a:extLst>
            <a:ext uri="{FF2B5EF4-FFF2-40B4-BE49-F238E27FC236}">
              <a16:creationId xmlns:a16="http://schemas.microsoft.com/office/drawing/2014/main" id="{00000000-0008-0000-0700-00003E020000}"/>
            </a:ext>
          </a:extLst>
        </xdr:cNvPr>
        <xdr:cNvCxnSpPr/>
      </xdr:nvCxnSpPr>
      <xdr:spPr>
        <a:xfrm>
          <a:off x="16230600" y="88157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159906</xdr:rowOff>
    </xdr:from>
    <xdr:to>
      <xdr:col>85</xdr:col>
      <xdr:colOff>127000</xdr:colOff>
      <xdr:row>57</xdr:row>
      <xdr:rowOff>164744</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flipV="1">
          <a:off x="15481300" y="9932556"/>
          <a:ext cx="838200" cy="48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42118</xdr:rowOff>
    </xdr:from>
    <xdr:ext cx="534377" cy="259045"/>
    <xdr:sp macro="" textlink="">
      <xdr:nvSpPr>
        <xdr:cNvPr id="576" name="教育費平均値テキスト">
          <a:extLst>
            <a:ext uri="{FF2B5EF4-FFF2-40B4-BE49-F238E27FC236}">
              <a16:creationId xmlns:a16="http://schemas.microsoft.com/office/drawing/2014/main" id="{00000000-0008-0000-0700-000040020000}"/>
            </a:ext>
          </a:extLst>
        </xdr:cNvPr>
        <xdr:cNvSpPr txBox="1"/>
      </xdr:nvSpPr>
      <xdr:spPr>
        <a:xfrm>
          <a:off x="16370300" y="964331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19241</xdr:rowOff>
    </xdr:from>
    <xdr:to>
      <xdr:col>85</xdr:col>
      <xdr:colOff>177800</xdr:colOff>
      <xdr:row>57</xdr:row>
      <xdr:rowOff>120841</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6268700" y="9791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57</xdr:row>
      <xdr:rowOff>147206</xdr:rowOff>
    </xdr:from>
    <xdr:to>
      <xdr:col>81</xdr:col>
      <xdr:colOff>50800</xdr:colOff>
      <xdr:row>57</xdr:row>
      <xdr:rowOff>164744</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a:off x="14592300" y="9919856"/>
          <a:ext cx="889000" cy="175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57</xdr:row>
      <xdr:rowOff>37744</xdr:rowOff>
    </xdr:from>
    <xdr:to>
      <xdr:col>81</xdr:col>
      <xdr:colOff>101600</xdr:colOff>
      <xdr:row>57</xdr:row>
      <xdr:rowOff>139344</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5430500" y="9810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155871</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5214111" y="95856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57</xdr:row>
      <xdr:rowOff>71056</xdr:rowOff>
    </xdr:from>
    <xdr:to>
      <xdr:col>76</xdr:col>
      <xdr:colOff>114300</xdr:colOff>
      <xdr:row>57</xdr:row>
      <xdr:rowOff>147206</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a:off x="13703300" y="9843706"/>
          <a:ext cx="889000" cy="76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64605</xdr:rowOff>
    </xdr:from>
    <xdr:to>
      <xdr:col>76</xdr:col>
      <xdr:colOff>165100</xdr:colOff>
      <xdr:row>57</xdr:row>
      <xdr:rowOff>166205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4541500" y="98372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56</xdr:row>
      <xdr:rowOff>11282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4325111" y="96124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71056</xdr:rowOff>
    </xdr:from>
    <xdr:to>
      <xdr:col>71</xdr:col>
      <xdr:colOff>177800</xdr:colOff>
      <xdr:row>58</xdr:row>
      <xdr:rowOff>19469</xdr:rowOff>
    </xdr:to>
    <xdr:cxnSp macro="">
      <xdr:nvCxnSpPr>
        <xdr:cNvPr id="584" name="直線コネクタ 583">
          <a:extLst>
            <a:ext uri="{FF2B5EF4-FFF2-40B4-BE49-F238E27FC236}">
              <a16:creationId xmlns:a16="http://schemas.microsoft.com/office/drawing/2014/main" id="{00000000-0008-0000-0700-000048020000}"/>
            </a:ext>
          </a:extLst>
        </xdr:cNvPr>
        <xdr:cNvCxnSpPr/>
      </xdr:nvCxnSpPr>
      <xdr:spPr>
        <a:xfrm flipV="1">
          <a:off x="12814300" y="9843706"/>
          <a:ext cx="889000" cy="1198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56</xdr:row>
      <xdr:rowOff>170599</xdr:rowOff>
    </xdr:from>
    <xdr:to>
      <xdr:col>72</xdr:col>
      <xdr:colOff>38100</xdr:colOff>
      <xdr:row>57</xdr:row>
      <xdr:rowOff>100749</xdr:rowOff>
    </xdr:to>
    <xdr:sp macro="" textlink="">
      <xdr:nvSpPr>
        <xdr:cNvPr id="585" name="フローチャート: 判断 584">
          <a:extLst>
            <a:ext uri="{FF2B5EF4-FFF2-40B4-BE49-F238E27FC236}">
              <a16:creationId xmlns:a16="http://schemas.microsoft.com/office/drawing/2014/main" id="{00000000-0008-0000-0700-000049020000}"/>
            </a:ext>
          </a:extLst>
        </xdr:cNvPr>
        <xdr:cNvSpPr/>
      </xdr:nvSpPr>
      <xdr:spPr>
        <a:xfrm>
          <a:off x="13652500" y="97717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117276</xdr:rowOff>
    </xdr:from>
    <xdr:ext cx="534377"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3436111" y="95470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37719</xdr:rowOff>
    </xdr:from>
    <xdr:to>
      <xdr:col>67</xdr:col>
      <xdr:colOff>101600</xdr:colOff>
      <xdr:row>57</xdr:row>
      <xdr:rowOff>139319</xdr:rowOff>
    </xdr:to>
    <xdr:sp macro="" textlink="">
      <xdr:nvSpPr>
        <xdr:cNvPr id="587" name="フローチャート: 判断 586">
          <a:extLst>
            <a:ext uri="{FF2B5EF4-FFF2-40B4-BE49-F238E27FC236}">
              <a16:creationId xmlns:a16="http://schemas.microsoft.com/office/drawing/2014/main" id="{00000000-0008-0000-0700-00004B020000}"/>
            </a:ext>
          </a:extLst>
        </xdr:cNvPr>
        <xdr:cNvSpPr/>
      </xdr:nvSpPr>
      <xdr:spPr>
        <a:xfrm>
          <a:off x="12763500" y="98103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155846</xdr:rowOff>
    </xdr:from>
    <xdr:ext cx="534377"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547111" y="95855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91" name="テキスト ボックス 590">
          <a:extLst>
            <a:ext uri="{FF2B5EF4-FFF2-40B4-BE49-F238E27FC236}">
              <a16:creationId xmlns:a16="http://schemas.microsoft.com/office/drawing/2014/main" id="{00000000-0008-0000-0700-00004F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3" name="テキスト ボックス 592">
          <a:extLst>
            <a:ext uri="{FF2B5EF4-FFF2-40B4-BE49-F238E27FC236}">
              <a16:creationId xmlns:a16="http://schemas.microsoft.com/office/drawing/2014/main" id="{00000000-0008-0000-0700-000051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109106</xdr:rowOff>
    </xdr:from>
    <xdr:to>
      <xdr:col>85</xdr:col>
      <xdr:colOff>177800</xdr:colOff>
      <xdr:row>58</xdr:row>
      <xdr:rowOff>39256</xdr:rowOff>
    </xdr:to>
    <xdr:sp macro="" textlink="">
      <xdr:nvSpPr>
        <xdr:cNvPr id="594" name="楕円 593">
          <a:extLst>
            <a:ext uri="{FF2B5EF4-FFF2-40B4-BE49-F238E27FC236}">
              <a16:creationId xmlns:a16="http://schemas.microsoft.com/office/drawing/2014/main" id="{00000000-0008-0000-0700-000052020000}"/>
            </a:ext>
          </a:extLst>
        </xdr:cNvPr>
        <xdr:cNvSpPr/>
      </xdr:nvSpPr>
      <xdr:spPr>
        <a:xfrm>
          <a:off x="16268700" y="98817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87533</xdr:rowOff>
    </xdr:from>
    <xdr:ext cx="534377" cy="259045"/>
    <xdr:sp macro="" textlink="">
      <xdr:nvSpPr>
        <xdr:cNvPr id="595" name="教育費該当値テキスト">
          <a:extLst>
            <a:ext uri="{FF2B5EF4-FFF2-40B4-BE49-F238E27FC236}">
              <a16:creationId xmlns:a16="http://schemas.microsoft.com/office/drawing/2014/main" id="{00000000-0008-0000-0700-000053020000}"/>
            </a:ext>
          </a:extLst>
        </xdr:cNvPr>
        <xdr:cNvSpPr txBox="1"/>
      </xdr:nvSpPr>
      <xdr:spPr>
        <a:xfrm>
          <a:off x="16370300" y="9860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113944</xdr:rowOff>
    </xdr:from>
    <xdr:to>
      <xdr:col>81</xdr:col>
      <xdr:colOff>101600</xdr:colOff>
      <xdr:row>58</xdr:row>
      <xdr:rowOff>44094</xdr:rowOff>
    </xdr:to>
    <xdr:sp macro="" textlink="">
      <xdr:nvSpPr>
        <xdr:cNvPr id="596" name="楕円 595">
          <a:extLst>
            <a:ext uri="{FF2B5EF4-FFF2-40B4-BE49-F238E27FC236}">
              <a16:creationId xmlns:a16="http://schemas.microsoft.com/office/drawing/2014/main" id="{00000000-0008-0000-0700-000054020000}"/>
            </a:ext>
          </a:extLst>
        </xdr:cNvPr>
        <xdr:cNvSpPr/>
      </xdr:nvSpPr>
      <xdr:spPr>
        <a:xfrm>
          <a:off x="15430500" y="98865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58</xdr:row>
      <xdr:rowOff>35221</xdr:rowOff>
    </xdr:from>
    <xdr:ext cx="534377" cy="259045"/>
    <xdr:sp macro="" textlink="">
      <xdr:nvSpPr>
        <xdr:cNvPr id="597" name="テキスト ボックス 596">
          <a:extLst>
            <a:ext uri="{FF2B5EF4-FFF2-40B4-BE49-F238E27FC236}">
              <a16:creationId xmlns:a16="http://schemas.microsoft.com/office/drawing/2014/main" id="{00000000-0008-0000-0700-000055020000}"/>
            </a:ext>
          </a:extLst>
        </xdr:cNvPr>
        <xdr:cNvSpPr txBox="1"/>
      </xdr:nvSpPr>
      <xdr:spPr>
        <a:xfrm>
          <a:off x="15214111" y="9979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57</xdr:row>
      <xdr:rowOff>96406</xdr:rowOff>
    </xdr:from>
    <xdr:to>
      <xdr:col>76</xdr:col>
      <xdr:colOff>165100</xdr:colOff>
      <xdr:row>58</xdr:row>
      <xdr:rowOff>26556</xdr:rowOff>
    </xdr:to>
    <xdr:sp macro="" textlink="">
      <xdr:nvSpPr>
        <xdr:cNvPr id="598" name="楕円 597">
          <a:extLst>
            <a:ext uri="{FF2B5EF4-FFF2-40B4-BE49-F238E27FC236}">
              <a16:creationId xmlns:a16="http://schemas.microsoft.com/office/drawing/2014/main" id="{00000000-0008-0000-0700-000056020000}"/>
            </a:ext>
          </a:extLst>
        </xdr:cNvPr>
        <xdr:cNvSpPr/>
      </xdr:nvSpPr>
      <xdr:spPr>
        <a:xfrm>
          <a:off x="14541500" y="98690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58</xdr:row>
      <xdr:rowOff>17683</xdr:rowOff>
    </xdr:from>
    <xdr:ext cx="534377" cy="259045"/>
    <xdr:sp macro="" textlink="">
      <xdr:nvSpPr>
        <xdr:cNvPr id="599" name="テキスト ボックス 598">
          <a:extLst>
            <a:ext uri="{FF2B5EF4-FFF2-40B4-BE49-F238E27FC236}">
              <a16:creationId xmlns:a16="http://schemas.microsoft.com/office/drawing/2014/main" id="{00000000-0008-0000-0700-000057020000}"/>
            </a:ext>
          </a:extLst>
        </xdr:cNvPr>
        <xdr:cNvSpPr txBox="1"/>
      </xdr:nvSpPr>
      <xdr:spPr>
        <a:xfrm>
          <a:off x="14325111" y="99617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20256</xdr:rowOff>
    </xdr:from>
    <xdr:to>
      <xdr:col>72</xdr:col>
      <xdr:colOff>38100</xdr:colOff>
      <xdr:row>57</xdr:row>
      <xdr:rowOff>121856</xdr:rowOff>
    </xdr:to>
    <xdr:sp macro="" textlink="">
      <xdr:nvSpPr>
        <xdr:cNvPr id="600" name="楕円 599">
          <a:extLst>
            <a:ext uri="{FF2B5EF4-FFF2-40B4-BE49-F238E27FC236}">
              <a16:creationId xmlns:a16="http://schemas.microsoft.com/office/drawing/2014/main" id="{00000000-0008-0000-0700-000058020000}"/>
            </a:ext>
          </a:extLst>
        </xdr:cNvPr>
        <xdr:cNvSpPr/>
      </xdr:nvSpPr>
      <xdr:spPr>
        <a:xfrm>
          <a:off x="13652500" y="97929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112983</xdr:rowOff>
    </xdr:from>
    <xdr:ext cx="534377" cy="259045"/>
    <xdr:sp macro="" textlink="">
      <xdr:nvSpPr>
        <xdr:cNvPr id="601" name="テキスト ボックス 600">
          <a:extLst>
            <a:ext uri="{FF2B5EF4-FFF2-40B4-BE49-F238E27FC236}">
              <a16:creationId xmlns:a16="http://schemas.microsoft.com/office/drawing/2014/main" id="{00000000-0008-0000-0700-000059020000}"/>
            </a:ext>
          </a:extLst>
        </xdr:cNvPr>
        <xdr:cNvSpPr txBox="1"/>
      </xdr:nvSpPr>
      <xdr:spPr>
        <a:xfrm>
          <a:off x="13436111" y="988563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140119</xdr:rowOff>
    </xdr:from>
    <xdr:to>
      <xdr:col>67</xdr:col>
      <xdr:colOff>101600</xdr:colOff>
      <xdr:row>58</xdr:row>
      <xdr:rowOff>70269</xdr:rowOff>
    </xdr:to>
    <xdr:sp macro="" textlink="">
      <xdr:nvSpPr>
        <xdr:cNvPr id="602" name="楕円 601">
          <a:extLst>
            <a:ext uri="{FF2B5EF4-FFF2-40B4-BE49-F238E27FC236}">
              <a16:creationId xmlns:a16="http://schemas.microsoft.com/office/drawing/2014/main" id="{00000000-0008-0000-0700-00005A020000}"/>
            </a:ext>
          </a:extLst>
        </xdr:cNvPr>
        <xdr:cNvSpPr/>
      </xdr:nvSpPr>
      <xdr:spPr>
        <a:xfrm>
          <a:off x="12763500" y="99127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61396</xdr:rowOff>
    </xdr:from>
    <xdr:ext cx="534377" cy="259045"/>
    <xdr:sp macro="" textlink="">
      <xdr:nvSpPr>
        <xdr:cNvPr id="603" name="テキスト ボックス 602">
          <a:extLst>
            <a:ext uri="{FF2B5EF4-FFF2-40B4-BE49-F238E27FC236}">
              <a16:creationId xmlns:a16="http://schemas.microsoft.com/office/drawing/2014/main" id="{00000000-0008-0000-0700-00005B020000}"/>
            </a:ext>
          </a:extLst>
        </xdr:cNvPr>
        <xdr:cNvSpPr txBox="1"/>
      </xdr:nvSpPr>
      <xdr:spPr>
        <a:xfrm>
          <a:off x="12547111" y="10005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45,467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9" name="正方形/長方形 608">
          <a:extLst>
            <a:ext uri="{FF2B5EF4-FFF2-40B4-BE49-F238E27FC236}">
              <a16:creationId xmlns:a16="http://schemas.microsoft.com/office/drawing/2014/main" id="{00000000-0008-0000-0700-000061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10" name="正方形/長方形 609">
          <a:extLst>
            <a:ext uri="{FF2B5EF4-FFF2-40B4-BE49-F238E27FC236}">
              <a16:creationId xmlns:a16="http://schemas.microsoft.com/office/drawing/2014/main" id="{00000000-0008-0000-0700-000062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11" name="正方形/長方形 610">
          <a:extLst>
            <a:ext uri="{FF2B5EF4-FFF2-40B4-BE49-F238E27FC236}">
              <a16:creationId xmlns:a16="http://schemas.microsoft.com/office/drawing/2014/main" id="{00000000-0008-0000-0700-000063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78</xdr:row>
      <xdr:rowOff>139700</xdr:rowOff>
    </xdr:from>
    <xdr:to>
      <xdr:col>89</xdr:col>
      <xdr:colOff>177800</xdr:colOff>
      <xdr:row>78</xdr:row>
      <xdr:rowOff>139700</xdr:rowOff>
    </xdr:to>
    <xdr:cxnSp macro="">
      <xdr:nvCxnSpPr>
        <xdr:cNvPr id="614" name="直線コネクタ 613">
          <a:extLst>
            <a:ext uri="{FF2B5EF4-FFF2-40B4-BE49-F238E27FC236}">
              <a16:creationId xmlns:a16="http://schemas.microsoft.com/office/drawing/2014/main" id="{00000000-0008-0000-0700-000066020000}"/>
            </a:ext>
          </a:extLst>
        </xdr:cNvPr>
        <xdr:cNvCxnSpPr/>
      </xdr:nvCxnSpPr>
      <xdr:spPr>
        <a:xfrm>
          <a:off x="12446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77</xdr:row>
      <xdr:rowOff>168927</xdr:rowOff>
    </xdr:from>
    <xdr:ext cx="248786" cy="259045"/>
    <xdr:sp macro="" textlink="">
      <xdr:nvSpPr>
        <xdr:cNvPr id="615" name="テキスト ボックス 614">
          <a:extLst>
            <a:ext uri="{FF2B5EF4-FFF2-40B4-BE49-F238E27FC236}">
              <a16:creationId xmlns:a16="http://schemas.microsoft.com/office/drawing/2014/main" id="{00000000-0008-0000-0700-000067020000}"/>
            </a:ext>
          </a:extLst>
        </xdr:cNvPr>
        <xdr:cNvSpPr txBox="1"/>
      </xdr:nvSpPr>
      <xdr:spPr>
        <a:xfrm>
          <a:off x="12197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76</xdr:row>
      <xdr:rowOff>25400</xdr:rowOff>
    </xdr:from>
    <xdr:to>
      <xdr:col>89</xdr:col>
      <xdr:colOff>177800</xdr:colOff>
      <xdr:row>76</xdr:row>
      <xdr:rowOff>25400</xdr:rowOff>
    </xdr:to>
    <xdr:cxnSp macro="">
      <xdr:nvCxnSpPr>
        <xdr:cNvPr id="616" name="直線コネクタ 615">
          <a:extLst>
            <a:ext uri="{FF2B5EF4-FFF2-40B4-BE49-F238E27FC236}">
              <a16:creationId xmlns:a16="http://schemas.microsoft.com/office/drawing/2014/main" id="{00000000-0008-0000-0700-000068020000}"/>
            </a:ext>
          </a:extLst>
        </xdr:cNvPr>
        <xdr:cNvCxnSpPr/>
      </xdr:nvCxnSpPr>
      <xdr:spPr>
        <a:xfrm>
          <a:off x="12446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75</xdr:row>
      <xdr:rowOff>54627</xdr:rowOff>
    </xdr:from>
    <xdr:ext cx="531299" cy="259045"/>
    <xdr:sp macro="" textlink="">
      <xdr:nvSpPr>
        <xdr:cNvPr id="617" name="テキスト ボックス 616">
          <a:extLst>
            <a:ext uri="{FF2B5EF4-FFF2-40B4-BE49-F238E27FC236}">
              <a16:creationId xmlns:a16="http://schemas.microsoft.com/office/drawing/2014/main" id="{00000000-0008-0000-0700-000069020000}"/>
            </a:ext>
          </a:extLst>
        </xdr:cNvPr>
        <xdr:cNvSpPr txBox="1"/>
      </xdr:nvSpPr>
      <xdr:spPr>
        <a:xfrm>
          <a:off x="11914701" y="1291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82550</xdr:rowOff>
    </xdr:from>
    <xdr:to>
      <xdr:col>89</xdr:col>
      <xdr:colOff>177800</xdr:colOff>
      <xdr:row>73</xdr:row>
      <xdr:rowOff>82550</xdr:rowOff>
    </xdr:to>
    <xdr:cxnSp macro="">
      <xdr:nvCxnSpPr>
        <xdr:cNvPr id="618" name="直線コネクタ 617">
          <a:extLst>
            <a:ext uri="{FF2B5EF4-FFF2-40B4-BE49-F238E27FC236}">
              <a16:creationId xmlns:a16="http://schemas.microsoft.com/office/drawing/2014/main" id="{00000000-0008-0000-0700-00006A020000}"/>
            </a:ext>
          </a:extLst>
        </xdr:cNvPr>
        <xdr:cNvCxnSpPr/>
      </xdr:nvCxnSpPr>
      <xdr:spPr>
        <a:xfrm>
          <a:off x="12446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72</xdr:row>
      <xdr:rowOff>111777</xdr:rowOff>
    </xdr:from>
    <xdr:ext cx="531299" cy="259045"/>
    <xdr:sp macro="" textlink="">
      <xdr:nvSpPr>
        <xdr:cNvPr id="619" name="テキスト ボックス 618">
          <a:extLst>
            <a:ext uri="{FF2B5EF4-FFF2-40B4-BE49-F238E27FC236}">
              <a16:creationId xmlns:a16="http://schemas.microsoft.com/office/drawing/2014/main" id="{00000000-0008-0000-0700-00006B020000}"/>
            </a:ext>
          </a:extLst>
        </xdr:cNvPr>
        <xdr:cNvSpPr txBox="1"/>
      </xdr:nvSpPr>
      <xdr:spPr>
        <a:xfrm>
          <a:off x="11914701" y="1245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139700</xdr:rowOff>
    </xdr:from>
    <xdr:to>
      <xdr:col>89</xdr:col>
      <xdr:colOff>177800</xdr:colOff>
      <xdr:row>70</xdr:row>
      <xdr:rowOff>139700</xdr:rowOff>
    </xdr:to>
    <xdr:cxnSp macro="">
      <xdr:nvCxnSpPr>
        <xdr:cNvPr id="620" name="直線コネクタ 619">
          <a:extLst>
            <a:ext uri="{FF2B5EF4-FFF2-40B4-BE49-F238E27FC236}">
              <a16:creationId xmlns:a16="http://schemas.microsoft.com/office/drawing/2014/main" id="{00000000-0008-0000-0700-00006C020000}"/>
            </a:ext>
          </a:extLst>
        </xdr:cNvPr>
        <xdr:cNvCxnSpPr/>
      </xdr:nvCxnSpPr>
      <xdr:spPr>
        <a:xfrm>
          <a:off x="12446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69</xdr:row>
      <xdr:rowOff>168927</xdr:rowOff>
    </xdr:from>
    <xdr:ext cx="531299" cy="259045"/>
    <xdr:sp macro="" textlink="">
      <xdr:nvSpPr>
        <xdr:cNvPr id="621" name="テキスト ボックス 620">
          <a:extLst>
            <a:ext uri="{FF2B5EF4-FFF2-40B4-BE49-F238E27FC236}">
              <a16:creationId xmlns:a16="http://schemas.microsoft.com/office/drawing/2014/main" id="{00000000-0008-0000-0700-00006D020000}"/>
            </a:ext>
          </a:extLst>
        </xdr:cNvPr>
        <xdr:cNvSpPr txBox="1"/>
      </xdr:nvSpPr>
      <xdr:spPr>
        <a:xfrm>
          <a:off x="11914701" y="1199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67</xdr:row>
      <xdr:rowOff>54627</xdr:rowOff>
    </xdr:from>
    <xdr:ext cx="531299" cy="259045"/>
    <xdr:sp macro="" textlink="">
      <xdr:nvSpPr>
        <xdr:cNvPr id="623" name="テキスト ボックス 622">
          <a:extLst>
            <a:ext uri="{FF2B5EF4-FFF2-40B4-BE49-F238E27FC236}">
              <a16:creationId xmlns:a16="http://schemas.microsoft.com/office/drawing/2014/main" id="{00000000-0008-0000-0700-00006F020000}"/>
            </a:ext>
          </a:extLst>
        </xdr:cNvPr>
        <xdr:cNvSpPr txBox="1"/>
      </xdr:nvSpPr>
      <xdr:spPr>
        <a:xfrm>
          <a:off x="11914701" y="1154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4" name="災害復旧費グラフ枠">
          <a:extLst>
            <a:ext uri="{FF2B5EF4-FFF2-40B4-BE49-F238E27FC236}">
              <a16:creationId xmlns:a16="http://schemas.microsoft.com/office/drawing/2014/main" id="{00000000-0008-0000-0700-000070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10999</xdr:rowOff>
    </xdr:from>
    <xdr:to>
      <xdr:col>85</xdr:col>
      <xdr:colOff>126364</xdr:colOff>
      <xdr:row>78</xdr:row>
      <xdr:rowOff>139700</xdr:rowOff>
    </xdr:to>
    <xdr:cxnSp macro="">
      <xdr:nvCxnSpPr>
        <xdr:cNvPr id="625" name="直線コネクタ 624">
          <a:extLst>
            <a:ext uri="{FF2B5EF4-FFF2-40B4-BE49-F238E27FC236}">
              <a16:creationId xmlns:a16="http://schemas.microsoft.com/office/drawing/2014/main" id="{00000000-0008-0000-0700-000071020000}"/>
            </a:ext>
          </a:extLst>
        </xdr:cNvPr>
        <xdr:cNvCxnSpPr/>
      </xdr:nvCxnSpPr>
      <xdr:spPr>
        <a:xfrm flipV="1">
          <a:off x="16317595" y="12012499"/>
          <a:ext cx="1269" cy="15003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78</xdr:row>
      <xdr:rowOff>143527</xdr:rowOff>
    </xdr:from>
    <xdr:ext cx="249299" cy="259045"/>
    <xdr:sp macro="" textlink="">
      <xdr:nvSpPr>
        <xdr:cNvPr id="626" name="災害復旧費最小値テキスト">
          <a:extLst>
            <a:ext uri="{FF2B5EF4-FFF2-40B4-BE49-F238E27FC236}">
              <a16:creationId xmlns:a16="http://schemas.microsoft.com/office/drawing/2014/main" id="{00000000-0008-0000-0700-000072020000}"/>
            </a:ext>
          </a:extLst>
        </xdr:cNvPr>
        <xdr:cNvSpPr txBox="1"/>
      </xdr:nvSpPr>
      <xdr:spPr>
        <a:xfrm>
          <a:off x="16370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78</xdr:row>
      <xdr:rowOff>139700</xdr:rowOff>
    </xdr:from>
    <xdr:to>
      <xdr:col>86</xdr:col>
      <xdr:colOff>25400</xdr:colOff>
      <xdr:row>78</xdr:row>
      <xdr:rowOff>139700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a:off x="16230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129126</xdr:rowOff>
    </xdr:from>
    <xdr:ext cx="534377" cy="259045"/>
    <xdr:sp macro="" textlink="">
      <xdr:nvSpPr>
        <xdr:cNvPr id="628" name="災害復旧費最大値テキスト">
          <a:extLst>
            <a:ext uri="{FF2B5EF4-FFF2-40B4-BE49-F238E27FC236}">
              <a16:creationId xmlns:a16="http://schemas.microsoft.com/office/drawing/2014/main" id="{00000000-0008-0000-0700-000074020000}"/>
            </a:ext>
          </a:extLst>
        </xdr:cNvPr>
        <xdr:cNvSpPr txBox="1"/>
      </xdr:nvSpPr>
      <xdr:spPr>
        <a:xfrm>
          <a:off x="16370300" y="117877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65,630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10999</xdr:rowOff>
    </xdr:from>
    <xdr:to>
      <xdr:col>86</xdr:col>
      <xdr:colOff>25400</xdr:colOff>
      <xdr:row>70</xdr:row>
      <xdr:rowOff>10999</xdr:rowOff>
    </xdr:to>
    <xdr:cxnSp macro="">
      <xdr:nvCxnSpPr>
        <xdr:cNvPr id="629" name="直線コネクタ 628">
          <a:extLst>
            <a:ext uri="{FF2B5EF4-FFF2-40B4-BE49-F238E27FC236}">
              <a16:creationId xmlns:a16="http://schemas.microsoft.com/office/drawing/2014/main" id="{00000000-0008-0000-0700-000075020000}"/>
            </a:ext>
          </a:extLst>
        </xdr:cNvPr>
        <xdr:cNvCxnSpPr/>
      </xdr:nvCxnSpPr>
      <xdr:spPr>
        <a:xfrm>
          <a:off x="16230600" y="120124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78</xdr:row>
      <xdr:rowOff>138534</xdr:rowOff>
    </xdr:from>
    <xdr:to>
      <xdr:col>85</xdr:col>
      <xdr:colOff>127000</xdr:colOff>
      <xdr:row>78</xdr:row>
      <xdr:rowOff>139700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flipV="1">
          <a:off x="15481300" y="13511634"/>
          <a:ext cx="838200" cy="11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53827</xdr:rowOff>
    </xdr:from>
    <xdr:ext cx="469744" cy="259045"/>
    <xdr:sp macro="" textlink="">
      <xdr:nvSpPr>
        <xdr:cNvPr id="631" name="災害復旧費平均値テキスト">
          <a:extLst>
            <a:ext uri="{FF2B5EF4-FFF2-40B4-BE49-F238E27FC236}">
              <a16:creationId xmlns:a16="http://schemas.microsoft.com/office/drawing/2014/main" id="{00000000-0008-0000-0700-000077020000}"/>
            </a:ext>
          </a:extLst>
        </xdr:cNvPr>
        <xdr:cNvSpPr txBox="1"/>
      </xdr:nvSpPr>
      <xdr:spPr>
        <a:xfrm>
          <a:off x="16370300" y="132554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2,535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30950</xdr:rowOff>
    </xdr:from>
    <xdr:to>
      <xdr:col>85</xdr:col>
      <xdr:colOff>177800</xdr:colOff>
      <xdr:row>78</xdr:row>
      <xdr:rowOff>132550</xdr:rowOff>
    </xdr:to>
    <xdr:sp macro="" textlink="">
      <xdr:nvSpPr>
        <xdr:cNvPr id="632" name="フローチャート: 判断 631">
          <a:extLst>
            <a:ext uri="{FF2B5EF4-FFF2-40B4-BE49-F238E27FC236}">
              <a16:creationId xmlns:a16="http://schemas.microsoft.com/office/drawing/2014/main" id="{00000000-0008-0000-0700-000078020000}"/>
            </a:ext>
          </a:extLst>
        </xdr:cNvPr>
        <xdr:cNvSpPr/>
      </xdr:nvSpPr>
      <xdr:spPr>
        <a:xfrm>
          <a:off x="16268700" y="134040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78</xdr:row>
      <xdr:rowOff>139700</xdr:rowOff>
    </xdr:from>
    <xdr:to>
      <xdr:col>81</xdr:col>
      <xdr:colOff>50800</xdr:colOff>
      <xdr:row>78</xdr:row>
      <xdr:rowOff>139700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4592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31886</xdr:rowOff>
    </xdr:from>
    <xdr:to>
      <xdr:col>81</xdr:col>
      <xdr:colOff>101600</xdr:colOff>
      <xdr:row>78</xdr:row>
      <xdr:rowOff>133486</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5430500" y="134049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76</xdr:row>
      <xdr:rowOff>150013</xdr:rowOff>
    </xdr:from>
    <xdr:ext cx="469744"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5246428" y="131802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78</xdr:row>
      <xdr:rowOff>139700</xdr:rowOff>
    </xdr:from>
    <xdr:to>
      <xdr:col>76</xdr:col>
      <xdr:colOff>114300</xdr:colOff>
      <xdr:row>78</xdr:row>
      <xdr:rowOff>139700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3703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34128</xdr:rowOff>
    </xdr:from>
    <xdr:to>
      <xdr:col>76</xdr:col>
      <xdr:colOff>165100</xdr:colOff>
      <xdr:row>78</xdr:row>
      <xdr:rowOff>135728</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4541500" y="134072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76</xdr:row>
      <xdr:rowOff>152255</xdr:rowOff>
    </xdr:from>
    <xdr:ext cx="469744"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4357428" y="131824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139700</xdr:rowOff>
    </xdr:from>
    <xdr:to>
      <xdr:col>71</xdr:col>
      <xdr:colOff>177800</xdr:colOff>
      <xdr:row>78</xdr:row>
      <xdr:rowOff>139700</xdr:rowOff>
    </xdr:to>
    <xdr:cxnSp macro="">
      <xdr:nvCxnSpPr>
        <xdr:cNvPr id="639" name="直線コネクタ 638">
          <a:extLst>
            <a:ext uri="{FF2B5EF4-FFF2-40B4-BE49-F238E27FC236}">
              <a16:creationId xmlns:a16="http://schemas.microsoft.com/office/drawing/2014/main" id="{00000000-0008-0000-0700-00007F020000}"/>
            </a:ext>
          </a:extLst>
        </xdr:cNvPr>
        <xdr:cNvCxnSpPr/>
      </xdr:nvCxnSpPr>
      <xdr:spPr>
        <a:xfrm>
          <a:off x="12814300" y="13512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161710</xdr:rowOff>
    </xdr:from>
    <xdr:to>
      <xdr:col>72</xdr:col>
      <xdr:colOff>38100</xdr:colOff>
      <xdr:row>78</xdr:row>
      <xdr:rowOff>91860</xdr:rowOff>
    </xdr:to>
    <xdr:sp macro="" textlink="">
      <xdr:nvSpPr>
        <xdr:cNvPr id="640" name="フローチャート: 判断 639">
          <a:extLst>
            <a:ext uri="{FF2B5EF4-FFF2-40B4-BE49-F238E27FC236}">
              <a16:creationId xmlns:a16="http://schemas.microsoft.com/office/drawing/2014/main" id="{00000000-0008-0000-0700-000080020000}"/>
            </a:ext>
          </a:extLst>
        </xdr:cNvPr>
        <xdr:cNvSpPr/>
      </xdr:nvSpPr>
      <xdr:spPr>
        <a:xfrm>
          <a:off x="13652500" y="133633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76</xdr:row>
      <xdr:rowOff>108387</xdr:rowOff>
    </xdr:from>
    <xdr:ext cx="469744"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3468428" y="13138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12684</xdr:rowOff>
    </xdr:from>
    <xdr:to>
      <xdr:col>67</xdr:col>
      <xdr:colOff>101600</xdr:colOff>
      <xdr:row>78</xdr:row>
      <xdr:rowOff>114284</xdr:rowOff>
    </xdr:to>
    <xdr:sp macro="" textlink="">
      <xdr:nvSpPr>
        <xdr:cNvPr id="642" name="フローチャート: 判断 641">
          <a:extLst>
            <a:ext uri="{FF2B5EF4-FFF2-40B4-BE49-F238E27FC236}">
              <a16:creationId xmlns:a16="http://schemas.microsoft.com/office/drawing/2014/main" id="{00000000-0008-0000-0700-000082020000}"/>
            </a:ext>
          </a:extLst>
        </xdr:cNvPr>
        <xdr:cNvSpPr/>
      </xdr:nvSpPr>
      <xdr:spPr>
        <a:xfrm>
          <a:off x="12763500" y="133857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76</xdr:row>
      <xdr:rowOff>130811</xdr:rowOff>
    </xdr:from>
    <xdr:ext cx="469744"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2579428" y="131610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87734</xdr:rowOff>
    </xdr:from>
    <xdr:to>
      <xdr:col>85</xdr:col>
      <xdr:colOff>177800</xdr:colOff>
      <xdr:row>79</xdr:row>
      <xdr:rowOff>17884</xdr:rowOff>
    </xdr:to>
    <xdr:sp macro="" textlink="">
      <xdr:nvSpPr>
        <xdr:cNvPr id="649" name="楕円 648">
          <a:extLst>
            <a:ext uri="{FF2B5EF4-FFF2-40B4-BE49-F238E27FC236}">
              <a16:creationId xmlns:a16="http://schemas.microsoft.com/office/drawing/2014/main" id="{00000000-0008-0000-0700-000089020000}"/>
            </a:ext>
          </a:extLst>
        </xdr:cNvPr>
        <xdr:cNvSpPr/>
      </xdr:nvSpPr>
      <xdr:spPr>
        <a:xfrm>
          <a:off x="16268700" y="134608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9377</xdr:rowOff>
    </xdr:from>
    <xdr:ext cx="313932" cy="259045"/>
    <xdr:sp macro="" textlink="">
      <xdr:nvSpPr>
        <xdr:cNvPr id="650" name="災害復旧費該当値テキスト">
          <a:extLst>
            <a:ext uri="{FF2B5EF4-FFF2-40B4-BE49-F238E27FC236}">
              <a16:creationId xmlns:a16="http://schemas.microsoft.com/office/drawing/2014/main" id="{00000000-0008-0000-0700-00008A020000}"/>
            </a:ext>
          </a:extLst>
        </xdr:cNvPr>
        <xdr:cNvSpPr txBox="1"/>
      </xdr:nvSpPr>
      <xdr:spPr>
        <a:xfrm>
          <a:off x="16370300" y="13382477"/>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88900</xdr:rowOff>
    </xdr:from>
    <xdr:to>
      <xdr:col>81</xdr:col>
      <xdr:colOff>101600</xdr:colOff>
      <xdr:row>79</xdr:row>
      <xdr:rowOff>19050</xdr:rowOff>
    </xdr:to>
    <xdr:sp macro="" textlink="">
      <xdr:nvSpPr>
        <xdr:cNvPr id="651" name="楕円 650">
          <a:extLst>
            <a:ext uri="{FF2B5EF4-FFF2-40B4-BE49-F238E27FC236}">
              <a16:creationId xmlns:a16="http://schemas.microsoft.com/office/drawing/2014/main" id="{00000000-0008-0000-0700-00008B020000}"/>
            </a:ext>
          </a:extLst>
        </xdr:cNvPr>
        <xdr:cNvSpPr/>
      </xdr:nvSpPr>
      <xdr:spPr>
        <a:xfrm>
          <a:off x="15430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10177</xdr:rowOff>
    </xdr:from>
    <xdr:ext cx="249299" cy="259045"/>
    <xdr:sp macro="" textlink="">
      <xdr:nvSpPr>
        <xdr:cNvPr id="652" name="テキスト ボックス 651">
          <a:extLst>
            <a:ext uri="{FF2B5EF4-FFF2-40B4-BE49-F238E27FC236}">
              <a16:creationId xmlns:a16="http://schemas.microsoft.com/office/drawing/2014/main" id="{00000000-0008-0000-0700-00008C020000}"/>
            </a:ext>
          </a:extLst>
        </xdr:cNvPr>
        <xdr:cNvSpPr txBox="1"/>
      </xdr:nvSpPr>
      <xdr:spPr>
        <a:xfrm>
          <a:off x="15356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88900</xdr:rowOff>
    </xdr:from>
    <xdr:to>
      <xdr:col>76</xdr:col>
      <xdr:colOff>165100</xdr:colOff>
      <xdr:row>79</xdr:row>
      <xdr:rowOff>19050</xdr:rowOff>
    </xdr:to>
    <xdr:sp macro="" textlink="">
      <xdr:nvSpPr>
        <xdr:cNvPr id="653" name="楕円 652">
          <a:extLst>
            <a:ext uri="{FF2B5EF4-FFF2-40B4-BE49-F238E27FC236}">
              <a16:creationId xmlns:a16="http://schemas.microsoft.com/office/drawing/2014/main" id="{00000000-0008-0000-0700-00008D020000}"/>
            </a:ext>
          </a:extLst>
        </xdr:cNvPr>
        <xdr:cNvSpPr/>
      </xdr:nvSpPr>
      <xdr:spPr>
        <a:xfrm>
          <a:off x="14541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10177</xdr:rowOff>
    </xdr:from>
    <xdr:ext cx="249299" cy="259045"/>
    <xdr:sp macro="" textlink="">
      <xdr:nvSpPr>
        <xdr:cNvPr id="654" name="テキスト ボックス 653">
          <a:extLst>
            <a:ext uri="{FF2B5EF4-FFF2-40B4-BE49-F238E27FC236}">
              <a16:creationId xmlns:a16="http://schemas.microsoft.com/office/drawing/2014/main" id="{00000000-0008-0000-0700-00008E020000}"/>
            </a:ext>
          </a:extLst>
        </xdr:cNvPr>
        <xdr:cNvSpPr txBox="1"/>
      </xdr:nvSpPr>
      <xdr:spPr>
        <a:xfrm>
          <a:off x="14467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88900</xdr:rowOff>
    </xdr:from>
    <xdr:to>
      <xdr:col>72</xdr:col>
      <xdr:colOff>38100</xdr:colOff>
      <xdr:row>79</xdr:row>
      <xdr:rowOff>19050</xdr:rowOff>
    </xdr:to>
    <xdr:sp macro="" textlink="">
      <xdr:nvSpPr>
        <xdr:cNvPr id="655" name="楕円 654">
          <a:extLst>
            <a:ext uri="{FF2B5EF4-FFF2-40B4-BE49-F238E27FC236}">
              <a16:creationId xmlns:a16="http://schemas.microsoft.com/office/drawing/2014/main" id="{00000000-0008-0000-0700-00008F020000}"/>
            </a:ext>
          </a:extLst>
        </xdr:cNvPr>
        <xdr:cNvSpPr/>
      </xdr:nvSpPr>
      <xdr:spPr>
        <a:xfrm>
          <a:off x="13652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10177</xdr:rowOff>
    </xdr:from>
    <xdr:ext cx="249299" cy="259045"/>
    <xdr:sp macro="" textlink="">
      <xdr:nvSpPr>
        <xdr:cNvPr id="656" name="テキスト ボックス 655">
          <a:extLst>
            <a:ext uri="{FF2B5EF4-FFF2-40B4-BE49-F238E27FC236}">
              <a16:creationId xmlns:a16="http://schemas.microsoft.com/office/drawing/2014/main" id="{00000000-0008-0000-0700-000090020000}"/>
            </a:ext>
          </a:extLst>
        </xdr:cNvPr>
        <xdr:cNvSpPr txBox="1"/>
      </xdr:nvSpPr>
      <xdr:spPr>
        <a:xfrm>
          <a:off x="13578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88900</xdr:rowOff>
    </xdr:from>
    <xdr:to>
      <xdr:col>67</xdr:col>
      <xdr:colOff>101600</xdr:colOff>
      <xdr:row>79</xdr:row>
      <xdr:rowOff>19050</xdr:rowOff>
    </xdr:to>
    <xdr:sp macro="" textlink="">
      <xdr:nvSpPr>
        <xdr:cNvPr id="657" name="楕円 656">
          <a:extLst>
            <a:ext uri="{FF2B5EF4-FFF2-40B4-BE49-F238E27FC236}">
              <a16:creationId xmlns:a16="http://schemas.microsoft.com/office/drawing/2014/main" id="{00000000-0008-0000-0700-000091020000}"/>
            </a:ext>
          </a:extLst>
        </xdr:cNvPr>
        <xdr:cNvSpPr/>
      </xdr:nvSpPr>
      <xdr:spPr>
        <a:xfrm>
          <a:off x="12763500" y="13462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10177</xdr:rowOff>
    </xdr:from>
    <xdr:ext cx="249299" cy="259045"/>
    <xdr:sp macro="" textlink="">
      <xdr:nvSpPr>
        <xdr:cNvPr id="658" name="テキスト ボックス 657">
          <a:extLst>
            <a:ext uri="{FF2B5EF4-FFF2-40B4-BE49-F238E27FC236}">
              <a16:creationId xmlns:a16="http://schemas.microsoft.com/office/drawing/2014/main" id="{00000000-0008-0000-0700-000092020000}"/>
            </a:ext>
          </a:extLst>
        </xdr:cNvPr>
        <xdr:cNvSpPr txBox="1"/>
      </xdr:nvSpPr>
      <xdr:spPr>
        <a:xfrm>
          <a:off x="12689650" y="13554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98879</xdr:rowOff>
    </xdr:from>
    <xdr:to>
      <xdr:col>89</xdr:col>
      <xdr:colOff>177800</xdr:colOff>
      <xdr:row>99</xdr:row>
      <xdr:rowOff>98879</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128106</xdr:rowOff>
    </xdr:from>
    <xdr:ext cx="248786" cy="259045"/>
    <xdr:sp macro="" textlink="">
      <xdr:nvSpPr>
        <xdr:cNvPr id="670" name="テキスト ボックス 669">
          <a:extLst>
            <a:ext uri="{FF2B5EF4-FFF2-40B4-BE49-F238E27FC236}">
              <a16:creationId xmlns:a16="http://schemas.microsoft.com/office/drawing/2014/main" id="{00000000-0008-0000-0700-00009E020000}"/>
            </a:ext>
          </a:extLst>
        </xdr:cNvPr>
        <xdr:cNvSpPr txBox="1"/>
      </xdr:nvSpPr>
      <xdr:spPr>
        <a:xfrm>
          <a:off x="12197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115207</xdr:rowOff>
    </xdr:from>
    <xdr:to>
      <xdr:col>89</xdr:col>
      <xdr:colOff>177800</xdr:colOff>
      <xdr:row>97</xdr:row>
      <xdr:rowOff>115207</xdr:rowOff>
    </xdr:to>
    <xdr:cxnSp macro="">
      <xdr:nvCxnSpPr>
        <xdr:cNvPr id="671" name="直線コネクタ 670">
          <a:extLst>
            <a:ext uri="{FF2B5EF4-FFF2-40B4-BE49-F238E27FC236}">
              <a16:creationId xmlns:a16="http://schemas.microsoft.com/office/drawing/2014/main" id="{00000000-0008-0000-0700-00009F020000}"/>
            </a:ext>
          </a:extLst>
        </xdr:cNvPr>
        <xdr:cNvCxnSpPr/>
      </xdr:nvCxnSpPr>
      <xdr:spPr>
        <a:xfrm>
          <a:off x="12446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96</xdr:row>
      <xdr:rowOff>144434</xdr:rowOff>
    </xdr:from>
    <xdr:ext cx="531299" cy="259045"/>
    <xdr:sp macro="" textlink="">
      <xdr:nvSpPr>
        <xdr:cNvPr id="672" name="テキスト ボックス 671">
          <a:extLst>
            <a:ext uri="{FF2B5EF4-FFF2-40B4-BE49-F238E27FC236}">
              <a16:creationId xmlns:a16="http://schemas.microsoft.com/office/drawing/2014/main" id="{00000000-0008-0000-0700-0000A0020000}"/>
            </a:ext>
          </a:extLst>
        </xdr:cNvPr>
        <xdr:cNvSpPr txBox="1"/>
      </xdr:nvSpPr>
      <xdr:spPr>
        <a:xfrm>
          <a:off x="11914701" y="16603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95</xdr:row>
      <xdr:rowOff>131536</xdr:rowOff>
    </xdr:from>
    <xdr:to>
      <xdr:col>89</xdr:col>
      <xdr:colOff>177800</xdr:colOff>
      <xdr:row>95</xdr:row>
      <xdr:rowOff>131536</xdr:rowOff>
    </xdr:to>
    <xdr:cxnSp macro="">
      <xdr:nvCxnSpPr>
        <xdr:cNvPr id="673" name="直線コネクタ 672">
          <a:extLst>
            <a:ext uri="{FF2B5EF4-FFF2-40B4-BE49-F238E27FC236}">
              <a16:creationId xmlns:a16="http://schemas.microsoft.com/office/drawing/2014/main" id="{00000000-0008-0000-0700-0000A1020000}"/>
            </a:ext>
          </a:extLst>
        </xdr:cNvPr>
        <xdr:cNvCxnSpPr/>
      </xdr:nvCxnSpPr>
      <xdr:spPr>
        <a:xfrm>
          <a:off x="12446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94</xdr:row>
      <xdr:rowOff>160763</xdr:rowOff>
    </xdr:from>
    <xdr:ext cx="531299" cy="259045"/>
    <xdr:sp macro="" textlink="">
      <xdr:nvSpPr>
        <xdr:cNvPr id="674" name="テキスト ボックス 673">
          <a:extLst>
            <a:ext uri="{FF2B5EF4-FFF2-40B4-BE49-F238E27FC236}">
              <a16:creationId xmlns:a16="http://schemas.microsoft.com/office/drawing/2014/main" id="{00000000-0008-0000-0700-0000A2020000}"/>
            </a:ext>
          </a:extLst>
        </xdr:cNvPr>
        <xdr:cNvSpPr txBox="1"/>
      </xdr:nvSpPr>
      <xdr:spPr>
        <a:xfrm>
          <a:off x="11914701" y="16277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147864</xdr:rowOff>
    </xdr:from>
    <xdr:to>
      <xdr:col>89</xdr:col>
      <xdr:colOff>177800</xdr:colOff>
      <xdr:row>93</xdr:row>
      <xdr:rowOff>147864</xdr:rowOff>
    </xdr:to>
    <xdr:cxnSp macro="">
      <xdr:nvCxnSpPr>
        <xdr:cNvPr id="675" name="直線コネクタ 674">
          <a:extLst>
            <a:ext uri="{FF2B5EF4-FFF2-40B4-BE49-F238E27FC236}">
              <a16:creationId xmlns:a16="http://schemas.microsoft.com/office/drawing/2014/main" id="{00000000-0008-0000-0700-0000A3020000}"/>
            </a:ext>
          </a:extLst>
        </xdr:cNvPr>
        <xdr:cNvCxnSpPr/>
      </xdr:nvCxnSpPr>
      <xdr:spPr>
        <a:xfrm>
          <a:off x="12446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93</xdr:row>
      <xdr:rowOff>5641</xdr:rowOff>
    </xdr:from>
    <xdr:ext cx="531299" cy="259045"/>
    <xdr:sp macro="" textlink="">
      <xdr:nvSpPr>
        <xdr:cNvPr id="676" name="テキスト ボックス 675">
          <a:extLst>
            <a:ext uri="{FF2B5EF4-FFF2-40B4-BE49-F238E27FC236}">
              <a16:creationId xmlns:a16="http://schemas.microsoft.com/office/drawing/2014/main" id="{00000000-0008-0000-0700-0000A4020000}"/>
            </a:ext>
          </a:extLst>
        </xdr:cNvPr>
        <xdr:cNvSpPr txBox="1"/>
      </xdr:nvSpPr>
      <xdr:spPr>
        <a:xfrm>
          <a:off x="11914701" y="15950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164193</xdr:rowOff>
    </xdr:from>
    <xdr:to>
      <xdr:col>89</xdr:col>
      <xdr:colOff>177800</xdr:colOff>
      <xdr:row>91</xdr:row>
      <xdr:rowOff>164193</xdr:rowOff>
    </xdr:to>
    <xdr:cxnSp macro="">
      <xdr:nvCxnSpPr>
        <xdr:cNvPr id="677" name="直線コネクタ 676">
          <a:extLst>
            <a:ext uri="{FF2B5EF4-FFF2-40B4-BE49-F238E27FC236}">
              <a16:creationId xmlns:a16="http://schemas.microsoft.com/office/drawing/2014/main" id="{00000000-0008-0000-0700-0000A5020000}"/>
            </a:ext>
          </a:extLst>
        </xdr:cNvPr>
        <xdr:cNvCxnSpPr/>
      </xdr:nvCxnSpPr>
      <xdr:spPr>
        <a:xfrm>
          <a:off x="12446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91</xdr:row>
      <xdr:rowOff>21970</xdr:rowOff>
    </xdr:from>
    <xdr:ext cx="531299" cy="259045"/>
    <xdr:sp macro="" textlink="">
      <xdr:nvSpPr>
        <xdr:cNvPr id="678" name="テキスト ボックス 677">
          <a:extLst>
            <a:ext uri="{FF2B5EF4-FFF2-40B4-BE49-F238E27FC236}">
              <a16:creationId xmlns:a16="http://schemas.microsoft.com/office/drawing/2014/main" id="{00000000-0008-0000-0700-0000A6020000}"/>
            </a:ext>
          </a:extLst>
        </xdr:cNvPr>
        <xdr:cNvSpPr txBox="1"/>
      </xdr:nvSpPr>
      <xdr:spPr>
        <a:xfrm>
          <a:off x="11914701" y="15623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9071</xdr:rowOff>
    </xdr:from>
    <xdr:to>
      <xdr:col>89</xdr:col>
      <xdr:colOff>177800</xdr:colOff>
      <xdr:row>90</xdr:row>
      <xdr:rowOff>9071</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a:off x="12446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38298</xdr:rowOff>
    </xdr:from>
    <xdr:ext cx="595419" cy="259045"/>
    <xdr:sp macro="" textlink="">
      <xdr:nvSpPr>
        <xdr:cNvPr id="680" name="テキスト ボックス 679">
          <a:extLst>
            <a:ext uri="{FF2B5EF4-FFF2-40B4-BE49-F238E27FC236}">
              <a16:creationId xmlns:a16="http://schemas.microsoft.com/office/drawing/2014/main" id="{00000000-0008-0000-0700-0000A8020000}"/>
            </a:ext>
          </a:extLst>
        </xdr:cNvPr>
        <xdr:cNvSpPr txBox="1"/>
      </xdr:nvSpPr>
      <xdr:spPr>
        <a:xfrm>
          <a:off x="11850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2" name="テキスト ボックス 681">
          <a:extLst>
            <a:ext uri="{FF2B5EF4-FFF2-40B4-BE49-F238E27FC236}">
              <a16:creationId xmlns:a16="http://schemas.microsoft.com/office/drawing/2014/main" id="{00000000-0008-0000-0700-0000AA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3" name="公債費グラフ枠">
          <a:extLst>
            <a:ext uri="{FF2B5EF4-FFF2-40B4-BE49-F238E27FC236}">
              <a16:creationId xmlns:a16="http://schemas.microsoft.com/office/drawing/2014/main" id="{00000000-0008-0000-0700-0000AB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89</xdr:row>
      <xdr:rowOff>84803</xdr:rowOff>
    </xdr:from>
    <xdr:to>
      <xdr:col>85</xdr:col>
      <xdr:colOff>126364</xdr:colOff>
      <xdr:row>98</xdr:row>
      <xdr:rowOff>87089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6317595" y="15343853"/>
          <a:ext cx="1269" cy="154533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90916</xdr:rowOff>
    </xdr:from>
    <xdr:ext cx="534377" cy="259045"/>
    <xdr:sp macro="" textlink="">
      <xdr:nvSpPr>
        <xdr:cNvPr id="685" name="公債費最小値テキスト">
          <a:extLst>
            <a:ext uri="{FF2B5EF4-FFF2-40B4-BE49-F238E27FC236}">
              <a16:creationId xmlns:a16="http://schemas.microsoft.com/office/drawing/2014/main" id="{00000000-0008-0000-0700-0000AD020000}"/>
            </a:ext>
          </a:extLst>
        </xdr:cNvPr>
        <xdr:cNvSpPr txBox="1"/>
      </xdr:nvSpPr>
      <xdr:spPr>
        <a:xfrm>
          <a:off x="16370300" y="1689301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11,222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87089</xdr:rowOff>
    </xdr:from>
    <xdr:to>
      <xdr:col>86</xdr:col>
      <xdr:colOff>25400</xdr:colOff>
      <xdr:row>98</xdr:row>
      <xdr:rowOff>87089</xdr:rowOff>
    </xdr:to>
    <xdr:cxnSp macro="">
      <xdr:nvCxnSpPr>
        <xdr:cNvPr id="686" name="直線コネクタ 685">
          <a:extLst>
            <a:ext uri="{FF2B5EF4-FFF2-40B4-BE49-F238E27FC236}">
              <a16:creationId xmlns:a16="http://schemas.microsoft.com/office/drawing/2014/main" id="{00000000-0008-0000-0700-0000AE020000}"/>
            </a:ext>
          </a:extLst>
        </xdr:cNvPr>
        <xdr:cNvCxnSpPr/>
      </xdr:nvCxnSpPr>
      <xdr:spPr>
        <a:xfrm>
          <a:off x="16230600" y="16889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31480</xdr:rowOff>
    </xdr:from>
    <xdr:ext cx="599010" cy="259045"/>
    <xdr:sp macro="" textlink="">
      <xdr:nvSpPr>
        <xdr:cNvPr id="687" name="公債費最大値テキスト">
          <a:extLst>
            <a:ext uri="{FF2B5EF4-FFF2-40B4-BE49-F238E27FC236}">
              <a16:creationId xmlns:a16="http://schemas.microsoft.com/office/drawing/2014/main" id="{00000000-0008-0000-0700-0000AF020000}"/>
            </a:ext>
          </a:extLst>
        </xdr:cNvPr>
        <xdr:cNvSpPr txBox="1"/>
      </xdr:nvSpPr>
      <xdr:spPr>
        <a:xfrm>
          <a:off x="16370300" y="15119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105,862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89</xdr:row>
      <xdr:rowOff>84803</xdr:rowOff>
    </xdr:from>
    <xdr:to>
      <xdr:col>86</xdr:col>
      <xdr:colOff>25400</xdr:colOff>
      <xdr:row>89</xdr:row>
      <xdr:rowOff>84803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6230600" y="153438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94</xdr:row>
      <xdr:rowOff>152110</xdr:rowOff>
    </xdr:from>
    <xdr:to>
      <xdr:col>85</xdr:col>
      <xdr:colOff>127000</xdr:colOff>
      <xdr:row>95</xdr:row>
      <xdr:rowOff>6231</xdr:rowOff>
    </xdr:to>
    <xdr:cxnSp macro="">
      <xdr:nvCxnSpPr>
        <xdr:cNvPr id="689" name="直線コネクタ 688">
          <a:extLst>
            <a:ext uri="{FF2B5EF4-FFF2-40B4-BE49-F238E27FC236}">
              <a16:creationId xmlns:a16="http://schemas.microsoft.com/office/drawing/2014/main" id="{00000000-0008-0000-0700-0000B1020000}"/>
            </a:ext>
          </a:extLst>
        </xdr:cNvPr>
        <xdr:cNvCxnSpPr/>
      </xdr:nvCxnSpPr>
      <xdr:spPr>
        <a:xfrm>
          <a:off x="15481300" y="16268410"/>
          <a:ext cx="838200" cy="255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94</xdr:row>
      <xdr:rowOff>155289</xdr:rowOff>
    </xdr:from>
    <xdr:ext cx="534377" cy="259045"/>
    <xdr:sp macro="" textlink="">
      <xdr:nvSpPr>
        <xdr:cNvPr id="690" name="公債費平均値テキスト">
          <a:extLst>
            <a:ext uri="{FF2B5EF4-FFF2-40B4-BE49-F238E27FC236}">
              <a16:creationId xmlns:a16="http://schemas.microsoft.com/office/drawing/2014/main" id="{00000000-0008-0000-0700-0000B2020000}"/>
            </a:ext>
          </a:extLst>
        </xdr:cNvPr>
        <xdr:cNvSpPr txBox="1"/>
      </xdr:nvSpPr>
      <xdr:spPr>
        <a:xfrm>
          <a:off x="16370300" y="162715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95</xdr:row>
      <xdr:rowOff>5412</xdr:rowOff>
    </xdr:from>
    <xdr:to>
      <xdr:col>85</xdr:col>
      <xdr:colOff>177800</xdr:colOff>
      <xdr:row>95</xdr:row>
      <xdr:rowOff>107012</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6268700" y="16293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94</xdr:row>
      <xdr:rowOff>148828</xdr:rowOff>
    </xdr:from>
    <xdr:to>
      <xdr:col>81</xdr:col>
      <xdr:colOff>50800</xdr:colOff>
      <xdr:row>94</xdr:row>
      <xdr:rowOff>152110</xdr:rowOff>
    </xdr:to>
    <xdr:cxnSp macro="">
      <xdr:nvCxnSpPr>
        <xdr:cNvPr id="692" name="直線コネクタ 691">
          <a:extLst>
            <a:ext uri="{FF2B5EF4-FFF2-40B4-BE49-F238E27FC236}">
              <a16:creationId xmlns:a16="http://schemas.microsoft.com/office/drawing/2014/main" id="{00000000-0008-0000-0700-0000B4020000}"/>
            </a:ext>
          </a:extLst>
        </xdr:cNvPr>
        <xdr:cNvCxnSpPr/>
      </xdr:nvCxnSpPr>
      <xdr:spPr>
        <a:xfrm>
          <a:off x="14592300" y="16265128"/>
          <a:ext cx="889000" cy="32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95</xdr:row>
      <xdr:rowOff>28403</xdr:rowOff>
    </xdr:from>
    <xdr:to>
      <xdr:col>81</xdr:col>
      <xdr:colOff>101600</xdr:colOff>
      <xdr:row>95</xdr:row>
      <xdr:rowOff>130003</xdr:rowOff>
    </xdr:to>
    <xdr:sp macro="" textlink="">
      <xdr:nvSpPr>
        <xdr:cNvPr id="693" name="フローチャート: 判断 692">
          <a:extLst>
            <a:ext uri="{FF2B5EF4-FFF2-40B4-BE49-F238E27FC236}">
              <a16:creationId xmlns:a16="http://schemas.microsoft.com/office/drawing/2014/main" id="{00000000-0008-0000-0700-0000B5020000}"/>
            </a:ext>
          </a:extLst>
        </xdr:cNvPr>
        <xdr:cNvSpPr/>
      </xdr:nvSpPr>
      <xdr:spPr>
        <a:xfrm>
          <a:off x="15430500" y="16316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121130</xdr:rowOff>
    </xdr:from>
    <xdr:ext cx="534377" cy="259045"/>
    <xdr:sp macro="" textlink="">
      <xdr:nvSpPr>
        <xdr:cNvPr id="694" name="テキスト ボックス 693">
          <a:extLst>
            <a:ext uri="{FF2B5EF4-FFF2-40B4-BE49-F238E27FC236}">
              <a16:creationId xmlns:a16="http://schemas.microsoft.com/office/drawing/2014/main" id="{00000000-0008-0000-0700-0000B6020000}"/>
            </a:ext>
          </a:extLst>
        </xdr:cNvPr>
        <xdr:cNvSpPr txBox="1"/>
      </xdr:nvSpPr>
      <xdr:spPr>
        <a:xfrm>
          <a:off x="15214111" y="1640888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43,205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94</xdr:row>
      <xdr:rowOff>89686</xdr:rowOff>
    </xdr:from>
    <xdr:to>
      <xdr:col>76</xdr:col>
      <xdr:colOff>114300</xdr:colOff>
      <xdr:row>94</xdr:row>
      <xdr:rowOff>148828</xdr:rowOff>
    </xdr:to>
    <xdr:cxnSp macro="">
      <xdr:nvCxnSpPr>
        <xdr:cNvPr id="695" name="直線コネクタ 694">
          <a:extLst>
            <a:ext uri="{FF2B5EF4-FFF2-40B4-BE49-F238E27FC236}">
              <a16:creationId xmlns:a16="http://schemas.microsoft.com/office/drawing/2014/main" id="{00000000-0008-0000-0700-0000B7020000}"/>
            </a:ext>
          </a:extLst>
        </xdr:cNvPr>
        <xdr:cNvCxnSpPr/>
      </xdr:nvCxnSpPr>
      <xdr:spPr>
        <a:xfrm>
          <a:off x="13703300" y="16205986"/>
          <a:ext cx="889000" cy="5914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95</xdr:row>
      <xdr:rowOff>23864</xdr:rowOff>
    </xdr:from>
    <xdr:to>
      <xdr:col>76</xdr:col>
      <xdr:colOff>165100</xdr:colOff>
      <xdr:row>95</xdr:row>
      <xdr:rowOff>125464</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4541500" y="16311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116591</xdr:rowOff>
    </xdr:from>
    <xdr:ext cx="534377"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4325111" y="164043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94</xdr:row>
      <xdr:rowOff>33466</xdr:rowOff>
    </xdr:from>
    <xdr:to>
      <xdr:col>71</xdr:col>
      <xdr:colOff>177800</xdr:colOff>
      <xdr:row>94</xdr:row>
      <xdr:rowOff>89686</xdr:rowOff>
    </xdr:to>
    <xdr:cxnSp macro="">
      <xdr:nvCxnSpPr>
        <xdr:cNvPr id="698" name="直線コネクタ 697">
          <a:extLst>
            <a:ext uri="{FF2B5EF4-FFF2-40B4-BE49-F238E27FC236}">
              <a16:creationId xmlns:a16="http://schemas.microsoft.com/office/drawing/2014/main" id="{00000000-0008-0000-0700-0000BA020000}"/>
            </a:ext>
          </a:extLst>
        </xdr:cNvPr>
        <xdr:cNvCxnSpPr/>
      </xdr:nvCxnSpPr>
      <xdr:spPr>
        <a:xfrm>
          <a:off x="12814300" y="16149766"/>
          <a:ext cx="889000" cy="562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95</xdr:row>
      <xdr:rowOff>85536</xdr:rowOff>
    </xdr:from>
    <xdr:to>
      <xdr:col>72</xdr:col>
      <xdr:colOff>38100</xdr:colOff>
      <xdr:row>96</xdr:row>
      <xdr:rowOff>15686</xdr:rowOff>
    </xdr:to>
    <xdr:sp macro="" textlink="">
      <xdr:nvSpPr>
        <xdr:cNvPr id="699" name="フローチャート: 判断 698">
          <a:extLst>
            <a:ext uri="{FF2B5EF4-FFF2-40B4-BE49-F238E27FC236}">
              <a16:creationId xmlns:a16="http://schemas.microsoft.com/office/drawing/2014/main" id="{00000000-0008-0000-0700-0000BB020000}"/>
            </a:ext>
          </a:extLst>
        </xdr:cNvPr>
        <xdr:cNvSpPr/>
      </xdr:nvSpPr>
      <xdr:spPr>
        <a:xfrm>
          <a:off x="13652500" y="163732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6813</xdr:rowOff>
    </xdr:from>
    <xdr:ext cx="534377"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3436111" y="164660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95</xdr:row>
      <xdr:rowOff>74890</xdr:rowOff>
    </xdr:from>
    <xdr:to>
      <xdr:col>67</xdr:col>
      <xdr:colOff>101600</xdr:colOff>
      <xdr:row>96</xdr:row>
      <xdr:rowOff>5040</xdr:rowOff>
    </xdr:to>
    <xdr:sp macro="" textlink="">
      <xdr:nvSpPr>
        <xdr:cNvPr id="701" name="フローチャート: 判断 700">
          <a:extLst>
            <a:ext uri="{FF2B5EF4-FFF2-40B4-BE49-F238E27FC236}">
              <a16:creationId xmlns:a16="http://schemas.microsoft.com/office/drawing/2014/main" id="{00000000-0008-0000-0700-0000BD020000}"/>
            </a:ext>
          </a:extLst>
        </xdr:cNvPr>
        <xdr:cNvSpPr/>
      </xdr:nvSpPr>
      <xdr:spPr>
        <a:xfrm>
          <a:off x="12763500" y="16362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167617</xdr:rowOff>
    </xdr:from>
    <xdr:ext cx="534377"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547111" y="1645536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7" name="テキスト ボックス 706">
          <a:extLst>
            <a:ext uri="{FF2B5EF4-FFF2-40B4-BE49-F238E27FC236}">
              <a16:creationId xmlns:a16="http://schemas.microsoft.com/office/drawing/2014/main" id="{00000000-0008-0000-0700-0000C3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94</xdr:row>
      <xdr:rowOff>126881</xdr:rowOff>
    </xdr:from>
    <xdr:to>
      <xdr:col>85</xdr:col>
      <xdr:colOff>177800</xdr:colOff>
      <xdr:row>95</xdr:row>
      <xdr:rowOff>57031</xdr:rowOff>
    </xdr:to>
    <xdr:sp macro="" textlink="">
      <xdr:nvSpPr>
        <xdr:cNvPr id="708" name="楕円 707">
          <a:extLst>
            <a:ext uri="{FF2B5EF4-FFF2-40B4-BE49-F238E27FC236}">
              <a16:creationId xmlns:a16="http://schemas.microsoft.com/office/drawing/2014/main" id="{00000000-0008-0000-0700-0000C4020000}"/>
            </a:ext>
          </a:extLst>
        </xdr:cNvPr>
        <xdr:cNvSpPr/>
      </xdr:nvSpPr>
      <xdr:spPr>
        <a:xfrm>
          <a:off x="16268700" y="162431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93</xdr:row>
      <xdr:rowOff>149758</xdr:rowOff>
    </xdr:from>
    <xdr:ext cx="534377" cy="259045"/>
    <xdr:sp macro="" textlink="">
      <xdr:nvSpPr>
        <xdr:cNvPr id="709" name="公債費該当値テキスト">
          <a:extLst>
            <a:ext uri="{FF2B5EF4-FFF2-40B4-BE49-F238E27FC236}">
              <a16:creationId xmlns:a16="http://schemas.microsoft.com/office/drawing/2014/main" id="{00000000-0008-0000-0700-0000C5020000}"/>
            </a:ext>
          </a:extLst>
        </xdr:cNvPr>
        <xdr:cNvSpPr txBox="1"/>
      </xdr:nvSpPr>
      <xdr:spPr>
        <a:xfrm>
          <a:off x="16370300" y="160946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94</xdr:row>
      <xdr:rowOff>101310</xdr:rowOff>
    </xdr:from>
    <xdr:to>
      <xdr:col>81</xdr:col>
      <xdr:colOff>101600</xdr:colOff>
      <xdr:row>95</xdr:row>
      <xdr:rowOff>31460</xdr:rowOff>
    </xdr:to>
    <xdr:sp macro="" textlink="">
      <xdr:nvSpPr>
        <xdr:cNvPr id="710" name="楕円 709">
          <a:extLst>
            <a:ext uri="{FF2B5EF4-FFF2-40B4-BE49-F238E27FC236}">
              <a16:creationId xmlns:a16="http://schemas.microsoft.com/office/drawing/2014/main" id="{00000000-0008-0000-0700-0000C6020000}"/>
            </a:ext>
          </a:extLst>
        </xdr:cNvPr>
        <xdr:cNvSpPr/>
      </xdr:nvSpPr>
      <xdr:spPr>
        <a:xfrm>
          <a:off x="15430500" y="16217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93</xdr:row>
      <xdr:rowOff>47987</xdr:rowOff>
    </xdr:from>
    <xdr:ext cx="534377" cy="259045"/>
    <xdr:sp macro="" textlink="">
      <xdr:nvSpPr>
        <xdr:cNvPr id="711" name="テキスト ボックス 710">
          <a:extLst>
            <a:ext uri="{FF2B5EF4-FFF2-40B4-BE49-F238E27FC236}">
              <a16:creationId xmlns:a16="http://schemas.microsoft.com/office/drawing/2014/main" id="{00000000-0008-0000-0700-0000C7020000}"/>
            </a:ext>
          </a:extLst>
        </xdr:cNvPr>
        <xdr:cNvSpPr txBox="1"/>
      </xdr:nvSpPr>
      <xdr:spPr>
        <a:xfrm>
          <a:off x="15214111" y="159928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94</xdr:row>
      <xdr:rowOff>98028</xdr:rowOff>
    </xdr:from>
    <xdr:to>
      <xdr:col>76</xdr:col>
      <xdr:colOff>165100</xdr:colOff>
      <xdr:row>95</xdr:row>
      <xdr:rowOff>28178</xdr:rowOff>
    </xdr:to>
    <xdr:sp macro="" textlink="">
      <xdr:nvSpPr>
        <xdr:cNvPr id="712" name="楕円 711">
          <a:extLst>
            <a:ext uri="{FF2B5EF4-FFF2-40B4-BE49-F238E27FC236}">
              <a16:creationId xmlns:a16="http://schemas.microsoft.com/office/drawing/2014/main" id="{00000000-0008-0000-0700-0000C8020000}"/>
            </a:ext>
          </a:extLst>
        </xdr:cNvPr>
        <xdr:cNvSpPr/>
      </xdr:nvSpPr>
      <xdr:spPr>
        <a:xfrm>
          <a:off x="14541500" y="162143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93</xdr:row>
      <xdr:rowOff>44705</xdr:rowOff>
    </xdr:from>
    <xdr:ext cx="534377" cy="259045"/>
    <xdr:sp macro="" textlink="">
      <xdr:nvSpPr>
        <xdr:cNvPr id="713" name="テキスト ボックス 712">
          <a:extLst>
            <a:ext uri="{FF2B5EF4-FFF2-40B4-BE49-F238E27FC236}">
              <a16:creationId xmlns:a16="http://schemas.microsoft.com/office/drawing/2014/main" id="{00000000-0008-0000-0700-0000C9020000}"/>
            </a:ext>
          </a:extLst>
        </xdr:cNvPr>
        <xdr:cNvSpPr txBox="1"/>
      </xdr:nvSpPr>
      <xdr:spPr>
        <a:xfrm>
          <a:off x="14325111" y="15989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94</xdr:row>
      <xdr:rowOff>38886</xdr:rowOff>
    </xdr:from>
    <xdr:to>
      <xdr:col>72</xdr:col>
      <xdr:colOff>38100</xdr:colOff>
      <xdr:row>94</xdr:row>
      <xdr:rowOff>140486</xdr:rowOff>
    </xdr:to>
    <xdr:sp macro="" textlink="">
      <xdr:nvSpPr>
        <xdr:cNvPr id="714" name="楕円 713">
          <a:extLst>
            <a:ext uri="{FF2B5EF4-FFF2-40B4-BE49-F238E27FC236}">
              <a16:creationId xmlns:a16="http://schemas.microsoft.com/office/drawing/2014/main" id="{00000000-0008-0000-0700-0000CA020000}"/>
            </a:ext>
          </a:extLst>
        </xdr:cNvPr>
        <xdr:cNvSpPr/>
      </xdr:nvSpPr>
      <xdr:spPr>
        <a:xfrm>
          <a:off x="13652500" y="161551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92</xdr:row>
      <xdr:rowOff>157013</xdr:rowOff>
    </xdr:from>
    <xdr:ext cx="534377" cy="259045"/>
    <xdr:sp macro="" textlink="">
      <xdr:nvSpPr>
        <xdr:cNvPr id="715" name="テキスト ボックス 714">
          <a:extLst>
            <a:ext uri="{FF2B5EF4-FFF2-40B4-BE49-F238E27FC236}">
              <a16:creationId xmlns:a16="http://schemas.microsoft.com/office/drawing/2014/main" id="{00000000-0008-0000-0700-0000CB020000}"/>
            </a:ext>
          </a:extLst>
        </xdr:cNvPr>
        <xdr:cNvSpPr txBox="1"/>
      </xdr:nvSpPr>
      <xdr:spPr>
        <a:xfrm>
          <a:off x="13436111" y="159304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93</xdr:row>
      <xdr:rowOff>154116</xdr:rowOff>
    </xdr:from>
    <xdr:to>
      <xdr:col>67</xdr:col>
      <xdr:colOff>101600</xdr:colOff>
      <xdr:row>94</xdr:row>
      <xdr:rowOff>84266</xdr:rowOff>
    </xdr:to>
    <xdr:sp macro="" textlink="">
      <xdr:nvSpPr>
        <xdr:cNvPr id="716" name="楕円 715">
          <a:extLst>
            <a:ext uri="{FF2B5EF4-FFF2-40B4-BE49-F238E27FC236}">
              <a16:creationId xmlns:a16="http://schemas.microsoft.com/office/drawing/2014/main" id="{00000000-0008-0000-0700-0000CC020000}"/>
            </a:ext>
          </a:extLst>
        </xdr:cNvPr>
        <xdr:cNvSpPr/>
      </xdr:nvSpPr>
      <xdr:spPr>
        <a:xfrm>
          <a:off x="12763500" y="160989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92</xdr:row>
      <xdr:rowOff>100793</xdr:rowOff>
    </xdr:from>
    <xdr:ext cx="534377" cy="259045"/>
    <xdr:sp macro="" textlink="">
      <xdr:nvSpPr>
        <xdr:cNvPr id="717" name="テキスト ボックス 716">
          <a:extLst>
            <a:ext uri="{FF2B5EF4-FFF2-40B4-BE49-F238E27FC236}">
              <a16:creationId xmlns:a16="http://schemas.microsoft.com/office/drawing/2014/main" id="{00000000-0008-0000-0700-0000CD020000}"/>
            </a:ext>
          </a:extLst>
        </xdr:cNvPr>
        <xdr:cNvSpPr txBox="1"/>
      </xdr:nvSpPr>
      <xdr:spPr>
        <a:xfrm>
          <a:off x="12547111" y="15874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5" name="正方形/長方形 724">
          <a:extLst>
            <a:ext uri="{FF2B5EF4-FFF2-40B4-BE49-F238E27FC236}">
              <a16:creationId xmlns:a16="http://schemas.microsoft.com/office/drawing/2014/main" id="{00000000-0008-0000-0700-0000D5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8" name="直線コネクタ 727">
          <a:extLst>
            <a:ext uri="{FF2B5EF4-FFF2-40B4-BE49-F238E27FC236}">
              <a16:creationId xmlns:a16="http://schemas.microsoft.com/office/drawing/2014/main" id="{00000000-0008-0000-0700-0000D8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9" name="テキスト ボックス 728">
          <a:extLst>
            <a:ext uri="{FF2B5EF4-FFF2-40B4-BE49-F238E27FC236}">
              <a16:creationId xmlns:a16="http://schemas.microsoft.com/office/drawing/2014/main" id="{00000000-0008-0000-0700-0000D9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30" name="直線コネクタ 729">
          <a:extLst>
            <a:ext uri="{FF2B5EF4-FFF2-40B4-BE49-F238E27FC236}">
              <a16:creationId xmlns:a16="http://schemas.microsoft.com/office/drawing/2014/main" id="{00000000-0008-0000-0700-0000DA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1" name="テキスト ボックス 730">
          <a:extLst>
            <a:ext uri="{FF2B5EF4-FFF2-40B4-BE49-F238E27FC236}">
              <a16:creationId xmlns:a16="http://schemas.microsoft.com/office/drawing/2014/main" id="{00000000-0008-0000-0700-0000DB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2" name="直線コネクタ 731">
          <a:extLst>
            <a:ext uri="{FF2B5EF4-FFF2-40B4-BE49-F238E27FC236}">
              <a16:creationId xmlns:a16="http://schemas.microsoft.com/office/drawing/2014/main" id="{00000000-0008-0000-0700-0000DC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3" name="テキスト ボックス 732">
          <a:extLst>
            <a:ext uri="{FF2B5EF4-FFF2-40B4-BE49-F238E27FC236}">
              <a16:creationId xmlns:a16="http://schemas.microsoft.com/office/drawing/2014/main" id="{00000000-0008-0000-0700-0000DD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5" name="テキスト ボックス 734">
          <a:extLst>
            <a:ext uri="{FF2B5EF4-FFF2-40B4-BE49-F238E27FC236}">
              <a16:creationId xmlns:a16="http://schemas.microsoft.com/office/drawing/2014/main" id="{00000000-0008-0000-0700-0000DF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7" name="テキスト ボックス 736">
          <a:extLst>
            <a:ext uri="{FF2B5EF4-FFF2-40B4-BE49-F238E27FC236}">
              <a16:creationId xmlns:a16="http://schemas.microsoft.com/office/drawing/2014/main" id="{00000000-0008-0000-0700-0000E1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8" name="諸支出金グラフ枠">
          <a:extLst>
            <a:ext uri="{FF2B5EF4-FFF2-40B4-BE49-F238E27FC236}">
              <a16:creationId xmlns:a16="http://schemas.microsoft.com/office/drawing/2014/main" id="{00000000-0008-0000-0700-0000E2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80127</xdr:rowOff>
    </xdr:from>
    <xdr:to>
      <xdr:col>116</xdr:col>
      <xdr:colOff>62864</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flipV="1">
          <a:off x="22159595" y="5566527"/>
          <a:ext cx="1269" cy="10882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167901</xdr:rowOff>
    </xdr:from>
    <xdr:ext cx="249299" cy="259045"/>
    <xdr:sp macro="" textlink="">
      <xdr:nvSpPr>
        <xdr:cNvPr id="740" name="諸支出金最小値テキスト">
          <a:extLst>
            <a:ext uri="{FF2B5EF4-FFF2-40B4-BE49-F238E27FC236}">
              <a16:creationId xmlns:a16="http://schemas.microsoft.com/office/drawing/2014/main" id="{00000000-0008-0000-0700-0000E4020000}"/>
            </a:ext>
          </a:extLst>
        </xdr:cNvPr>
        <xdr:cNvSpPr txBox="1"/>
      </xdr:nvSpPr>
      <xdr:spPr>
        <a:xfrm>
          <a:off x="22212300" y="6683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1" name="直線コネクタ 740">
          <a:extLst>
            <a:ext uri="{FF2B5EF4-FFF2-40B4-BE49-F238E27FC236}">
              <a16:creationId xmlns:a16="http://schemas.microsoft.com/office/drawing/2014/main" id="{00000000-0008-0000-0700-0000E5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26804</xdr:rowOff>
    </xdr:from>
    <xdr:ext cx="534377" cy="259045"/>
    <xdr:sp macro="" textlink="">
      <xdr:nvSpPr>
        <xdr:cNvPr id="742" name="諸支出金最大値テキスト">
          <a:extLst>
            <a:ext uri="{FF2B5EF4-FFF2-40B4-BE49-F238E27FC236}">
              <a16:creationId xmlns:a16="http://schemas.microsoft.com/office/drawing/2014/main" id="{00000000-0008-0000-0700-0000E6020000}"/>
            </a:ext>
          </a:extLst>
        </xdr:cNvPr>
        <xdr:cNvSpPr txBox="1"/>
      </xdr:nvSpPr>
      <xdr:spPr>
        <a:xfrm>
          <a:off x="22212300" y="53417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23,803</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80127</xdr:rowOff>
    </xdr:from>
    <xdr:to>
      <xdr:col>116</xdr:col>
      <xdr:colOff>152400</xdr:colOff>
      <xdr:row>32</xdr:row>
      <xdr:rowOff>80127</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2072600" y="55665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4" name="直線コネクタ 743">
          <a:extLst>
            <a:ext uri="{FF2B5EF4-FFF2-40B4-BE49-F238E27FC236}">
              <a16:creationId xmlns:a16="http://schemas.microsoft.com/office/drawing/2014/main" id="{00000000-0008-0000-0700-0000E8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85351</xdr:rowOff>
    </xdr:from>
    <xdr:ext cx="378565" cy="259045"/>
    <xdr:sp macro="" textlink="">
      <xdr:nvSpPr>
        <xdr:cNvPr id="745" name="諸支出金平均値テキスト">
          <a:extLst>
            <a:ext uri="{FF2B5EF4-FFF2-40B4-BE49-F238E27FC236}">
              <a16:creationId xmlns:a16="http://schemas.microsoft.com/office/drawing/2014/main" id="{00000000-0008-0000-0700-0000E9020000}"/>
            </a:ext>
          </a:extLst>
        </xdr:cNvPr>
        <xdr:cNvSpPr txBox="1"/>
      </xdr:nvSpPr>
      <xdr:spPr>
        <a:xfrm>
          <a:off x="22212300" y="6429001"/>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62474</xdr:rowOff>
    </xdr:from>
    <xdr:to>
      <xdr:col>116</xdr:col>
      <xdr:colOff>114300</xdr:colOff>
      <xdr:row>38</xdr:row>
      <xdr:rowOff>164074</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2110700" y="65775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7" name="直線コネクタ 746">
          <a:extLst>
            <a:ext uri="{FF2B5EF4-FFF2-40B4-BE49-F238E27FC236}">
              <a16:creationId xmlns:a16="http://schemas.microsoft.com/office/drawing/2014/main" id="{00000000-0008-0000-0700-0000EB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72486</xdr:rowOff>
    </xdr:from>
    <xdr:to>
      <xdr:col>112</xdr:col>
      <xdr:colOff>38100</xdr:colOff>
      <xdr:row>39</xdr:row>
      <xdr:rowOff>2636</xdr:rowOff>
    </xdr:to>
    <xdr:sp macro="" textlink="">
      <xdr:nvSpPr>
        <xdr:cNvPr id="748" name="フローチャート: 判断 747">
          <a:extLst>
            <a:ext uri="{FF2B5EF4-FFF2-40B4-BE49-F238E27FC236}">
              <a16:creationId xmlns:a16="http://schemas.microsoft.com/office/drawing/2014/main" id="{00000000-0008-0000-0700-0000EC020000}"/>
            </a:ext>
          </a:extLst>
        </xdr:cNvPr>
        <xdr:cNvSpPr/>
      </xdr:nvSpPr>
      <xdr:spPr>
        <a:xfrm>
          <a:off x="21272500" y="65875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19164</xdr:rowOff>
    </xdr:from>
    <xdr:ext cx="378565" cy="259045"/>
    <xdr:sp macro="" textlink="">
      <xdr:nvSpPr>
        <xdr:cNvPr id="749" name="テキスト ボックス 748">
          <a:extLst>
            <a:ext uri="{FF2B5EF4-FFF2-40B4-BE49-F238E27FC236}">
              <a16:creationId xmlns:a16="http://schemas.microsoft.com/office/drawing/2014/main" id="{00000000-0008-0000-0700-0000ED020000}"/>
            </a:ext>
          </a:extLst>
        </xdr:cNvPr>
        <xdr:cNvSpPr txBox="1"/>
      </xdr:nvSpPr>
      <xdr:spPr>
        <a:xfrm>
          <a:off x="21134017" y="636281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50" name="直線コネクタ 749">
          <a:extLst>
            <a:ext uri="{FF2B5EF4-FFF2-40B4-BE49-F238E27FC236}">
              <a16:creationId xmlns:a16="http://schemas.microsoft.com/office/drawing/2014/main" id="{00000000-0008-0000-0700-0000EE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71755</xdr:rowOff>
    </xdr:from>
    <xdr:to>
      <xdr:col>107</xdr:col>
      <xdr:colOff>101600</xdr:colOff>
      <xdr:row>39</xdr:row>
      <xdr:rowOff>1905</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20383500" y="6586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37</xdr:row>
      <xdr:rowOff>18432</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20245017" y="6362082"/>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53" name="直線コネクタ 752">
          <a:extLst>
            <a:ext uri="{FF2B5EF4-FFF2-40B4-BE49-F238E27FC236}">
              <a16:creationId xmlns:a16="http://schemas.microsoft.com/office/drawing/2014/main" id="{00000000-0008-0000-0700-0000F1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85562</xdr:rowOff>
    </xdr:from>
    <xdr:to>
      <xdr:col>102</xdr:col>
      <xdr:colOff>165100</xdr:colOff>
      <xdr:row>39</xdr:row>
      <xdr:rowOff>15712</xdr:rowOff>
    </xdr:to>
    <xdr:sp macro="" textlink="">
      <xdr:nvSpPr>
        <xdr:cNvPr id="754" name="フローチャート: 判断 753">
          <a:extLst>
            <a:ext uri="{FF2B5EF4-FFF2-40B4-BE49-F238E27FC236}">
              <a16:creationId xmlns:a16="http://schemas.microsoft.com/office/drawing/2014/main" id="{00000000-0008-0000-0700-0000F2020000}"/>
            </a:ext>
          </a:extLst>
        </xdr:cNvPr>
        <xdr:cNvSpPr/>
      </xdr:nvSpPr>
      <xdr:spPr>
        <a:xfrm>
          <a:off x="19494500" y="6600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147833</xdr:colOff>
      <xdr:row>37</xdr:row>
      <xdr:rowOff>32240</xdr:rowOff>
    </xdr:from>
    <xdr:ext cx="313932"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19388333" y="6375890"/>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84831</xdr:rowOff>
    </xdr:from>
    <xdr:to>
      <xdr:col>98</xdr:col>
      <xdr:colOff>38100</xdr:colOff>
      <xdr:row>39</xdr:row>
      <xdr:rowOff>14981</xdr:rowOff>
    </xdr:to>
    <xdr:sp macro="" textlink="">
      <xdr:nvSpPr>
        <xdr:cNvPr id="756" name="フローチャート: 判断 755">
          <a:extLst>
            <a:ext uri="{FF2B5EF4-FFF2-40B4-BE49-F238E27FC236}">
              <a16:creationId xmlns:a16="http://schemas.microsoft.com/office/drawing/2014/main" id="{00000000-0008-0000-0700-0000F4020000}"/>
            </a:ext>
          </a:extLst>
        </xdr:cNvPr>
        <xdr:cNvSpPr/>
      </xdr:nvSpPr>
      <xdr:spPr>
        <a:xfrm>
          <a:off x="18605500" y="65999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20833</xdr:colOff>
      <xdr:row>37</xdr:row>
      <xdr:rowOff>31508</xdr:rowOff>
    </xdr:from>
    <xdr:ext cx="313932"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99333" y="637515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2" name="テキスト ボックス 761">
          <a:extLst>
            <a:ext uri="{FF2B5EF4-FFF2-40B4-BE49-F238E27FC236}">
              <a16:creationId xmlns:a16="http://schemas.microsoft.com/office/drawing/2014/main" id="{00000000-0008-0000-0700-0000FA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3" name="楕円 762">
          <a:extLst>
            <a:ext uri="{FF2B5EF4-FFF2-40B4-BE49-F238E27FC236}">
              <a16:creationId xmlns:a16="http://schemas.microsoft.com/office/drawing/2014/main" id="{00000000-0008-0000-0700-0000FB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40901</xdr:rowOff>
    </xdr:from>
    <xdr:ext cx="249299" cy="259045"/>
    <xdr:sp macro="" textlink="">
      <xdr:nvSpPr>
        <xdr:cNvPr id="764" name="諸支出金該当値テキスト">
          <a:extLst>
            <a:ext uri="{FF2B5EF4-FFF2-40B4-BE49-F238E27FC236}">
              <a16:creationId xmlns:a16="http://schemas.microsoft.com/office/drawing/2014/main" id="{00000000-0008-0000-0700-0000FC020000}"/>
            </a:ext>
          </a:extLst>
        </xdr:cNvPr>
        <xdr:cNvSpPr txBox="1"/>
      </xdr:nvSpPr>
      <xdr:spPr>
        <a:xfrm>
          <a:off x="22212300" y="6556001"/>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5" name="楕円 764">
          <a:extLst>
            <a:ext uri="{FF2B5EF4-FFF2-40B4-BE49-F238E27FC236}">
              <a16:creationId xmlns:a16="http://schemas.microsoft.com/office/drawing/2014/main" id="{00000000-0008-0000-0700-0000FD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6" name="テキスト ボックス 765">
          <a:extLst>
            <a:ext uri="{FF2B5EF4-FFF2-40B4-BE49-F238E27FC236}">
              <a16:creationId xmlns:a16="http://schemas.microsoft.com/office/drawing/2014/main" id="{00000000-0008-0000-0700-0000FE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7" name="楕円 766">
          <a:extLst>
            <a:ext uri="{FF2B5EF4-FFF2-40B4-BE49-F238E27FC236}">
              <a16:creationId xmlns:a16="http://schemas.microsoft.com/office/drawing/2014/main" id="{00000000-0008-0000-0700-0000FF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8" name="テキスト ボックス 767">
          <a:extLst>
            <a:ext uri="{FF2B5EF4-FFF2-40B4-BE49-F238E27FC236}">
              <a16:creationId xmlns:a16="http://schemas.microsoft.com/office/drawing/2014/main" id="{00000000-0008-0000-0700-00000003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9" name="楕円 768">
          <a:extLst>
            <a:ext uri="{FF2B5EF4-FFF2-40B4-BE49-F238E27FC236}">
              <a16:creationId xmlns:a16="http://schemas.microsoft.com/office/drawing/2014/main" id="{00000000-0008-0000-0700-00000103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70" name="テキスト ボックス 769">
          <a:extLst>
            <a:ext uri="{FF2B5EF4-FFF2-40B4-BE49-F238E27FC236}">
              <a16:creationId xmlns:a16="http://schemas.microsoft.com/office/drawing/2014/main" id="{00000000-0008-0000-0700-00000203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71" name="楕円 770">
          <a:extLst>
            <a:ext uri="{FF2B5EF4-FFF2-40B4-BE49-F238E27FC236}">
              <a16:creationId xmlns:a16="http://schemas.microsoft.com/office/drawing/2014/main" id="{00000000-0008-0000-0700-00000303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72" name="テキスト ボックス 771">
          <a:extLst>
            <a:ext uri="{FF2B5EF4-FFF2-40B4-BE49-F238E27FC236}">
              <a16:creationId xmlns:a16="http://schemas.microsoft.com/office/drawing/2014/main" id="{00000000-0008-0000-0700-00000403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滋賀県平均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80" name="正方形/長方形 779">
          <a:extLst>
            <a:ext uri="{FF2B5EF4-FFF2-40B4-BE49-F238E27FC236}">
              <a16:creationId xmlns:a16="http://schemas.microsoft.com/office/drawing/2014/main" id="{00000000-0008-0000-0700-00000C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4" name="テキスト ボックス 783">
          <a:extLst>
            <a:ext uri="{FF2B5EF4-FFF2-40B4-BE49-F238E27FC236}">
              <a16:creationId xmlns:a16="http://schemas.microsoft.com/office/drawing/2014/main" id="{00000000-0008-0000-0700-000010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6" name="テキスト ボックス 785">
          <a:extLst>
            <a:ext uri="{FF2B5EF4-FFF2-40B4-BE49-F238E27FC236}">
              <a16:creationId xmlns:a16="http://schemas.microsoft.com/office/drawing/2014/main" id="{00000000-0008-0000-0700-000012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7" name="前年度繰上充用金グラフ枠">
          <a:extLst>
            <a:ext uri="{FF2B5EF4-FFF2-40B4-BE49-F238E27FC236}">
              <a16:creationId xmlns:a16="http://schemas.microsoft.com/office/drawing/2014/main" id="{00000000-0008-0000-0700-000013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9" name="前年度繰上充用金最小値テキスト">
          <a:extLst>
            <a:ext uri="{FF2B5EF4-FFF2-40B4-BE49-F238E27FC236}">
              <a16:creationId xmlns:a16="http://schemas.microsoft.com/office/drawing/2014/main" id="{00000000-0008-0000-0700-000015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0" name="直線コネクタ 789">
          <a:extLst>
            <a:ext uri="{FF2B5EF4-FFF2-40B4-BE49-F238E27FC236}">
              <a16:creationId xmlns:a16="http://schemas.microsoft.com/office/drawing/2014/main" id="{00000000-0008-0000-0700-000016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1" name="前年度繰上充用金最大値テキスト">
          <a:extLst>
            <a:ext uri="{FF2B5EF4-FFF2-40B4-BE49-F238E27FC236}">
              <a16:creationId xmlns:a16="http://schemas.microsoft.com/office/drawing/2014/main" id="{00000000-0008-0000-0700-000017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3" name="直線コネクタ 792">
          <a:extLst>
            <a:ext uri="{FF2B5EF4-FFF2-40B4-BE49-F238E27FC236}">
              <a16:creationId xmlns:a16="http://schemas.microsoft.com/office/drawing/2014/main" id="{00000000-0008-0000-0700-000019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4" name="前年度繰上充用金平均値テキスト">
          <a:extLst>
            <a:ext uri="{FF2B5EF4-FFF2-40B4-BE49-F238E27FC236}">
              <a16:creationId xmlns:a16="http://schemas.microsoft.com/office/drawing/2014/main" id="{00000000-0008-0000-0700-00001A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6" name="直線コネクタ 795">
          <a:extLst>
            <a:ext uri="{FF2B5EF4-FFF2-40B4-BE49-F238E27FC236}">
              <a16:creationId xmlns:a16="http://schemas.microsoft.com/office/drawing/2014/main" id="{00000000-0008-0000-0700-00001C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7" name="フローチャート: 判断 796">
          <a:extLst>
            <a:ext uri="{FF2B5EF4-FFF2-40B4-BE49-F238E27FC236}">
              <a16:creationId xmlns:a16="http://schemas.microsoft.com/office/drawing/2014/main" id="{00000000-0008-0000-0700-00001D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8" name="テキスト ボックス 797">
          <a:extLst>
            <a:ext uri="{FF2B5EF4-FFF2-40B4-BE49-F238E27FC236}">
              <a16:creationId xmlns:a16="http://schemas.microsoft.com/office/drawing/2014/main" id="{00000000-0008-0000-0700-00001E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9" name="直線コネクタ 798">
          <a:extLst>
            <a:ext uri="{FF2B5EF4-FFF2-40B4-BE49-F238E27FC236}">
              <a16:creationId xmlns:a16="http://schemas.microsoft.com/office/drawing/2014/main" id="{00000000-0008-0000-0700-00001F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2" name="直線コネクタ 801">
          <a:extLst>
            <a:ext uri="{FF2B5EF4-FFF2-40B4-BE49-F238E27FC236}">
              <a16:creationId xmlns:a16="http://schemas.microsoft.com/office/drawing/2014/main" id="{00000000-0008-0000-0700-000022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3" name="フローチャート: 判断 802">
          <a:extLst>
            <a:ext uri="{FF2B5EF4-FFF2-40B4-BE49-F238E27FC236}">
              <a16:creationId xmlns:a16="http://schemas.microsoft.com/office/drawing/2014/main" id="{00000000-0008-0000-0700-000023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5" name="フローチャート: 判断 804">
          <a:extLst>
            <a:ext uri="{FF2B5EF4-FFF2-40B4-BE49-F238E27FC236}">
              <a16:creationId xmlns:a16="http://schemas.microsoft.com/office/drawing/2014/main" id="{00000000-0008-0000-0700-000025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1" name="テキスト ボックス 810">
          <a:extLst>
            <a:ext uri="{FF2B5EF4-FFF2-40B4-BE49-F238E27FC236}">
              <a16:creationId xmlns:a16="http://schemas.microsoft.com/office/drawing/2014/main" id="{00000000-0008-0000-0700-00002B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2" name="楕円 811">
          <a:extLst>
            <a:ext uri="{FF2B5EF4-FFF2-40B4-BE49-F238E27FC236}">
              <a16:creationId xmlns:a16="http://schemas.microsoft.com/office/drawing/2014/main" id="{00000000-0008-0000-0700-00002C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3" name="前年度繰上充用金該当値テキスト">
          <a:extLst>
            <a:ext uri="{FF2B5EF4-FFF2-40B4-BE49-F238E27FC236}">
              <a16:creationId xmlns:a16="http://schemas.microsoft.com/office/drawing/2014/main" id="{00000000-0008-0000-0700-00002D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4" name="楕円 813">
          <a:extLst>
            <a:ext uri="{FF2B5EF4-FFF2-40B4-BE49-F238E27FC236}">
              <a16:creationId xmlns:a16="http://schemas.microsoft.com/office/drawing/2014/main" id="{00000000-0008-0000-0700-00002E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5" name="テキスト ボックス 814">
          <a:extLst>
            <a:ext uri="{FF2B5EF4-FFF2-40B4-BE49-F238E27FC236}">
              <a16:creationId xmlns:a16="http://schemas.microsoft.com/office/drawing/2014/main" id="{00000000-0008-0000-0700-00002F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6" name="楕円 815">
          <a:extLst>
            <a:ext uri="{FF2B5EF4-FFF2-40B4-BE49-F238E27FC236}">
              <a16:creationId xmlns:a16="http://schemas.microsoft.com/office/drawing/2014/main" id="{00000000-0008-0000-0700-000030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7" name="テキスト ボックス 816">
          <a:extLst>
            <a:ext uri="{FF2B5EF4-FFF2-40B4-BE49-F238E27FC236}">
              <a16:creationId xmlns:a16="http://schemas.microsoft.com/office/drawing/2014/main" id="{00000000-0008-0000-0700-000031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8" name="楕円 817">
          <a:extLst>
            <a:ext uri="{FF2B5EF4-FFF2-40B4-BE49-F238E27FC236}">
              <a16:creationId xmlns:a16="http://schemas.microsoft.com/office/drawing/2014/main" id="{00000000-0008-0000-0700-000032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20" name="楕円 819">
          <a:extLst>
            <a:ext uri="{FF2B5EF4-FFF2-40B4-BE49-F238E27FC236}">
              <a16:creationId xmlns:a16="http://schemas.microsoft.com/office/drawing/2014/main" id="{00000000-0008-0000-0700-000034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1" name="テキスト ボックス 820">
          <a:extLst>
            <a:ext uri="{FF2B5EF4-FFF2-40B4-BE49-F238E27FC236}">
              <a16:creationId xmlns:a16="http://schemas.microsoft.com/office/drawing/2014/main" id="{00000000-0008-0000-0700-000035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3" name="正方形/長方形 822">
          <a:extLst>
            <a:ext uri="{FF2B5EF4-FFF2-40B4-BE49-F238E27FC236}">
              <a16:creationId xmlns:a16="http://schemas.microsoft.com/office/drawing/2014/main" id="{00000000-0008-0000-0700-00003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4" name="テキスト ボックス 823">
          <a:extLst>
            <a:ext uri="{FF2B5EF4-FFF2-40B4-BE49-F238E27FC236}">
              <a16:creationId xmlns:a16="http://schemas.microsoft.com/office/drawing/2014/main" id="{00000000-0008-0000-0700-00003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（新）集中改革プラン等の諸改革により、経常経費の削減と普通建設事業の平準化を行ってきた結果、多くの目的別歳出において類似団体や滋賀県平均を下回っている。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a:p>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　公債費は住民一人当たり</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47,674</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円となっており、類似団体や滋賀県平均と比較して高くなっているが、市債の償還は平成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年度以降は減少傾向である。これは、人口急増対策で比較的短期間に小学校、総合福祉保健センター等の整備のため発行した市債の償還が平成</a:t>
          </a:r>
          <a:r>
            <a:rPr kumimoji="1" lang="en-US"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30</a:t>
          </a:r>
          <a:r>
            <a:rPr kumimoji="1" lang="ja-JP" altLang="ja-JP" sz="1300">
              <a:solidFill>
                <a:sysClr val="windowText" lastClr="000000"/>
              </a:solidFill>
              <a:effectLst/>
              <a:latin typeface="ＭＳ Ｐゴシック" panose="020B0600070205080204" pitchFamily="50" charset="-128"/>
              <a:ea typeface="ＭＳ Ｐゴシック" panose="020B0600070205080204" pitchFamily="50" charset="-128"/>
              <a:cs typeface="+mn-cs"/>
            </a:rPr>
            <a:t>年度にピークを迎えたことによる。</a:t>
          </a:r>
          <a:endParaRPr lang="ja-JP" altLang="ja-JP" sz="1300">
            <a:solidFill>
              <a:sysClr val="windowText" lastClr="000000"/>
            </a:solidFill>
            <a:effectLst/>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実質単年度収支は、昨年度と比較して</a:t>
          </a:r>
          <a:r>
            <a:rPr kumimoji="1" lang="en-US"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0.29</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ポイント</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増加</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し、</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黒字</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となっている。これは、歳入において普通交付税</a:t>
          </a:r>
          <a:r>
            <a:rPr kumimoji="1" lang="ja-JP" altLang="en-US" sz="1400">
              <a:solidFill>
                <a:sysClr val="windowText" lastClr="000000"/>
              </a:solidFill>
              <a:effectLst/>
              <a:latin typeface="ＭＳ ゴシック" panose="020B0609070205080204" pitchFamily="49" charset="-128"/>
              <a:ea typeface="ＭＳ ゴシック" panose="020B0609070205080204" pitchFamily="49" charset="-128"/>
              <a:cs typeface="+mn-cs"/>
            </a:rPr>
            <a:t>の追加交付や市税の増加</a:t>
          </a:r>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などによるものである。</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a:p>
          <a:r>
            <a:rPr kumimoji="1" lang="ja-JP" altLang="ja-JP" sz="1400">
              <a:solidFill>
                <a:sysClr val="windowText" lastClr="000000"/>
              </a:solidFill>
              <a:effectLst/>
              <a:latin typeface="ＭＳ ゴシック" panose="020B0609070205080204" pitchFamily="49" charset="-128"/>
              <a:ea typeface="ＭＳ ゴシック" panose="020B0609070205080204" pitchFamily="49" charset="-128"/>
              <a:cs typeface="+mn-cs"/>
            </a:rPr>
            <a:t>　今後も（新）集中改革プランの改革効果を持続させ、健全な財政運営に努めていく。</a:t>
          </a:r>
          <a:endParaRPr lang="ja-JP" altLang="ja-JP" sz="1400">
            <a:solidFill>
              <a:sysClr val="windowText" lastClr="000000"/>
            </a:solidFill>
            <a:effectLst/>
            <a:latin typeface="ＭＳ ゴシック" panose="020B0609070205080204" pitchFamily="49" charset="-128"/>
            <a:ea typeface="ＭＳ ゴシック" panose="020B0609070205080204"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滋賀県栗東市</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平成１９年度以来赤字決算を続けてきた国民健康保険特別会計は、段階的な国保税率の見直しを主な要因として平成２２年度に黒字に転換し、以降、全会計合計ベースでは連結実質赤字は生じていない。</a:t>
          </a:r>
          <a:endParaRPr lang="ja-JP" altLang="ja-JP" sz="1400">
            <a:effectLst/>
            <a:latin typeface="ＭＳ ゴシック" panose="020B0609070205080204" pitchFamily="49" charset="-128"/>
            <a:ea typeface="ＭＳ ゴシック" panose="020B0609070205080204" pitchFamily="49" charset="-128"/>
          </a:endParaRPr>
        </a:p>
        <a:p>
          <a:r>
            <a:rPr kumimoji="1" lang="ja-JP" altLang="ja-JP" sz="1400">
              <a:solidFill>
                <a:schemeClr val="dk1"/>
              </a:solidFill>
              <a:effectLst/>
              <a:latin typeface="ＭＳ ゴシック" panose="020B0609070205080204" pitchFamily="49" charset="-128"/>
              <a:ea typeface="ＭＳ ゴシック" panose="020B0609070205080204" pitchFamily="49" charset="-128"/>
              <a:cs typeface="+mn-cs"/>
            </a:rPr>
            <a:t>　公営企業会計全体を通じて、適切な収支が今後も保持されるように、一般会計からの繰出金の更なる適正化を進めていく。また、一般会計についても、（新）集中改革プランの改革効果を持続させ、歳入確保・歳出削減を確実に実行し、収支均衡・基金の確保・弾力性のある財政運営といった財政の健全化に努める。</a:t>
          </a:r>
          <a:endParaRPr lang="ja-JP" altLang="ja-JP" sz="1400">
            <a:effectLst/>
            <a:latin typeface="ＭＳ ゴシック" panose="020B0609070205080204" pitchFamily="49" charset="-128"/>
            <a:ea typeface="ＭＳ ゴシック" panose="020B0609070205080204"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40</xdr:row>
      <xdr:rowOff>88900</xdr:rowOff>
    </xdr:from>
    <xdr:to>
      <xdr:col>1</xdr:col>
      <xdr:colOff>638175</xdr:colOff>
      <xdr:row>40</xdr:row>
      <xdr:rowOff>377825</xdr:rowOff>
    </xdr:to>
    <xdr:sp macro="" textlink="">
      <xdr:nvSpPr>
        <xdr:cNvPr id="19" name="凡例8">
          <a:extLst>
            <a:ext uri="{FF2B5EF4-FFF2-40B4-BE49-F238E27FC236}">
              <a16:creationId xmlns:a16="http://schemas.microsoft.com/office/drawing/2014/main" id="{00000000-0008-0000-0900-000013000000}"/>
            </a:ext>
          </a:extLst>
        </xdr:cNvPr>
        <xdr:cNvSpPr/>
      </xdr:nvSpPr>
      <xdr:spPr bwMode="auto">
        <a:xfrm>
          <a:off x="635000" y="10947400"/>
          <a:ext cx="508000" cy="288925"/>
        </a:xfrm>
        <a:prstGeom prst="rect">
          <a:avLst/>
        </a:prstGeom>
        <a:solidFill>
          <a:srgbClr val="00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20" name="凡例9">
          <a:extLst>
            <a:ext uri="{FF2B5EF4-FFF2-40B4-BE49-F238E27FC236}">
              <a16:creationId xmlns:a16="http://schemas.microsoft.com/office/drawing/2014/main" id="{00000000-0008-0000-0900-000014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1" name="凡例10">
          <a:extLst>
            <a:ext uri="{FF2B5EF4-FFF2-40B4-BE49-F238E27FC236}">
              <a16:creationId xmlns:a16="http://schemas.microsoft.com/office/drawing/2014/main" id="{00000000-0008-0000-0900-000015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view="pageBreakPreview" zoomScaleNormal="85" zoomScaleSheetLayoutView="100" workbookViewId="0"/>
  </sheetViews>
  <sheetFormatPr defaultColWidth="0" defaultRowHeight="11.25" zeroHeight="1"/>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c r="B1" s="415" t="s">
        <v>76</v>
      </c>
      <c r="C1" s="415"/>
      <c r="D1" s="415"/>
      <c r="E1" s="415"/>
      <c r="F1" s="415"/>
      <c r="G1" s="415"/>
      <c r="H1" s="415"/>
      <c r="I1" s="415"/>
      <c r="J1" s="415"/>
      <c r="K1" s="415"/>
      <c r="L1" s="415"/>
      <c r="M1" s="415"/>
      <c r="N1" s="415"/>
      <c r="O1" s="415"/>
      <c r="P1" s="415"/>
      <c r="Q1" s="415"/>
      <c r="R1" s="415"/>
      <c r="S1" s="415"/>
      <c r="T1" s="415"/>
      <c r="U1" s="415"/>
      <c r="V1" s="415"/>
      <c r="W1" s="415"/>
      <c r="X1" s="415"/>
      <c r="Y1" s="415"/>
      <c r="Z1" s="415"/>
      <c r="AA1" s="415"/>
      <c r="AB1" s="415"/>
      <c r="AC1" s="415"/>
      <c r="AD1" s="415"/>
      <c r="AE1" s="415"/>
      <c r="AF1" s="415"/>
      <c r="AG1" s="415"/>
      <c r="AH1" s="415"/>
      <c r="AI1" s="415"/>
      <c r="AJ1" s="415"/>
      <c r="AK1" s="415"/>
      <c r="AL1" s="415"/>
      <c r="AM1" s="415"/>
      <c r="AN1" s="415"/>
      <c r="AO1" s="415"/>
      <c r="AP1" s="415"/>
      <c r="AQ1" s="415"/>
      <c r="AR1" s="415"/>
      <c r="AS1" s="415"/>
      <c r="AT1" s="415"/>
      <c r="AU1" s="415"/>
      <c r="AV1" s="415"/>
      <c r="AW1" s="415"/>
      <c r="AX1" s="415"/>
      <c r="AY1" s="415"/>
      <c r="AZ1" s="415"/>
      <c r="BA1" s="415"/>
      <c r="BB1" s="415"/>
      <c r="BC1" s="415"/>
      <c r="BD1" s="415"/>
      <c r="BE1" s="415"/>
      <c r="BF1" s="415"/>
      <c r="BG1" s="415"/>
      <c r="BH1" s="415"/>
      <c r="BI1" s="415"/>
      <c r="BJ1" s="415"/>
      <c r="BK1" s="415"/>
      <c r="BL1" s="415"/>
      <c r="BM1" s="415"/>
      <c r="BN1" s="415"/>
      <c r="BO1" s="415"/>
      <c r="BP1" s="415"/>
      <c r="BQ1" s="415"/>
      <c r="BR1" s="415"/>
      <c r="BS1" s="415"/>
      <c r="BT1" s="415"/>
      <c r="BU1" s="415"/>
      <c r="BV1" s="415"/>
      <c r="BW1" s="415"/>
      <c r="BX1" s="415"/>
      <c r="BY1" s="415"/>
      <c r="BZ1" s="415"/>
      <c r="CA1" s="415"/>
      <c r="CB1" s="415"/>
      <c r="CC1" s="415"/>
      <c r="CD1" s="415"/>
      <c r="CE1" s="415"/>
      <c r="CF1" s="415"/>
      <c r="CG1" s="415"/>
      <c r="CH1" s="415"/>
      <c r="CI1" s="415"/>
      <c r="CJ1" s="415"/>
      <c r="CK1" s="415"/>
      <c r="CL1" s="415"/>
      <c r="CM1" s="415"/>
      <c r="CN1" s="415"/>
      <c r="CO1" s="415"/>
      <c r="CP1" s="415"/>
      <c r="CQ1" s="415"/>
      <c r="CR1" s="415"/>
      <c r="CS1" s="415"/>
      <c r="CT1" s="415"/>
      <c r="CU1" s="415"/>
      <c r="CV1" s="415"/>
      <c r="CW1" s="415"/>
      <c r="CX1" s="415"/>
      <c r="CY1" s="415"/>
      <c r="CZ1" s="415"/>
      <c r="DA1" s="415"/>
      <c r="DB1" s="415"/>
      <c r="DC1" s="415"/>
      <c r="DD1" s="415"/>
      <c r="DE1" s="415"/>
      <c r="DF1" s="415"/>
      <c r="DG1" s="415"/>
      <c r="DH1" s="415"/>
      <c r="DI1" s="415"/>
      <c r="DJ1" s="181"/>
      <c r="DK1" s="181"/>
      <c r="DL1" s="181"/>
      <c r="DM1" s="181"/>
      <c r="DN1" s="181"/>
      <c r="DO1" s="181"/>
    </row>
    <row r="2" spans="1:119" ht="24.75" thickBot="1">
      <c r="B2" s="182" t="s">
        <v>77</v>
      </c>
      <c r="C2" s="182"/>
      <c r="D2" s="183"/>
    </row>
    <row r="3" spans="1:119" ht="18.75" customHeight="1" thickBot="1">
      <c r="A3" s="181"/>
      <c r="B3" s="416" t="s">
        <v>78</v>
      </c>
      <c r="C3" s="417"/>
      <c r="D3" s="417"/>
      <c r="E3" s="418"/>
      <c r="F3" s="418"/>
      <c r="G3" s="418"/>
      <c r="H3" s="418"/>
      <c r="I3" s="418"/>
      <c r="J3" s="418"/>
      <c r="K3" s="418"/>
      <c r="L3" s="418" t="s">
        <v>79</v>
      </c>
      <c r="M3" s="418"/>
      <c r="N3" s="418"/>
      <c r="O3" s="418"/>
      <c r="P3" s="418"/>
      <c r="Q3" s="418"/>
      <c r="R3" s="425"/>
      <c r="S3" s="425"/>
      <c r="T3" s="425"/>
      <c r="U3" s="425"/>
      <c r="V3" s="426"/>
      <c r="W3" s="400" t="s">
        <v>80</v>
      </c>
      <c r="X3" s="401"/>
      <c r="Y3" s="401"/>
      <c r="Z3" s="401"/>
      <c r="AA3" s="401"/>
      <c r="AB3" s="417"/>
      <c r="AC3" s="425" t="s">
        <v>81</v>
      </c>
      <c r="AD3" s="401"/>
      <c r="AE3" s="401"/>
      <c r="AF3" s="401"/>
      <c r="AG3" s="401"/>
      <c r="AH3" s="401"/>
      <c r="AI3" s="401"/>
      <c r="AJ3" s="401"/>
      <c r="AK3" s="401"/>
      <c r="AL3" s="402"/>
      <c r="AM3" s="400" t="s">
        <v>82</v>
      </c>
      <c r="AN3" s="401"/>
      <c r="AO3" s="401"/>
      <c r="AP3" s="401"/>
      <c r="AQ3" s="401"/>
      <c r="AR3" s="401"/>
      <c r="AS3" s="401"/>
      <c r="AT3" s="401"/>
      <c r="AU3" s="401"/>
      <c r="AV3" s="401"/>
      <c r="AW3" s="401"/>
      <c r="AX3" s="402"/>
      <c r="AY3" s="437" t="s">
        <v>1</v>
      </c>
      <c r="AZ3" s="438"/>
      <c r="BA3" s="438"/>
      <c r="BB3" s="438"/>
      <c r="BC3" s="438"/>
      <c r="BD3" s="438"/>
      <c r="BE3" s="438"/>
      <c r="BF3" s="438"/>
      <c r="BG3" s="438"/>
      <c r="BH3" s="438"/>
      <c r="BI3" s="438"/>
      <c r="BJ3" s="438"/>
      <c r="BK3" s="438"/>
      <c r="BL3" s="438"/>
      <c r="BM3" s="439"/>
      <c r="BN3" s="400" t="s">
        <v>83</v>
      </c>
      <c r="BO3" s="401"/>
      <c r="BP3" s="401"/>
      <c r="BQ3" s="401"/>
      <c r="BR3" s="401"/>
      <c r="BS3" s="401"/>
      <c r="BT3" s="401"/>
      <c r="BU3" s="402"/>
      <c r="BV3" s="400" t="s">
        <v>84</v>
      </c>
      <c r="BW3" s="401"/>
      <c r="BX3" s="401"/>
      <c r="BY3" s="401"/>
      <c r="BZ3" s="401"/>
      <c r="CA3" s="401"/>
      <c r="CB3" s="401"/>
      <c r="CC3" s="402"/>
      <c r="CD3" s="437" t="s">
        <v>1</v>
      </c>
      <c r="CE3" s="438"/>
      <c r="CF3" s="438"/>
      <c r="CG3" s="438"/>
      <c r="CH3" s="438"/>
      <c r="CI3" s="438"/>
      <c r="CJ3" s="438"/>
      <c r="CK3" s="438"/>
      <c r="CL3" s="438"/>
      <c r="CM3" s="438"/>
      <c r="CN3" s="438"/>
      <c r="CO3" s="438"/>
      <c r="CP3" s="438"/>
      <c r="CQ3" s="438"/>
      <c r="CR3" s="438"/>
      <c r="CS3" s="439"/>
      <c r="CT3" s="400" t="s">
        <v>85</v>
      </c>
      <c r="CU3" s="401"/>
      <c r="CV3" s="401"/>
      <c r="CW3" s="401"/>
      <c r="CX3" s="401"/>
      <c r="CY3" s="401"/>
      <c r="CZ3" s="401"/>
      <c r="DA3" s="402"/>
      <c r="DB3" s="400" t="s">
        <v>86</v>
      </c>
      <c r="DC3" s="401"/>
      <c r="DD3" s="401"/>
      <c r="DE3" s="401"/>
      <c r="DF3" s="401"/>
      <c r="DG3" s="401"/>
      <c r="DH3" s="401"/>
      <c r="DI3" s="402"/>
    </row>
    <row r="4" spans="1:119" ht="18.75" customHeight="1">
      <c r="A4" s="181"/>
      <c r="B4" s="419"/>
      <c r="C4" s="420"/>
      <c r="D4" s="420"/>
      <c r="E4" s="421"/>
      <c r="F4" s="421"/>
      <c r="G4" s="421"/>
      <c r="H4" s="421"/>
      <c r="I4" s="421"/>
      <c r="J4" s="421"/>
      <c r="K4" s="421"/>
      <c r="L4" s="421"/>
      <c r="M4" s="421"/>
      <c r="N4" s="421"/>
      <c r="O4" s="421"/>
      <c r="P4" s="421"/>
      <c r="Q4" s="421"/>
      <c r="R4" s="427"/>
      <c r="S4" s="427"/>
      <c r="T4" s="427"/>
      <c r="U4" s="427"/>
      <c r="V4" s="428"/>
      <c r="W4" s="431"/>
      <c r="X4" s="432"/>
      <c r="Y4" s="432"/>
      <c r="Z4" s="432"/>
      <c r="AA4" s="432"/>
      <c r="AB4" s="420"/>
      <c r="AC4" s="427"/>
      <c r="AD4" s="432"/>
      <c r="AE4" s="432"/>
      <c r="AF4" s="432"/>
      <c r="AG4" s="432"/>
      <c r="AH4" s="432"/>
      <c r="AI4" s="432"/>
      <c r="AJ4" s="432"/>
      <c r="AK4" s="432"/>
      <c r="AL4" s="435"/>
      <c r="AM4" s="433"/>
      <c r="AN4" s="434"/>
      <c r="AO4" s="434"/>
      <c r="AP4" s="434"/>
      <c r="AQ4" s="434"/>
      <c r="AR4" s="434"/>
      <c r="AS4" s="434"/>
      <c r="AT4" s="434"/>
      <c r="AU4" s="434"/>
      <c r="AV4" s="434"/>
      <c r="AW4" s="434"/>
      <c r="AX4" s="436"/>
      <c r="AY4" s="403" t="s">
        <v>87</v>
      </c>
      <c r="AZ4" s="404"/>
      <c r="BA4" s="404"/>
      <c r="BB4" s="404"/>
      <c r="BC4" s="404"/>
      <c r="BD4" s="404"/>
      <c r="BE4" s="404"/>
      <c r="BF4" s="404"/>
      <c r="BG4" s="404"/>
      <c r="BH4" s="404"/>
      <c r="BI4" s="404"/>
      <c r="BJ4" s="404"/>
      <c r="BK4" s="404"/>
      <c r="BL4" s="404"/>
      <c r="BM4" s="405"/>
      <c r="BN4" s="406">
        <v>28416764</v>
      </c>
      <c r="BO4" s="407"/>
      <c r="BP4" s="407"/>
      <c r="BQ4" s="407"/>
      <c r="BR4" s="407"/>
      <c r="BS4" s="407"/>
      <c r="BT4" s="407"/>
      <c r="BU4" s="408"/>
      <c r="BV4" s="406">
        <v>28222618</v>
      </c>
      <c r="BW4" s="407"/>
      <c r="BX4" s="407"/>
      <c r="BY4" s="407"/>
      <c r="BZ4" s="407"/>
      <c r="CA4" s="407"/>
      <c r="CB4" s="407"/>
      <c r="CC4" s="408"/>
      <c r="CD4" s="409" t="s">
        <v>88</v>
      </c>
      <c r="CE4" s="410"/>
      <c r="CF4" s="410"/>
      <c r="CG4" s="410"/>
      <c r="CH4" s="410"/>
      <c r="CI4" s="410"/>
      <c r="CJ4" s="410"/>
      <c r="CK4" s="410"/>
      <c r="CL4" s="410"/>
      <c r="CM4" s="410"/>
      <c r="CN4" s="410"/>
      <c r="CO4" s="410"/>
      <c r="CP4" s="410"/>
      <c r="CQ4" s="410"/>
      <c r="CR4" s="410"/>
      <c r="CS4" s="411"/>
      <c r="CT4" s="412">
        <v>5.0999999999999996</v>
      </c>
      <c r="CU4" s="413"/>
      <c r="CV4" s="413"/>
      <c r="CW4" s="413"/>
      <c r="CX4" s="413"/>
      <c r="CY4" s="413"/>
      <c r="CZ4" s="413"/>
      <c r="DA4" s="414"/>
      <c r="DB4" s="412">
        <v>4.8</v>
      </c>
      <c r="DC4" s="413"/>
      <c r="DD4" s="413"/>
      <c r="DE4" s="413"/>
      <c r="DF4" s="413"/>
      <c r="DG4" s="413"/>
      <c r="DH4" s="413"/>
      <c r="DI4" s="414"/>
    </row>
    <row r="5" spans="1:119" ht="18.75" customHeight="1">
      <c r="A5" s="181"/>
      <c r="B5" s="422"/>
      <c r="C5" s="423"/>
      <c r="D5" s="423"/>
      <c r="E5" s="424"/>
      <c r="F5" s="424"/>
      <c r="G5" s="424"/>
      <c r="H5" s="424"/>
      <c r="I5" s="424"/>
      <c r="J5" s="424"/>
      <c r="K5" s="424"/>
      <c r="L5" s="424"/>
      <c r="M5" s="424"/>
      <c r="N5" s="424"/>
      <c r="O5" s="424"/>
      <c r="P5" s="424"/>
      <c r="Q5" s="424"/>
      <c r="R5" s="429"/>
      <c r="S5" s="429"/>
      <c r="T5" s="429"/>
      <c r="U5" s="429"/>
      <c r="V5" s="430"/>
      <c r="W5" s="433"/>
      <c r="X5" s="434"/>
      <c r="Y5" s="434"/>
      <c r="Z5" s="434"/>
      <c r="AA5" s="434"/>
      <c r="AB5" s="423"/>
      <c r="AC5" s="429"/>
      <c r="AD5" s="434"/>
      <c r="AE5" s="434"/>
      <c r="AF5" s="434"/>
      <c r="AG5" s="434"/>
      <c r="AH5" s="434"/>
      <c r="AI5" s="434"/>
      <c r="AJ5" s="434"/>
      <c r="AK5" s="434"/>
      <c r="AL5" s="436"/>
      <c r="AM5" s="472" t="s">
        <v>89</v>
      </c>
      <c r="AN5" s="473"/>
      <c r="AO5" s="473"/>
      <c r="AP5" s="473"/>
      <c r="AQ5" s="473"/>
      <c r="AR5" s="473"/>
      <c r="AS5" s="473"/>
      <c r="AT5" s="474"/>
      <c r="AU5" s="475" t="s">
        <v>90</v>
      </c>
      <c r="AV5" s="476"/>
      <c r="AW5" s="476"/>
      <c r="AX5" s="476"/>
      <c r="AY5" s="477" t="s">
        <v>91</v>
      </c>
      <c r="AZ5" s="478"/>
      <c r="BA5" s="478"/>
      <c r="BB5" s="478"/>
      <c r="BC5" s="478"/>
      <c r="BD5" s="478"/>
      <c r="BE5" s="478"/>
      <c r="BF5" s="478"/>
      <c r="BG5" s="478"/>
      <c r="BH5" s="478"/>
      <c r="BI5" s="478"/>
      <c r="BJ5" s="478"/>
      <c r="BK5" s="478"/>
      <c r="BL5" s="478"/>
      <c r="BM5" s="479"/>
      <c r="BN5" s="443">
        <v>27600754</v>
      </c>
      <c r="BO5" s="444"/>
      <c r="BP5" s="444"/>
      <c r="BQ5" s="444"/>
      <c r="BR5" s="444"/>
      <c r="BS5" s="444"/>
      <c r="BT5" s="444"/>
      <c r="BU5" s="445"/>
      <c r="BV5" s="443">
        <v>27394005</v>
      </c>
      <c r="BW5" s="444"/>
      <c r="BX5" s="444"/>
      <c r="BY5" s="444"/>
      <c r="BZ5" s="444"/>
      <c r="CA5" s="444"/>
      <c r="CB5" s="444"/>
      <c r="CC5" s="445"/>
      <c r="CD5" s="446" t="s">
        <v>92</v>
      </c>
      <c r="CE5" s="447"/>
      <c r="CF5" s="447"/>
      <c r="CG5" s="447"/>
      <c r="CH5" s="447"/>
      <c r="CI5" s="447"/>
      <c r="CJ5" s="447"/>
      <c r="CK5" s="447"/>
      <c r="CL5" s="447"/>
      <c r="CM5" s="447"/>
      <c r="CN5" s="447"/>
      <c r="CO5" s="447"/>
      <c r="CP5" s="447"/>
      <c r="CQ5" s="447"/>
      <c r="CR5" s="447"/>
      <c r="CS5" s="448"/>
      <c r="CT5" s="440">
        <v>94.5</v>
      </c>
      <c r="CU5" s="441"/>
      <c r="CV5" s="441"/>
      <c r="CW5" s="441"/>
      <c r="CX5" s="441"/>
      <c r="CY5" s="441"/>
      <c r="CZ5" s="441"/>
      <c r="DA5" s="442"/>
      <c r="DB5" s="440">
        <v>93.5</v>
      </c>
      <c r="DC5" s="441"/>
      <c r="DD5" s="441"/>
      <c r="DE5" s="441"/>
      <c r="DF5" s="441"/>
      <c r="DG5" s="441"/>
      <c r="DH5" s="441"/>
      <c r="DI5" s="442"/>
    </row>
    <row r="6" spans="1:119" ht="18.75" customHeight="1">
      <c r="A6" s="181"/>
      <c r="B6" s="449" t="s">
        <v>93</v>
      </c>
      <c r="C6" s="450"/>
      <c r="D6" s="450"/>
      <c r="E6" s="451"/>
      <c r="F6" s="451"/>
      <c r="G6" s="451"/>
      <c r="H6" s="451"/>
      <c r="I6" s="451"/>
      <c r="J6" s="451"/>
      <c r="K6" s="451"/>
      <c r="L6" s="451" t="s">
        <v>94</v>
      </c>
      <c r="M6" s="451"/>
      <c r="N6" s="451"/>
      <c r="O6" s="451"/>
      <c r="P6" s="451"/>
      <c r="Q6" s="451"/>
      <c r="R6" s="455"/>
      <c r="S6" s="455"/>
      <c r="T6" s="455"/>
      <c r="U6" s="455"/>
      <c r="V6" s="456"/>
      <c r="W6" s="459" t="s">
        <v>95</v>
      </c>
      <c r="X6" s="460"/>
      <c r="Y6" s="460"/>
      <c r="Z6" s="460"/>
      <c r="AA6" s="460"/>
      <c r="AB6" s="450"/>
      <c r="AC6" s="463" t="s">
        <v>96</v>
      </c>
      <c r="AD6" s="464"/>
      <c r="AE6" s="464"/>
      <c r="AF6" s="464"/>
      <c r="AG6" s="464"/>
      <c r="AH6" s="464"/>
      <c r="AI6" s="464"/>
      <c r="AJ6" s="464"/>
      <c r="AK6" s="464"/>
      <c r="AL6" s="465"/>
      <c r="AM6" s="472" t="s">
        <v>97</v>
      </c>
      <c r="AN6" s="473"/>
      <c r="AO6" s="473"/>
      <c r="AP6" s="473"/>
      <c r="AQ6" s="473"/>
      <c r="AR6" s="473"/>
      <c r="AS6" s="473"/>
      <c r="AT6" s="474"/>
      <c r="AU6" s="475" t="s">
        <v>90</v>
      </c>
      <c r="AV6" s="476"/>
      <c r="AW6" s="476"/>
      <c r="AX6" s="476"/>
      <c r="AY6" s="477" t="s">
        <v>98</v>
      </c>
      <c r="AZ6" s="478"/>
      <c r="BA6" s="478"/>
      <c r="BB6" s="478"/>
      <c r="BC6" s="478"/>
      <c r="BD6" s="478"/>
      <c r="BE6" s="478"/>
      <c r="BF6" s="478"/>
      <c r="BG6" s="478"/>
      <c r="BH6" s="478"/>
      <c r="BI6" s="478"/>
      <c r="BJ6" s="478"/>
      <c r="BK6" s="478"/>
      <c r="BL6" s="478"/>
      <c r="BM6" s="479"/>
      <c r="BN6" s="443">
        <v>816010</v>
      </c>
      <c r="BO6" s="444"/>
      <c r="BP6" s="444"/>
      <c r="BQ6" s="444"/>
      <c r="BR6" s="444"/>
      <c r="BS6" s="444"/>
      <c r="BT6" s="444"/>
      <c r="BU6" s="445"/>
      <c r="BV6" s="443">
        <v>828613</v>
      </c>
      <c r="BW6" s="444"/>
      <c r="BX6" s="444"/>
      <c r="BY6" s="444"/>
      <c r="BZ6" s="444"/>
      <c r="CA6" s="444"/>
      <c r="CB6" s="444"/>
      <c r="CC6" s="445"/>
      <c r="CD6" s="446" t="s">
        <v>99</v>
      </c>
      <c r="CE6" s="447"/>
      <c r="CF6" s="447"/>
      <c r="CG6" s="447"/>
      <c r="CH6" s="447"/>
      <c r="CI6" s="447"/>
      <c r="CJ6" s="447"/>
      <c r="CK6" s="447"/>
      <c r="CL6" s="447"/>
      <c r="CM6" s="447"/>
      <c r="CN6" s="447"/>
      <c r="CO6" s="447"/>
      <c r="CP6" s="447"/>
      <c r="CQ6" s="447"/>
      <c r="CR6" s="447"/>
      <c r="CS6" s="448"/>
      <c r="CT6" s="480">
        <v>94.9</v>
      </c>
      <c r="CU6" s="481"/>
      <c r="CV6" s="481"/>
      <c r="CW6" s="481"/>
      <c r="CX6" s="481"/>
      <c r="CY6" s="481"/>
      <c r="CZ6" s="481"/>
      <c r="DA6" s="482"/>
      <c r="DB6" s="480">
        <v>94.1</v>
      </c>
      <c r="DC6" s="481"/>
      <c r="DD6" s="481"/>
      <c r="DE6" s="481"/>
      <c r="DF6" s="481"/>
      <c r="DG6" s="481"/>
      <c r="DH6" s="481"/>
      <c r="DI6" s="482"/>
    </row>
    <row r="7" spans="1:119" ht="18.75" customHeight="1">
      <c r="A7" s="181"/>
      <c r="B7" s="419"/>
      <c r="C7" s="420"/>
      <c r="D7" s="420"/>
      <c r="E7" s="421"/>
      <c r="F7" s="421"/>
      <c r="G7" s="421"/>
      <c r="H7" s="421"/>
      <c r="I7" s="421"/>
      <c r="J7" s="421"/>
      <c r="K7" s="421"/>
      <c r="L7" s="421"/>
      <c r="M7" s="421"/>
      <c r="N7" s="421"/>
      <c r="O7" s="421"/>
      <c r="P7" s="421"/>
      <c r="Q7" s="421"/>
      <c r="R7" s="427"/>
      <c r="S7" s="427"/>
      <c r="T7" s="427"/>
      <c r="U7" s="427"/>
      <c r="V7" s="428"/>
      <c r="W7" s="431"/>
      <c r="X7" s="432"/>
      <c r="Y7" s="432"/>
      <c r="Z7" s="432"/>
      <c r="AA7" s="432"/>
      <c r="AB7" s="420"/>
      <c r="AC7" s="466"/>
      <c r="AD7" s="467"/>
      <c r="AE7" s="467"/>
      <c r="AF7" s="467"/>
      <c r="AG7" s="467"/>
      <c r="AH7" s="467"/>
      <c r="AI7" s="467"/>
      <c r="AJ7" s="467"/>
      <c r="AK7" s="467"/>
      <c r="AL7" s="468"/>
      <c r="AM7" s="472" t="s">
        <v>100</v>
      </c>
      <c r="AN7" s="473"/>
      <c r="AO7" s="473"/>
      <c r="AP7" s="473"/>
      <c r="AQ7" s="473"/>
      <c r="AR7" s="473"/>
      <c r="AS7" s="473"/>
      <c r="AT7" s="474"/>
      <c r="AU7" s="475" t="s">
        <v>90</v>
      </c>
      <c r="AV7" s="476"/>
      <c r="AW7" s="476"/>
      <c r="AX7" s="476"/>
      <c r="AY7" s="477" t="s">
        <v>101</v>
      </c>
      <c r="AZ7" s="478"/>
      <c r="BA7" s="478"/>
      <c r="BB7" s="478"/>
      <c r="BC7" s="478"/>
      <c r="BD7" s="478"/>
      <c r="BE7" s="478"/>
      <c r="BF7" s="478"/>
      <c r="BG7" s="478"/>
      <c r="BH7" s="478"/>
      <c r="BI7" s="478"/>
      <c r="BJ7" s="478"/>
      <c r="BK7" s="478"/>
      <c r="BL7" s="478"/>
      <c r="BM7" s="479"/>
      <c r="BN7" s="443">
        <v>24396</v>
      </c>
      <c r="BO7" s="444"/>
      <c r="BP7" s="444"/>
      <c r="BQ7" s="444"/>
      <c r="BR7" s="444"/>
      <c r="BS7" s="444"/>
      <c r="BT7" s="444"/>
      <c r="BU7" s="445"/>
      <c r="BV7" s="443">
        <v>78298</v>
      </c>
      <c r="BW7" s="444"/>
      <c r="BX7" s="444"/>
      <c r="BY7" s="444"/>
      <c r="BZ7" s="444"/>
      <c r="CA7" s="444"/>
      <c r="CB7" s="444"/>
      <c r="CC7" s="445"/>
      <c r="CD7" s="446" t="s">
        <v>102</v>
      </c>
      <c r="CE7" s="447"/>
      <c r="CF7" s="447"/>
      <c r="CG7" s="447"/>
      <c r="CH7" s="447"/>
      <c r="CI7" s="447"/>
      <c r="CJ7" s="447"/>
      <c r="CK7" s="447"/>
      <c r="CL7" s="447"/>
      <c r="CM7" s="447"/>
      <c r="CN7" s="447"/>
      <c r="CO7" s="447"/>
      <c r="CP7" s="447"/>
      <c r="CQ7" s="447"/>
      <c r="CR7" s="447"/>
      <c r="CS7" s="448"/>
      <c r="CT7" s="443">
        <v>15581764</v>
      </c>
      <c r="CU7" s="444"/>
      <c r="CV7" s="444"/>
      <c r="CW7" s="444"/>
      <c r="CX7" s="444"/>
      <c r="CY7" s="444"/>
      <c r="CZ7" s="444"/>
      <c r="DA7" s="445"/>
      <c r="DB7" s="443">
        <v>15473490</v>
      </c>
      <c r="DC7" s="444"/>
      <c r="DD7" s="444"/>
      <c r="DE7" s="444"/>
      <c r="DF7" s="444"/>
      <c r="DG7" s="444"/>
      <c r="DH7" s="444"/>
      <c r="DI7" s="445"/>
    </row>
    <row r="8" spans="1:119" ht="18.75" customHeight="1" thickBot="1">
      <c r="A8" s="181"/>
      <c r="B8" s="452"/>
      <c r="C8" s="453"/>
      <c r="D8" s="453"/>
      <c r="E8" s="454"/>
      <c r="F8" s="454"/>
      <c r="G8" s="454"/>
      <c r="H8" s="454"/>
      <c r="I8" s="454"/>
      <c r="J8" s="454"/>
      <c r="K8" s="454"/>
      <c r="L8" s="454"/>
      <c r="M8" s="454"/>
      <c r="N8" s="454"/>
      <c r="O8" s="454"/>
      <c r="P8" s="454"/>
      <c r="Q8" s="454"/>
      <c r="R8" s="457"/>
      <c r="S8" s="457"/>
      <c r="T8" s="457"/>
      <c r="U8" s="457"/>
      <c r="V8" s="458"/>
      <c r="W8" s="461"/>
      <c r="X8" s="462"/>
      <c r="Y8" s="462"/>
      <c r="Z8" s="462"/>
      <c r="AA8" s="462"/>
      <c r="AB8" s="453"/>
      <c r="AC8" s="469"/>
      <c r="AD8" s="470"/>
      <c r="AE8" s="470"/>
      <c r="AF8" s="470"/>
      <c r="AG8" s="470"/>
      <c r="AH8" s="470"/>
      <c r="AI8" s="470"/>
      <c r="AJ8" s="470"/>
      <c r="AK8" s="470"/>
      <c r="AL8" s="471"/>
      <c r="AM8" s="472" t="s">
        <v>103</v>
      </c>
      <c r="AN8" s="473"/>
      <c r="AO8" s="473"/>
      <c r="AP8" s="473"/>
      <c r="AQ8" s="473"/>
      <c r="AR8" s="473"/>
      <c r="AS8" s="473"/>
      <c r="AT8" s="474"/>
      <c r="AU8" s="475" t="s">
        <v>104</v>
      </c>
      <c r="AV8" s="476"/>
      <c r="AW8" s="476"/>
      <c r="AX8" s="476"/>
      <c r="AY8" s="477" t="s">
        <v>105</v>
      </c>
      <c r="AZ8" s="478"/>
      <c r="BA8" s="478"/>
      <c r="BB8" s="478"/>
      <c r="BC8" s="478"/>
      <c r="BD8" s="478"/>
      <c r="BE8" s="478"/>
      <c r="BF8" s="478"/>
      <c r="BG8" s="478"/>
      <c r="BH8" s="478"/>
      <c r="BI8" s="478"/>
      <c r="BJ8" s="478"/>
      <c r="BK8" s="478"/>
      <c r="BL8" s="478"/>
      <c r="BM8" s="479"/>
      <c r="BN8" s="443">
        <v>791614</v>
      </c>
      <c r="BO8" s="444"/>
      <c r="BP8" s="444"/>
      <c r="BQ8" s="444"/>
      <c r="BR8" s="444"/>
      <c r="BS8" s="444"/>
      <c r="BT8" s="444"/>
      <c r="BU8" s="445"/>
      <c r="BV8" s="443">
        <v>750315</v>
      </c>
      <c r="BW8" s="444"/>
      <c r="BX8" s="444"/>
      <c r="BY8" s="444"/>
      <c r="BZ8" s="444"/>
      <c r="CA8" s="444"/>
      <c r="CB8" s="444"/>
      <c r="CC8" s="445"/>
      <c r="CD8" s="446" t="s">
        <v>106</v>
      </c>
      <c r="CE8" s="447"/>
      <c r="CF8" s="447"/>
      <c r="CG8" s="447"/>
      <c r="CH8" s="447"/>
      <c r="CI8" s="447"/>
      <c r="CJ8" s="447"/>
      <c r="CK8" s="447"/>
      <c r="CL8" s="447"/>
      <c r="CM8" s="447"/>
      <c r="CN8" s="447"/>
      <c r="CO8" s="447"/>
      <c r="CP8" s="447"/>
      <c r="CQ8" s="447"/>
      <c r="CR8" s="447"/>
      <c r="CS8" s="448"/>
      <c r="CT8" s="483">
        <v>0.96</v>
      </c>
      <c r="CU8" s="484"/>
      <c r="CV8" s="484"/>
      <c r="CW8" s="484"/>
      <c r="CX8" s="484"/>
      <c r="CY8" s="484"/>
      <c r="CZ8" s="484"/>
      <c r="DA8" s="485"/>
      <c r="DB8" s="483">
        <v>0.97</v>
      </c>
      <c r="DC8" s="484"/>
      <c r="DD8" s="484"/>
      <c r="DE8" s="484"/>
      <c r="DF8" s="484"/>
      <c r="DG8" s="484"/>
      <c r="DH8" s="484"/>
      <c r="DI8" s="485"/>
    </row>
    <row r="9" spans="1:119" ht="18.75" customHeight="1" thickBot="1">
      <c r="A9" s="181"/>
      <c r="B9" s="437" t="s">
        <v>107</v>
      </c>
      <c r="C9" s="438"/>
      <c r="D9" s="438"/>
      <c r="E9" s="438"/>
      <c r="F9" s="438"/>
      <c r="G9" s="438"/>
      <c r="H9" s="438"/>
      <c r="I9" s="438"/>
      <c r="J9" s="438"/>
      <c r="K9" s="486"/>
      <c r="L9" s="487" t="s">
        <v>108</v>
      </c>
      <c r="M9" s="488"/>
      <c r="N9" s="488"/>
      <c r="O9" s="488"/>
      <c r="P9" s="488"/>
      <c r="Q9" s="489"/>
      <c r="R9" s="490">
        <v>68820</v>
      </c>
      <c r="S9" s="491"/>
      <c r="T9" s="491"/>
      <c r="U9" s="491"/>
      <c r="V9" s="492"/>
      <c r="W9" s="400" t="s">
        <v>109</v>
      </c>
      <c r="X9" s="401"/>
      <c r="Y9" s="401"/>
      <c r="Z9" s="401"/>
      <c r="AA9" s="401"/>
      <c r="AB9" s="401"/>
      <c r="AC9" s="401"/>
      <c r="AD9" s="401"/>
      <c r="AE9" s="401"/>
      <c r="AF9" s="401"/>
      <c r="AG9" s="401"/>
      <c r="AH9" s="401"/>
      <c r="AI9" s="401"/>
      <c r="AJ9" s="401"/>
      <c r="AK9" s="401"/>
      <c r="AL9" s="402"/>
      <c r="AM9" s="472" t="s">
        <v>110</v>
      </c>
      <c r="AN9" s="473"/>
      <c r="AO9" s="473"/>
      <c r="AP9" s="473"/>
      <c r="AQ9" s="473"/>
      <c r="AR9" s="473"/>
      <c r="AS9" s="473"/>
      <c r="AT9" s="474"/>
      <c r="AU9" s="475" t="s">
        <v>90</v>
      </c>
      <c r="AV9" s="476"/>
      <c r="AW9" s="476"/>
      <c r="AX9" s="476"/>
      <c r="AY9" s="477" t="s">
        <v>111</v>
      </c>
      <c r="AZ9" s="478"/>
      <c r="BA9" s="478"/>
      <c r="BB9" s="478"/>
      <c r="BC9" s="478"/>
      <c r="BD9" s="478"/>
      <c r="BE9" s="478"/>
      <c r="BF9" s="478"/>
      <c r="BG9" s="478"/>
      <c r="BH9" s="478"/>
      <c r="BI9" s="478"/>
      <c r="BJ9" s="478"/>
      <c r="BK9" s="478"/>
      <c r="BL9" s="478"/>
      <c r="BM9" s="479"/>
      <c r="BN9" s="443">
        <v>41299</v>
      </c>
      <c r="BO9" s="444"/>
      <c r="BP9" s="444"/>
      <c r="BQ9" s="444"/>
      <c r="BR9" s="444"/>
      <c r="BS9" s="444"/>
      <c r="BT9" s="444"/>
      <c r="BU9" s="445"/>
      <c r="BV9" s="443">
        <v>-105614</v>
      </c>
      <c r="BW9" s="444"/>
      <c r="BX9" s="444"/>
      <c r="BY9" s="444"/>
      <c r="BZ9" s="444"/>
      <c r="CA9" s="444"/>
      <c r="CB9" s="444"/>
      <c r="CC9" s="445"/>
      <c r="CD9" s="446" t="s">
        <v>112</v>
      </c>
      <c r="CE9" s="447"/>
      <c r="CF9" s="447"/>
      <c r="CG9" s="447"/>
      <c r="CH9" s="447"/>
      <c r="CI9" s="447"/>
      <c r="CJ9" s="447"/>
      <c r="CK9" s="447"/>
      <c r="CL9" s="447"/>
      <c r="CM9" s="447"/>
      <c r="CN9" s="447"/>
      <c r="CO9" s="447"/>
      <c r="CP9" s="447"/>
      <c r="CQ9" s="447"/>
      <c r="CR9" s="447"/>
      <c r="CS9" s="448"/>
      <c r="CT9" s="440">
        <v>17.399999999999999</v>
      </c>
      <c r="CU9" s="441"/>
      <c r="CV9" s="441"/>
      <c r="CW9" s="441"/>
      <c r="CX9" s="441"/>
      <c r="CY9" s="441"/>
      <c r="CZ9" s="441"/>
      <c r="DA9" s="442"/>
      <c r="DB9" s="440">
        <v>18.3</v>
      </c>
      <c r="DC9" s="441"/>
      <c r="DD9" s="441"/>
      <c r="DE9" s="441"/>
      <c r="DF9" s="441"/>
      <c r="DG9" s="441"/>
      <c r="DH9" s="441"/>
      <c r="DI9" s="442"/>
    </row>
    <row r="10" spans="1:119" ht="18.75" customHeight="1" thickBot="1">
      <c r="A10" s="181"/>
      <c r="B10" s="437"/>
      <c r="C10" s="438"/>
      <c r="D10" s="438"/>
      <c r="E10" s="438"/>
      <c r="F10" s="438"/>
      <c r="G10" s="438"/>
      <c r="H10" s="438"/>
      <c r="I10" s="438"/>
      <c r="J10" s="438"/>
      <c r="K10" s="486"/>
      <c r="L10" s="493" t="s">
        <v>113</v>
      </c>
      <c r="M10" s="473"/>
      <c r="N10" s="473"/>
      <c r="O10" s="473"/>
      <c r="P10" s="473"/>
      <c r="Q10" s="474"/>
      <c r="R10" s="494">
        <v>66749</v>
      </c>
      <c r="S10" s="495"/>
      <c r="T10" s="495"/>
      <c r="U10" s="495"/>
      <c r="V10" s="496"/>
      <c r="W10" s="431"/>
      <c r="X10" s="432"/>
      <c r="Y10" s="432"/>
      <c r="Z10" s="432"/>
      <c r="AA10" s="432"/>
      <c r="AB10" s="432"/>
      <c r="AC10" s="432"/>
      <c r="AD10" s="432"/>
      <c r="AE10" s="432"/>
      <c r="AF10" s="432"/>
      <c r="AG10" s="432"/>
      <c r="AH10" s="432"/>
      <c r="AI10" s="432"/>
      <c r="AJ10" s="432"/>
      <c r="AK10" s="432"/>
      <c r="AL10" s="435"/>
      <c r="AM10" s="472" t="s">
        <v>114</v>
      </c>
      <c r="AN10" s="473"/>
      <c r="AO10" s="473"/>
      <c r="AP10" s="473"/>
      <c r="AQ10" s="473"/>
      <c r="AR10" s="473"/>
      <c r="AS10" s="473"/>
      <c r="AT10" s="474"/>
      <c r="AU10" s="475" t="s">
        <v>90</v>
      </c>
      <c r="AV10" s="476"/>
      <c r="AW10" s="476"/>
      <c r="AX10" s="476"/>
      <c r="AY10" s="477" t="s">
        <v>115</v>
      </c>
      <c r="AZ10" s="478"/>
      <c r="BA10" s="478"/>
      <c r="BB10" s="478"/>
      <c r="BC10" s="478"/>
      <c r="BD10" s="478"/>
      <c r="BE10" s="478"/>
      <c r="BF10" s="478"/>
      <c r="BG10" s="478"/>
      <c r="BH10" s="478"/>
      <c r="BI10" s="478"/>
      <c r="BJ10" s="478"/>
      <c r="BK10" s="478"/>
      <c r="BL10" s="478"/>
      <c r="BM10" s="479"/>
      <c r="BN10" s="443">
        <v>40243</v>
      </c>
      <c r="BO10" s="444"/>
      <c r="BP10" s="444"/>
      <c r="BQ10" s="444"/>
      <c r="BR10" s="444"/>
      <c r="BS10" s="444"/>
      <c r="BT10" s="444"/>
      <c r="BU10" s="445"/>
      <c r="BV10" s="443">
        <v>100142</v>
      </c>
      <c r="BW10" s="444"/>
      <c r="BX10" s="444"/>
      <c r="BY10" s="444"/>
      <c r="BZ10" s="444"/>
      <c r="CA10" s="444"/>
      <c r="CB10" s="444"/>
      <c r="CC10" s="445"/>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c r="A11" s="181"/>
      <c r="B11" s="437"/>
      <c r="C11" s="438"/>
      <c r="D11" s="438"/>
      <c r="E11" s="438"/>
      <c r="F11" s="438"/>
      <c r="G11" s="438"/>
      <c r="H11" s="438"/>
      <c r="I11" s="438"/>
      <c r="J11" s="438"/>
      <c r="K11" s="486"/>
      <c r="L11" s="497" t="s">
        <v>117</v>
      </c>
      <c r="M11" s="498"/>
      <c r="N11" s="498"/>
      <c r="O11" s="498"/>
      <c r="P11" s="498"/>
      <c r="Q11" s="499"/>
      <c r="R11" s="500" t="s">
        <v>118</v>
      </c>
      <c r="S11" s="501"/>
      <c r="T11" s="501"/>
      <c r="U11" s="501"/>
      <c r="V11" s="502"/>
      <c r="W11" s="431"/>
      <c r="X11" s="432"/>
      <c r="Y11" s="432"/>
      <c r="Z11" s="432"/>
      <c r="AA11" s="432"/>
      <c r="AB11" s="432"/>
      <c r="AC11" s="432"/>
      <c r="AD11" s="432"/>
      <c r="AE11" s="432"/>
      <c r="AF11" s="432"/>
      <c r="AG11" s="432"/>
      <c r="AH11" s="432"/>
      <c r="AI11" s="432"/>
      <c r="AJ11" s="432"/>
      <c r="AK11" s="432"/>
      <c r="AL11" s="435"/>
      <c r="AM11" s="472" t="s">
        <v>119</v>
      </c>
      <c r="AN11" s="473"/>
      <c r="AO11" s="473"/>
      <c r="AP11" s="473"/>
      <c r="AQ11" s="473"/>
      <c r="AR11" s="473"/>
      <c r="AS11" s="473"/>
      <c r="AT11" s="474"/>
      <c r="AU11" s="475" t="s">
        <v>90</v>
      </c>
      <c r="AV11" s="476"/>
      <c r="AW11" s="476"/>
      <c r="AX11" s="476"/>
      <c r="AY11" s="477" t="s">
        <v>120</v>
      </c>
      <c r="AZ11" s="478"/>
      <c r="BA11" s="478"/>
      <c r="BB11" s="478"/>
      <c r="BC11" s="478"/>
      <c r="BD11" s="478"/>
      <c r="BE11" s="478"/>
      <c r="BF11" s="478"/>
      <c r="BG11" s="478"/>
      <c r="BH11" s="478"/>
      <c r="BI11" s="478"/>
      <c r="BJ11" s="478"/>
      <c r="BK11" s="478"/>
      <c r="BL11" s="478"/>
      <c r="BM11" s="479"/>
      <c r="BN11" s="443">
        <v>0</v>
      </c>
      <c r="BO11" s="444"/>
      <c r="BP11" s="444"/>
      <c r="BQ11" s="444"/>
      <c r="BR11" s="444"/>
      <c r="BS11" s="444"/>
      <c r="BT11" s="444"/>
      <c r="BU11" s="445"/>
      <c r="BV11" s="443">
        <v>0</v>
      </c>
      <c r="BW11" s="444"/>
      <c r="BX11" s="444"/>
      <c r="BY11" s="444"/>
      <c r="BZ11" s="444"/>
      <c r="CA11" s="444"/>
      <c r="CB11" s="444"/>
      <c r="CC11" s="445"/>
      <c r="CD11" s="446" t="s">
        <v>121</v>
      </c>
      <c r="CE11" s="447"/>
      <c r="CF11" s="447"/>
      <c r="CG11" s="447"/>
      <c r="CH11" s="447"/>
      <c r="CI11" s="447"/>
      <c r="CJ11" s="447"/>
      <c r="CK11" s="447"/>
      <c r="CL11" s="447"/>
      <c r="CM11" s="447"/>
      <c r="CN11" s="447"/>
      <c r="CO11" s="447"/>
      <c r="CP11" s="447"/>
      <c r="CQ11" s="447"/>
      <c r="CR11" s="447"/>
      <c r="CS11" s="448"/>
      <c r="CT11" s="483" t="s">
        <v>122</v>
      </c>
      <c r="CU11" s="484"/>
      <c r="CV11" s="484"/>
      <c r="CW11" s="484"/>
      <c r="CX11" s="484"/>
      <c r="CY11" s="484"/>
      <c r="CZ11" s="484"/>
      <c r="DA11" s="485"/>
      <c r="DB11" s="483" t="s">
        <v>122</v>
      </c>
      <c r="DC11" s="484"/>
      <c r="DD11" s="484"/>
      <c r="DE11" s="484"/>
      <c r="DF11" s="484"/>
      <c r="DG11" s="484"/>
      <c r="DH11" s="484"/>
      <c r="DI11" s="485"/>
    </row>
    <row r="12" spans="1:119" ht="18.75" customHeight="1">
      <c r="A12" s="181"/>
      <c r="B12" s="503" t="s">
        <v>123</v>
      </c>
      <c r="C12" s="504"/>
      <c r="D12" s="504"/>
      <c r="E12" s="504"/>
      <c r="F12" s="504"/>
      <c r="G12" s="504"/>
      <c r="H12" s="504"/>
      <c r="I12" s="504"/>
      <c r="J12" s="504"/>
      <c r="K12" s="505"/>
      <c r="L12" s="512" t="s">
        <v>124</v>
      </c>
      <c r="M12" s="513"/>
      <c r="N12" s="513"/>
      <c r="O12" s="513"/>
      <c r="P12" s="513"/>
      <c r="Q12" s="514"/>
      <c r="R12" s="515">
        <v>70469</v>
      </c>
      <c r="S12" s="516"/>
      <c r="T12" s="516"/>
      <c r="U12" s="516"/>
      <c r="V12" s="517"/>
      <c r="W12" s="518" t="s">
        <v>1</v>
      </c>
      <c r="X12" s="476"/>
      <c r="Y12" s="476"/>
      <c r="Z12" s="476"/>
      <c r="AA12" s="476"/>
      <c r="AB12" s="519"/>
      <c r="AC12" s="520" t="s">
        <v>125</v>
      </c>
      <c r="AD12" s="521"/>
      <c r="AE12" s="521"/>
      <c r="AF12" s="521"/>
      <c r="AG12" s="522"/>
      <c r="AH12" s="520" t="s">
        <v>126</v>
      </c>
      <c r="AI12" s="521"/>
      <c r="AJ12" s="521"/>
      <c r="AK12" s="521"/>
      <c r="AL12" s="523"/>
      <c r="AM12" s="472" t="s">
        <v>127</v>
      </c>
      <c r="AN12" s="473"/>
      <c r="AO12" s="473"/>
      <c r="AP12" s="473"/>
      <c r="AQ12" s="473"/>
      <c r="AR12" s="473"/>
      <c r="AS12" s="473"/>
      <c r="AT12" s="474"/>
      <c r="AU12" s="475" t="s">
        <v>90</v>
      </c>
      <c r="AV12" s="476"/>
      <c r="AW12" s="476"/>
      <c r="AX12" s="476"/>
      <c r="AY12" s="477" t="s">
        <v>128</v>
      </c>
      <c r="AZ12" s="478"/>
      <c r="BA12" s="478"/>
      <c r="BB12" s="478"/>
      <c r="BC12" s="478"/>
      <c r="BD12" s="478"/>
      <c r="BE12" s="478"/>
      <c r="BF12" s="478"/>
      <c r="BG12" s="478"/>
      <c r="BH12" s="478"/>
      <c r="BI12" s="478"/>
      <c r="BJ12" s="478"/>
      <c r="BK12" s="478"/>
      <c r="BL12" s="478"/>
      <c r="BM12" s="479"/>
      <c r="BN12" s="443">
        <v>43000</v>
      </c>
      <c r="BO12" s="444"/>
      <c r="BP12" s="444"/>
      <c r="BQ12" s="444"/>
      <c r="BR12" s="444"/>
      <c r="BS12" s="444"/>
      <c r="BT12" s="444"/>
      <c r="BU12" s="445"/>
      <c r="BV12" s="443">
        <v>0</v>
      </c>
      <c r="BW12" s="444"/>
      <c r="BX12" s="444"/>
      <c r="BY12" s="444"/>
      <c r="BZ12" s="444"/>
      <c r="CA12" s="444"/>
      <c r="CB12" s="444"/>
      <c r="CC12" s="445"/>
      <c r="CD12" s="446" t="s">
        <v>129</v>
      </c>
      <c r="CE12" s="447"/>
      <c r="CF12" s="447"/>
      <c r="CG12" s="447"/>
      <c r="CH12" s="447"/>
      <c r="CI12" s="447"/>
      <c r="CJ12" s="447"/>
      <c r="CK12" s="447"/>
      <c r="CL12" s="447"/>
      <c r="CM12" s="447"/>
      <c r="CN12" s="447"/>
      <c r="CO12" s="447"/>
      <c r="CP12" s="447"/>
      <c r="CQ12" s="447"/>
      <c r="CR12" s="447"/>
      <c r="CS12" s="448"/>
      <c r="CT12" s="483" t="s">
        <v>122</v>
      </c>
      <c r="CU12" s="484"/>
      <c r="CV12" s="484"/>
      <c r="CW12" s="484"/>
      <c r="CX12" s="484"/>
      <c r="CY12" s="484"/>
      <c r="CZ12" s="484"/>
      <c r="DA12" s="485"/>
      <c r="DB12" s="483" t="s">
        <v>122</v>
      </c>
      <c r="DC12" s="484"/>
      <c r="DD12" s="484"/>
      <c r="DE12" s="484"/>
      <c r="DF12" s="484"/>
      <c r="DG12" s="484"/>
      <c r="DH12" s="484"/>
      <c r="DI12" s="485"/>
    </row>
    <row r="13" spans="1:119" ht="18.75" customHeight="1">
      <c r="A13" s="181"/>
      <c r="B13" s="506"/>
      <c r="C13" s="507"/>
      <c r="D13" s="507"/>
      <c r="E13" s="507"/>
      <c r="F13" s="507"/>
      <c r="G13" s="507"/>
      <c r="H13" s="507"/>
      <c r="I13" s="507"/>
      <c r="J13" s="507"/>
      <c r="K13" s="508"/>
      <c r="L13" s="190"/>
      <c r="M13" s="534" t="s">
        <v>130</v>
      </c>
      <c r="N13" s="535"/>
      <c r="O13" s="535"/>
      <c r="P13" s="535"/>
      <c r="Q13" s="536"/>
      <c r="R13" s="527">
        <v>68844</v>
      </c>
      <c r="S13" s="528"/>
      <c r="T13" s="528"/>
      <c r="U13" s="528"/>
      <c r="V13" s="529"/>
      <c r="W13" s="459" t="s">
        <v>131</v>
      </c>
      <c r="X13" s="460"/>
      <c r="Y13" s="460"/>
      <c r="Z13" s="460"/>
      <c r="AA13" s="460"/>
      <c r="AB13" s="450"/>
      <c r="AC13" s="494">
        <v>492</v>
      </c>
      <c r="AD13" s="495"/>
      <c r="AE13" s="495"/>
      <c r="AF13" s="495"/>
      <c r="AG13" s="537"/>
      <c r="AH13" s="494">
        <v>575</v>
      </c>
      <c r="AI13" s="495"/>
      <c r="AJ13" s="495"/>
      <c r="AK13" s="495"/>
      <c r="AL13" s="496"/>
      <c r="AM13" s="472" t="s">
        <v>132</v>
      </c>
      <c r="AN13" s="473"/>
      <c r="AO13" s="473"/>
      <c r="AP13" s="473"/>
      <c r="AQ13" s="473"/>
      <c r="AR13" s="473"/>
      <c r="AS13" s="473"/>
      <c r="AT13" s="474"/>
      <c r="AU13" s="475" t="s">
        <v>104</v>
      </c>
      <c r="AV13" s="476"/>
      <c r="AW13" s="476"/>
      <c r="AX13" s="476"/>
      <c r="AY13" s="477" t="s">
        <v>133</v>
      </c>
      <c r="AZ13" s="478"/>
      <c r="BA13" s="478"/>
      <c r="BB13" s="478"/>
      <c r="BC13" s="478"/>
      <c r="BD13" s="478"/>
      <c r="BE13" s="478"/>
      <c r="BF13" s="478"/>
      <c r="BG13" s="478"/>
      <c r="BH13" s="478"/>
      <c r="BI13" s="478"/>
      <c r="BJ13" s="478"/>
      <c r="BK13" s="478"/>
      <c r="BL13" s="478"/>
      <c r="BM13" s="479"/>
      <c r="BN13" s="443">
        <v>38542</v>
      </c>
      <c r="BO13" s="444"/>
      <c r="BP13" s="444"/>
      <c r="BQ13" s="444"/>
      <c r="BR13" s="444"/>
      <c r="BS13" s="444"/>
      <c r="BT13" s="444"/>
      <c r="BU13" s="445"/>
      <c r="BV13" s="443">
        <v>-5472</v>
      </c>
      <c r="BW13" s="444"/>
      <c r="BX13" s="444"/>
      <c r="BY13" s="444"/>
      <c r="BZ13" s="444"/>
      <c r="CA13" s="444"/>
      <c r="CB13" s="444"/>
      <c r="CC13" s="445"/>
      <c r="CD13" s="446" t="s">
        <v>134</v>
      </c>
      <c r="CE13" s="447"/>
      <c r="CF13" s="447"/>
      <c r="CG13" s="447"/>
      <c r="CH13" s="447"/>
      <c r="CI13" s="447"/>
      <c r="CJ13" s="447"/>
      <c r="CK13" s="447"/>
      <c r="CL13" s="447"/>
      <c r="CM13" s="447"/>
      <c r="CN13" s="447"/>
      <c r="CO13" s="447"/>
      <c r="CP13" s="447"/>
      <c r="CQ13" s="447"/>
      <c r="CR13" s="447"/>
      <c r="CS13" s="448"/>
      <c r="CT13" s="440">
        <v>11.8</v>
      </c>
      <c r="CU13" s="441"/>
      <c r="CV13" s="441"/>
      <c r="CW13" s="441"/>
      <c r="CX13" s="441"/>
      <c r="CY13" s="441"/>
      <c r="CZ13" s="441"/>
      <c r="DA13" s="442"/>
      <c r="DB13" s="440">
        <v>11.8</v>
      </c>
      <c r="DC13" s="441"/>
      <c r="DD13" s="441"/>
      <c r="DE13" s="441"/>
      <c r="DF13" s="441"/>
      <c r="DG13" s="441"/>
      <c r="DH13" s="441"/>
      <c r="DI13" s="442"/>
    </row>
    <row r="14" spans="1:119" ht="18.75" customHeight="1" thickBot="1">
      <c r="A14" s="181"/>
      <c r="B14" s="506"/>
      <c r="C14" s="507"/>
      <c r="D14" s="507"/>
      <c r="E14" s="507"/>
      <c r="F14" s="507"/>
      <c r="G14" s="507"/>
      <c r="H14" s="507"/>
      <c r="I14" s="507"/>
      <c r="J14" s="507"/>
      <c r="K14" s="508"/>
      <c r="L14" s="524" t="s">
        <v>135</v>
      </c>
      <c r="M14" s="525"/>
      <c r="N14" s="525"/>
      <c r="O14" s="525"/>
      <c r="P14" s="525"/>
      <c r="Q14" s="526"/>
      <c r="R14" s="527">
        <v>70578</v>
      </c>
      <c r="S14" s="528"/>
      <c r="T14" s="528"/>
      <c r="U14" s="528"/>
      <c r="V14" s="529"/>
      <c r="W14" s="433"/>
      <c r="X14" s="434"/>
      <c r="Y14" s="434"/>
      <c r="Z14" s="434"/>
      <c r="AA14" s="434"/>
      <c r="AB14" s="423"/>
      <c r="AC14" s="530">
        <v>1.5</v>
      </c>
      <c r="AD14" s="531"/>
      <c r="AE14" s="531"/>
      <c r="AF14" s="531"/>
      <c r="AG14" s="532"/>
      <c r="AH14" s="530">
        <v>1.8</v>
      </c>
      <c r="AI14" s="531"/>
      <c r="AJ14" s="531"/>
      <c r="AK14" s="531"/>
      <c r="AL14" s="533"/>
      <c r="AM14" s="472"/>
      <c r="AN14" s="473"/>
      <c r="AO14" s="473"/>
      <c r="AP14" s="473"/>
      <c r="AQ14" s="473"/>
      <c r="AR14" s="473"/>
      <c r="AS14" s="473"/>
      <c r="AT14" s="474"/>
      <c r="AU14" s="475"/>
      <c r="AV14" s="476"/>
      <c r="AW14" s="476"/>
      <c r="AX14" s="476"/>
      <c r="AY14" s="477"/>
      <c r="AZ14" s="478"/>
      <c r="BA14" s="478"/>
      <c r="BB14" s="478"/>
      <c r="BC14" s="478"/>
      <c r="BD14" s="478"/>
      <c r="BE14" s="478"/>
      <c r="BF14" s="478"/>
      <c r="BG14" s="478"/>
      <c r="BH14" s="478"/>
      <c r="BI14" s="478"/>
      <c r="BJ14" s="478"/>
      <c r="BK14" s="478"/>
      <c r="BL14" s="478"/>
      <c r="BM14" s="479"/>
      <c r="BN14" s="443"/>
      <c r="BO14" s="444"/>
      <c r="BP14" s="444"/>
      <c r="BQ14" s="444"/>
      <c r="BR14" s="444"/>
      <c r="BS14" s="444"/>
      <c r="BT14" s="444"/>
      <c r="BU14" s="445"/>
      <c r="BV14" s="443"/>
      <c r="BW14" s="444"/>
      <c r="BX14" s="444"/>
      <c r="BY14" s="444"/>
      <c r="BZ14" s="444"/>
      <c r="CA14" s="444"/>
      <c r="CB14" s="444"/>
      <c r="CC14" s="445"/>
      <c r="CD14" s="538" t="s">
        <v>136</v>
      </c>
      <c r="CE14" s="539"/>
      <c r="CF14" s="539"/>
      <c r="CG14" s="539"/>
      <c r="CH14" s="539"/>
      <c r="CI14" s="539"/>
      <c r="CJ14" s="539"/>
      <c r="CK14" s="539"/>
      <c r="CL14" s="539"/>
      <c r="CM14" s="539"/>
      <c r="CN14" s="539"/>
      <c r="CO14" s="539"/>
      <c r="CP14" s="539"/>
      <c r="CQ14" s="539"/>
      <c r="CR14" s="539"/>
      <c r="CS14" s="540"/>
      <c r="CT14" s="541">
        <v>77.400000000000006</v>
      </c>
      <c r="CU14" s="542"/>
      <c r="CV14" s="542"/>
      <c r="CW14" s="542"/>
      <c r="CX14" s="542"/>
      <c r="CY14" s="542"/>
      <c r="CZ14" s="542"/>
      <c r="DA14" s="543"/>
      <c r="DB14" s="541">
        <v>86.4</v>
      </c>
      <c r="DC14" s="542"/>
      <c r="DD14" s="542"/>
      <c r="DE14" s="542"/>
      <c r="DF14" s="542"/>
      <c r="DG14" s="542"/>
      <c r="DH14" s="542"/>
      <c r="DI14" s="543"/>
    </row>
    <row r="15" spans="1:119" ht="18.75" customHeight="1">
      <c r="A15" s="181"/>
      <c r="B15" s="506"/>
      <c r="C15" s="507"/>
      <c r="D15" s="507"/>
      <c r="E15" s="507"/>
      <c r="F15" s="507"/>
      <c r="G15" s="507"/>
      <c r="H15" s="507"/>
      <c r="I15" s="507"/>
      <c r="J15" s="507"/>
      <c r="K15" s="508"/>
      <c r="L15" s="190"/>
      <c r="M15" s="534" t="s">
        <v>130</v>
      </c>
      <c r="N15" s="535"/>
      <c r="O15" s="535"/>
      <c r="P15" s="535"/>
      <c r="Q15" s="536"/>
      <c r="R15" s="527">
        <v>69105</v>
      </c>
      <c r="S15" s="528"/>
      <c r="T15" s="528"/>
      <c r="U15" s="528"/>
      <c r="V15" s="529"/>
      <c r="W15" s="459" t="s">
        <v>137</v>
      </c>
      <c r="X15" s="460"/>
      <c r="Y15" s="460"/>
      <c r="Z15" s="460"/>
      <c r="AA15" s="460"/>
      <c r="AB15" s="450"/>
      <c r="AC15" s="494">
        <v>10570</v>
      </c>
      <c r="AD15" s="495"/>
      <c r="AE15" s="495"/>
      <c r="AF15" s="495"/>
      <c r="AG15" s="537"/>
      <c r="AH15" s="494">
        <v>10580</v>
      </c>
      <c r="AI15" s="495"/>
      <c r="AJ15" s="495"/>
      <c r="AK15" s="495"/>
      <c r="AL15" s="496"/>
      <c r="AM15" s="472"/>
      <c r="AN15" s="473"/>
      <c r="AO15" s="473"/>
      <c r="AP15" s="473"/>
      <c r="AQ15" s="473"/>
      <c r="AR15" s="473"/>
      <c r="AS15" s="473"/>
      <c r="AT15" s="474"/>
      <c r="AU15" s="475"/>
      <c r="AV15" s="476"/>
      <c r="AW15" s="476"/>
      <c r="AX15" s="476"/>
      <c r="AY15" s="403" t="s">
        <v>138</v>
      </c>
      <c r="AZ15" s="404"/>
      <c r="BA15" s="404"/>
      <c r="BB15" s="404"/>
      <c r="BC15" s="404"/>
      <c r="BD15" s="404"/>
      <c r="BE15" s="404"/>
      <c r="BF15" s="404"/>
      <c r="BG15" s="404"/>
      <c r="BH15" s="404"/>
      <c r="BI15" s="404"/>
      <c r="BJ15" s="404"/>
      <c r="BK15" s="404"/>
      <c r="BL15" s="404"/>
      <c r="BM15" s="405"/>
      <c r="BN15" s="406">
        <v>11738725</v>
      </c>
      <c r="BO15" s="407"/>
      <c r="BP15" s="407"/>
      <c r="BQ15" s="407"/>
      <c r="BR15" s="407"/>
      <c r="BS15" s="407"/>
      <c r="BT15" s="407"/>
      <c r="BU15" s="408"/>
      <c r="BV15" s="406">
        <v>11636070</v>
      </c>
      <c r="BW15" s="407"/>
      <c r="BX15" s="407"/>
      <c r="BY15" s="407"/>
      <c r="BZ15" s="407"/>
      <c r="CA15" s="407"/>
      <c r="CB15" s="407"/>
      <c r="CC15" s="408"/>
      <c r="CD15" s="544" t="s">
        <v>139</v>
      </c>
      <c r="CE15" s="545"/>
      <c r="CF15" s="545"/>
      <c r="CG15" s="545"/>
      <c r="CH15" s="545"/>
      <c r="CI15" s="545"/>
      <c r="CJ15" s="545"/>
      <c r="CK15" s="545"/>
      <c r="CL15" s="545"/>
      <c r="CM15" s="545"/>
      <c r="CN15" s="545"/>
      <c r="CO15" s="545"/>
      <c r="CP15" s="545"/>
      <c r="CQ15" s="545"/>
      <c r="CR15" s="545"/>
      <c r="CS15" s="546"/>
      <c r="CT15" s="191"/>
      <c r="CU15" s="192"/>
      <c r="CV15" s="192"/>
      <c r="CW15" s="192"/>
      <c r="CX15" s="192"/>
      <c r="CY15" s="192"/>
      <c r="CZ15" s="192"/>
      <c r="DA15" s="193"/>
      <c r="DB15" s="191"/>
      <c r="DC15" s="192"/>
      <c r="DD15" s="192"/>
      <c r="DE15" s="192"/>
      <c r="DF15" s="192"/>
      <c r="DG15" s="192"/>
      <c r="DH15" s="192"/>
      <c r="DI15" s="193"/>
    </row>
    <row r="16" spans="1:119" ht="18.75" customHeight="1">
      <c r="A16" s="181"/>
      <c r="B16" s="506"/>
      <c r="C16" s="507"/>
      <c r="D16" s="507"/>
      <c r="E16" s="507"/>
      <c r="F16" s="507"/>
      <c r="G16" s="507"/>
      <c r="H16" s="507"/>
      <c r="I16" s="507"/>
      <c r="J16" s="507"/>
      <c r="K16" s="508"/>
      <c r="L16" s="524" t="s">
        <v>140</v>
      </c>
      <c r="M16" s="547"/>
      <c r="N16" s="547"/>
      <c r="O16" s="547"/>
      <c r="P16" s="547"/>
      <c r="Q16" s="548"/>
      <c r="R16" s="549" t="s">
        <v>141</v>
      </c>
      <c r="S16" s="550"/>
      <c r="T16" s="550"/>
      <c r="U16" s="550"/>
      <c r="V16" s="551"/>
      <c r="W16" s="433"/>
      <c r="X16" s="434"/>
      <c r="Y16" s="434"/>
      <c r="Z16" s="434"/>
      <c r="AA16" s="434"/>
      <c r="AB16" s="423"/>
      <c r="AC16" s="530">
        <v>32.799999999999997</v>
      </c>
      <c r="AD16" s="531"/>
      <c r="AE16" s="531"/>
      <c r="AF16" s="531"/>
      <c r="AG16" s="532"/>
      <c r="AH16" s="530">
        <v>33.4</v>
      </c>
      <c r="AI16" s="531"/>
      <c r="AJ16" s="531"/>
      <c r="AK16" s="531"/>
      <c r="AL16" s="533"/>
      <c r="AM16" s="472"/>
      <c r="AN16" s="473"/>
      <c r="AO16" s="473"/>
      <c r="AP16" s="473"/>
      <c r="AQ16" s="473"/>
      <c r="AR16" s="473"/>
      <c r="AS16" s="473"/>
      <c r="AT16" s="474"/>
      <c r="AU16" s="475"/>
      <c r="AV16" s="476"/>
      <c r="AW16" s="476"/>
      <c r="AX16" s="476"/>
      <c r="AY16" s="477" t="s">
        <v>142</v>
      </c>
      <c r="AZ16" s="478"/>
      <c r="BA16" s="478"/>
      <c r="BB16" s="478"/>
      <c r="BC16" s="478"/>
      <c r="BD16" s="478"/>
      <c r="BE16" s="478"/>
      <c r="BF16" s="478"/>
      <c r="BG16" s="478"/>
      <c r="BH16" s="478"/>
      <c r="BI16" s="478"/>
      <c r="BJ16" s="478"/>
      <c r="BK16" s="478"/>
      <c r="BL16" s="478"/>
      <c r="BM16" s="479"/>
      <c r="BN16" s="443">
        <v>12253688</v>
      </c>
      <c r="BO16" s="444"/>
      <c r="BP16" s="444"/>
      <c r="BQ16" s="444"/>
      <c r="BR16" s="444"/>
      <c r="BS16" s="444"/>
      <c r="BT16" s="444"/>
      <c r="BU16" s="445"/>
      <c r="BV16" s="443">
        <v>12049030</v>
      </c>
      <c r="BW16" s="444"/>
      <c r="BX16" s="444"/>
      <c r="BY16" s="444"/>
      <c r="BZ16" s="444"/>
      <c r="CA16" s="444"/>
      <c r="CB16" s="444"/>
      <c r="CC16" s="445"/>
      <c r="CD16" s="194"/>
      <c r="CE16" s="557"/>
      <c r="CF16" s="557"/>
      <c r="CG16" s="557"/>
      <c r="CH16" s="557"/>
      <c r="CI16" s="557"/>
      <c r="CJ16" s="557"/>
      <c r="CK16" s="557"/>
      <c r="CL16" s="557"/>
      <c r="CM16" s="557"/>
      <c r="CN16" s="557"/>
      <c r="CO16" s="557"/>
      <c r="CP16" s="557"/>
      <c r="CQ16" s="557"/>
      <c r="CR16" s="557"/>
      <c r="CS16" s="558"/>
      <c r="CT16" s="440"/>
      <c r="CU16" s="441"/>
      <c r="CV16" s="441"/>
      <c r="CW16" s="441"/>
      <c r="CX16" s="441"/>
      <c r="CY16" s="441"/>
      <c r="CZ16" s="441"/>
      <c r="DA16" s="442"/>
      <c r="DB16" s="440"/>
      <c r="DC16" s="441"/>
      <c r="DD16" s="441"/>
      <c r="DE16" s="441"/>
      <c r="DF16" s="441"/>
      <c r="DG16" s="441"/>
      <c r="DH16" s="441"/>
      <c r="DI16" s="442"/>
    </row>
    <row r="17" spans="1:113" ht="18.75" customHeight="1" thickBot="1">
      <c r="A17" s="181"/>
      <c r="B17" s="509"/>
      <c r="C17" s="510"/>
      <c r="D17" s="510"/>
      <c r="E17" s="510"/>
      <c r="F17" s="510"/>
      <c r="G17" s="510"/>
      <c r="H17" s="510"/>
      <c r="I17" s="510"/>
      <c r="J17" s="510"/>
      <c r="K17" s="511"/>
      <c r="L17" s="195"/>
      <c r="M17" s="554" t="s">
        <v>143</v>
      </c>
      <c r="N17" s="555"/>
      <c r="O17" s="555"/>
      <c r="P17" s="555"/>
      <c r="Q17" s="556"/>
      <c r="R17" s="549" t="s">
        <v>144</v>
      </c>
      <c r="S17" s="550"/>
      <c r="T17" s="550"/>
      <c r="U17" s="550"/>
      <c r="V17" s="551"/>
      <c r="W17" s="459" t="s">
        <v>145</v>
      </c>
      <c r="X17" s="460"/>
      <c r="Y17" s="460"/>
      <c r="Z17" s="460"/>
      <c r="AA17" s="460"/>
      <c r="AB17" s="450"/>
      <c r="AC17" s="494">
        <v>21141</v>
      </c>
      <c r="AD17" s="495"/>
      <c r="AE17" s="495"/>
      <c r="AF17" s="495"/>
      <c r="AG17" s="537"/>
      <c r="AH17" s="494">
        <v>20528</v>
      </c>
      <c r="AI17" s="495"/>
      <c r="AJ17" s="495"/>
      <c r="AK17" s="495"/>
      <c r="AL17" s="496"/>
      <c r="AM17" s="472"/>
      <c r="AN17" s="473"/>
      <c r="AO17" s="473"/>
      <c r="AP17" s="473"/>
      <c r="AQ17" s="473"/>
      <c r="AR17" s="473"/>
      <c r="AS17" s="473"/>
      <c r="AT17" s="474"/>
      <c r="AU17" s="475"/>
      <c r="AV17" s="476"/>
      <c r="AW17" s="476"/>
      <c r="AX17" s="476"/>
      <c r="AY17" s="477" t="s">
        <v>146</v>
      </c>
      <c r="AZ17" s="478"/>
      <c r="BA17" s="478"/>
      <c r="BB17" s="478"/>
      <c r="BC17" s="478"/>
      <c r="BD17" s="478"/>
      <c r="BE17" s="478"/>
      <c r="BF17" s="478"/>
      <c r="BG17" s="478"/>
      <c r="BH17" s="478"/>
      <c r="BI17" s="478"/>
      <c r="BJ17" s="478"/>
      <c r="BK17" s="478"/>
      <c r="BL17" s="478"/>
      <c r="BM17" s="479"/>
      <c r="BN17" s="443">
        <v>15066853</v>
      </c>
      <c r="BO17" s="444"/>
      <c r="BP17" s="444"/>
      <c r="BQ17" s="444"/>
      <c r="BR17" s="444"/>
      <c r="BS17" s="444"/>
      <c r="BT17" s="444"/>
      <c r="BU17" s="445"/>
      <c r="BV17" s="443">
        <v>14953337</v>
      </c>
      <c r="BW17" s="444"/>
      <c r="BX17" s="444"/>
      <c r="BY17" s="444"/>
      <c r="BZ17" s="444"/>
      <c r="CA17" s="444"/>
      <c r="CB17" s="444"/>
      <c r="CC17" s="445"/>
      <c r="CD17" s="194"/>
      <c r="CE17" s="557"/>
      <c r="CF17" s="557"/>
      <c r="CG17" s="557"/>
      <c r="CH17" s="557"/>
      <c r="CI17" s="557"/>
      <c r="CJ17" s="557"/>
      <c r="CK17" s="557"/>
      <c r="CL17" s="557"/>
      <c r="CM17" s="557"/>
      <c r="CN17" s="557"/>
      <c r="CO17" s="557"/>
      <c r="CP17" s="557"/>
      <c r="CQ17" s="557"/>
      <c r="CR17" s="557"/>
      <c r="CS17" s="558"/>
      <c r="CT17" s="440"/>
      <c r="CU17" s="441"/>
      <c r="CV17" s="441"/>
      <c r="CW17" s="441"/>
      <c r="CX17" s="441"/>
      <c r="CY17" s="441"/>
      <c r="CZ17" s="441"/>
      <c r="DA17" s="442"/>
      <c r="DB17" s="440"/>
      <c r="DC17" s="441"/>
      <c r="DD17" s="441"/>
      <c r="DE17" s="441"/>
      <c r="DF17" s="441"/>
      <c r="DG17" s="441"/>
      <c r="DH17" s="441"/>
      <c r="DI17" s="442"/>
    </row>
    <row r="18" spans="1:113" ht="18.75" customHeight="1" thickBot="1">
      <c r="A18" s="181"/>
      <c r="B18" s="565" t="s">
        <v>147</v>
      </c>
      <c r="C18" s="486"/>
      <c r="D18" s="486"/>
      <c r="E18" s="566"/>
      <c r="F18" s="566"/>
      <c r="G18" s="566"/>
      <c r="H18" s="566"/>
      <c r="I18" s="566"/>
      <c r="J18" s="566"/>
      <c r="K18" s="566"/>
      <c r="L18" s="567">
        <v>52.69</v>
      </c>
      <c r="M18" s="567"/>
      <c r="N18" s="567"/>
      <c r="O18" s="567"/>
      <c r="P18" s="567"/>
      <c r="Q18" s="567"/>
      <c r="R18" s="568"/>
      <c r="S18" s="568"/>
      <c r="T18" s="568"/>
      <c r="U18" s="568"/>
      <c r="V18" s="569"/>
      <c r="W18" s="461"/>
      <c r="X18" s="462"/>
      <c r="Y18" s="462"/>
      <c r="Z18" s="462"/>
      <c r="AA18" s="462"/>
      <c r="AB18" s="453"/>
      <c r="AC18" s="570">
        <v>65.599999999999994</v>
      </c>
      <c r="AD18" s="571"/>
      <c r="AE18" s="571"/>
      <c r="AF18" s="571"/>
      <c r="AG18" s="572"/>
      <c r="AH18" s="570">
        <v>64.8</v>
      </c>
      <c r="AI18" s="571"/>
      <c r="AJ18" s="571"/>
      <c r="AK18" s="571"/>
      <c r="AL18" s="573"/>
      <c r="AM18" s="472"/>
      <c r="AN18" s="473"/>
      <c r="AO18" s="473"/>
      <c r="AP18" s="473"/>
      <c r="AQ18" s="473"/>
      <c r="AR18" s="473"/>
      <c r="AS18" s="473"/>
      <c r="AT18" s="474"/>
      <c r="AU18" s="475"/>
      <c r="AV18" s="476"/>
      <c r="AW18" s="476"/>
      <c r="AX18" s="476"/>
      <c r="AY18" s="477" t="s">
        <v>148</v>
      </c>
      <c r="AZ18" s="478"/>
      <c r="BA18" s="478"/>
      <c r="BB18" s="478"/>
      <c r="BC18" s="478"/>
      <c r="BD18" s="478"/>
      <c r="BE18" s="478"/>
      <c r="BF18" s="478"/>
      <c r="BG18" s="478"/>
      <c r="BH18" s="478"/>
      <c r="BI18" s="478"/>
      <c r="BJ18" s="478"/>
      <c r="BK18" s="478"/>
      <c r="BL18" s="478"/>
      <c r="BM18" s="479"/>
      <c r="BN18" s="443">
        <v>15347620</v>
      </c>
      <c r="BO18" s="444"/>
      <c r="BP18" s="444"/>
      <c r="BQ18" s="444"/>
      <c r="BR18" s="444"/>
      <c r="BS18" s="444"/>
      <c r="BT18" s="444"/>
      <c r="BU18" s="445"/>
      <c r="BV18" s="443">
        <v>15020490</v>
      </c>
      <c r="BW18" s="444"/>
      <c r="BX18" s="444"/>
      <c r="BY18" s="444"/>
      <c r="BZ18" s="444"/>
      <c r="CA18" s="444"/>
      <c r="CB18" s="444"/>
      <c r="CC18" s="445"/>
      <c r="CD18" s="194"/>
      <c r="CE18" s="557"/>
      <c r="CF18" s="557"/>
      <c r="CG18" s="557"/>
      <c r="CH18" s="557"/>
      <c r="CI18" s="557"/>
      <c r="CJ18" s="557"/>
      <c r="CK18" s="557"/>
      <c r="CL18" s="557"/>
      <c r="CM18" s="557"/>
      <c r="CN18" s="557"/>
      <c r="CO18" s="557"/>
      <c r="CP18" s="557"/>
      <c r="CQ18" s="557"/>
      <c r="CR18" s="557"/>
      <c r="CS18" s="558"/>
      <c r="CT18" s="440"/>
      <c r="CU18" s="441"/>
      <c r="CV18" s="441"/>
      <c r="CW18" s="441"/>
      <c r="CX18" s="441"/>
      <c r="CY18" s="441"/>
      <c r="CZ18" s="441"/>
      <c r="DA18" s="442"/>
      <c r="DB18" s="440"/>
      <c r="DC18" s="441"/>
      <c r="DD18" s="441"/>
      <c r="DE18" s="441"/>
      <c r="DF18" s="441"/>
      <c r="DG18" s="441"/>
      <c r="DH18" s="441"/>
      <c r="DI18" s="442"/>
    </row>
    <row r="19" spans="1:113" ht="18.75" customHeight="1" thickBot="1">
      <c r="A19" s="181"/>
      <c r="B19" s="565" t="s">
        <v>149</v>
      </c>
      <c r="C19" s="486"/>
      <c r="D19" s="486"/>
      <c r="E19" s="566"/>
      <c r="F19" s="566"/>
      <c r="G19" s="566"/>
      <c r="H19" s="566"/>
      <c r="I19" s="566"/>
      <c r="J19" s="566"/>
      <c r="K19" s="566"/>
      <c r="L19" s="574">
        <v>1306</v>
      </c>
      <c r="M19" s="574"/>
      <c r="N19" s="574"/>
      <c r="O19" s="574"/>
      <c r="P19" s="574"/>
      <c r="Q19" s="574"/>
      <c r="R19" s="575"/>
      <c r="S19" s="575"/>
      <c r="T19" s="575"/>
      <c r="U19" s="575"/>
      <c r="V19" s="576"/>
      <c r="W19" s="400"/>
      <c r="X19" s="401"/>
      <c r="Y19" s="401"/>
      <c r="Z19" s="401"/>
      <c r="AA19" s="401"/>
      <c r="AB19" s="401"/>
      <c r="AC19" s="552"/>
      <c r="AD19" s="552"/>
      <c r="AE19" s="552"/>
      <c r="AF19" s="552"/>
      <c r="AG19" s="552"/>
      <c r="AH19" s="552"/>
      <c r="AI19" s="552"/>
      <c r="AJ19" s="552"/>
      <c r="AK19" s="552"/>
      <c r="AL19" s="553"/>
      <c r="AM19" s="472"/>
      <c r="AN19" s="473"/>
      <c r="AO19" s="473"/>
      <c r="AP19" s="473"/>
      <c r="AQ19" s="473"/>
      <c r="AR19" s="473"/>
      <c r="AS19" s="473"/>
      <c r="AT19" s="474"/>
      <c r="AU19" s="475"/>
      <c r="AV19" s="476"/>
      <c r="AW19" s="476"/>
      <c r="AX19" s="476"/>
      <c r="AY19" s="477" t="s">
        <v>150</v>
      </c>
      <c r="AZ19" s="478"/>
      <c r="BA19" s="478"/>
      <c r="BB19" s="478"/>
      <c r="BC19" s="478"/>
      <c r="BD19" s="478"/>
      <c r="BE19" s="478"/>
      <c r="BF19" s="478"/>
      <c r="BG19" s="478"/>
      <c r="BH19" s="478"/>
      <c r="BI19" s="478"/>
      <c r="BJ19" s="478"/>
      <c r="BK19" s="478"/>
      <c r="BL19" s="478"/>
      <c r="BM19" s="479"/>
      <c r="BN19" s="443">
        <v>18945948</v>
      </c>
      <c r="BO19" s="444"/>
      <c r="BP19" s="444"/>
      <c r="BQ19" s="444"/>
      <c r="BR19" s="444"/>
      <c r="BS19" s="444"/>
      <c r="BT19" s="444"/>
      <c r="BU19" s="445"/>
      <c r="BV19" s="443">
        <v>18576517</v>
      </c>
      <c r="BW19" s="444"/>
      <c r="BX19" s="444"/>
      <c r="BY19" s="444"/>
      <c r="BZ19" s="444"/>
      <c r="CA19" s="444"/>
      <c r="CB19" s="444"/>
      <c r="CC19" s="445"/>
      <c r="CD19" s="194"/>
      <c r="CE19" s="557"/>
      <c r="CF19" s="557"/>
      <c r="CG19" s="557"/>
      <c r="CH19" s="557"/>
      <c r="CI19" s="557"/>
      <c r="CJ19" s="557"/>
      <c r="CK19" s="557"/>
      <c r="CL19" s="557"/>
      <c r="CM19" s="557"/>
      <c r="CN19" s="557"/>
      <c r="CO19" s="557"/>
      <c r="CP19" s="557"/>
      <c r="CQ19" s="557"/>
      <c r="CR19" s="557"/>
      <c r="CS19" s="558"/>
      <c r="CT19" s="440"/>
      <c r="CU19" s="441"/>
      <c r="CV19" s="441"/>
      <c r="CW19" s="441"/>
      <c r="CX19" s="441"/>
      <c r="CY19" s="441"/>
      <c r="CZ19" s="441"/>
      <c r="DA19" s="442"/>
      <c r="DB19" s="440"/>
      <c r="DC19" s="441"/>
      <c r="DD19" s="441"/>
      <c r="DE19" s="441"/>
      <c r="DF19" s="441"/>
      <c r="DG19" s="441"/>
      <c r="DH19" s="441"/>
      <c r="DI19" s="442"/>
    </row>
    <row r="20" spans="1:113" ht="18.75" customHeight="1" thickBot="1">
      <c r="A20" s="181"/>
      <c r="B20" s="565" t="s">
        <v>151</v>
      </c>
      <c r="C20" s="486"/>
      <c r="D20" s="486"/>
      <c r="E20" s="566"/>
      <c r="F20" s="566"/>
      <c r="G20" s="566"/>
      <c r="H20" s="566"/>
      <c r="I20" s="566"/>
      <c r="J20" s="566"/>
      <c r="K20" s="566"/>
      <c r="L20" s="574">
        <v>26688</v>
      </c>
      <c r="M20" s="574"/>
      <c r="N20" s="574"/>
      <c r="O20" s="574"/>
      <c r="P20" s="574"/>
      <c r="Q20" s="574"/>
      <c r="R20" s="575"/>
      <c r="S20" s="575"/>
      <c r="T20" s="575"/>
      <c r="U20" s="575"/>
      <c r="V20" s="576"/>
      <c r="W20" s="461"/>
      <c r="X20" s="462"/>
      <c r="Y20" s="462"/>
      <c r="Z20" s="462"/>
      <c r="AA20" s="462"/>
      <c r="AB20" s="462"/>
      <c r="AC20" s="577"/>
      <c r="AD20" s="577"/>
      <c r="AE20" s="577"/>
      <c r="AF20" s="577"/>
      <c r="AG20" s="577"/>
      <c r="AH20" s="577"/>
      <c r="AI20" s="577"/>
      <c r="AJ20" s="577"/>
      <c r="AK20" s="577"/>
      <c r="AL20" s="578"/>
      <c r="AM20" s="579"/>
      <c r="AN20" s="498"/>
      <c r="AO20" s="498"/>
      <c r="AP20" s="498"/>
      <c r="AQ20" s="498"/>
      <c r="AR20" s="498"/>
      <c r="AS20" s="498"/>
      <c r="AT20" s="499"/>
      <c r="AU20" s="580"/>
      <c r="AV20" s="581"/>
      <c r="AW20" s="581"/>
      <c r="AX20" s="582"/>
      <c r="AY20" s="477"/>
      <c r="AZ20" s="478"/>
      <c r="BA20" s="478"/>
      <c r="BB20" s="478"/>
      <c r="BC20" s="478"/>
      <c r="BD20" s="478"/>
      <c r="BE20" s="478"/>
      <c r="BF20" s="478"/>
      <c r="BG20" s="478"/>
      <c r="BH20" s="478"/>
      <c r="BI20" s="478"/>
      <c r="BJ20" s="478"/>
      <c r="BK20" s="478"/>
      <c r="BL20" s="478"/>
      <c r="BM20" s="479"/>
      <c r="BN20" s="443"/>
      <c r="BO20" s="444"/>
      <c r="BP20" s="444"/>
      <c r="BQ20" s="444"/>
      <c r="BR20" s="444"/>
      <c r="BS20" s="444"/>
      <c r="BT20" s="444"/>
      <c r="BU20" s="445"/>
      <c r="BV20" s="443"/>
      <c r="BW20" s="444"/>
      <c r="BX20" s="444"/>
      <c r="BY20" s="444"/>
      <c r="BZ20" s="444"/>
      <c r="CA20" s="444"/>
      <c r="CB20" s="444"/>
      <c r="CC20" s="445"/>
      <c r="CD20" s="194"/>
      <c r="CE20" s="557"/>
      <c r="CF20" s="557"/>
      <c r="CG20" s="557"/>
      <c r="CH20" s="557"/>
      <c r="CI20" s="557"/>
      <c r="CJ20" s="557"/>
      <c r="CK20" s="557"/>
      <c r="CL20" s="557"/>
      <c r="CM20" s="557"/>
      <c r="CN20" s="557"/>
      <c r="CO20" s="557"/>
      <c r="CP20" s="557"/>
      <c r="CQ20" s="557"/>
      <c r="CR20" s="557"/>
      <c r="CS20" s="558"/>
      <c r="CT20" s="440"/>
      <c r="CU20" s="441"/>
      <c r="CV20" s="441"/>
      <c r="CW20" s="441"/>
      <c r="CX20" s="441"/>
      <c r="CY20" s="441"/>
      <c r="CZ20" s="441"/>
      <c r="DA20" s="442"/>
      <c r="DB20" s="440"/>
      <c r="DC20" s="441"/>
      <c r="DD20" s="441"/>
      <c r="DE20" s="441"/>
      <c r="DF20" s="441"/>
      <c r="DG20" s="441"/>
      <c r="DH20" s="441"/>
      <c r="DI20" s="442"/>
    </row>
    <row r="21" spans="1:113" ht="18.75" customHeight="1" thickBot="1">
      <c r="A21" s="181"/>
      <c r="B21" s="583" t="s">
        <v>152</v>
      </c>
      <c r="C21" s="584"/>
      <c r="D21" s="584"/>
      <c r="E21" s="584"/>
      <c r="F21" s="584"/>
      <c r="G21" s="584"/>
      <c r="H21" s="584"/>
      <c r="I21" s="584"/>
      <c r="J21" s="584"/>
      <c r="K21" s="584"/>
      <c r="L21" s="584"/>
      <c r="M21" s="584"/>
      <c r="N21" s="584"/>
      <c r="O21" s="584"/>
      <c r="P21" s="584"/>
      <c r="Q21" s="584"/>
      <c r="R21" s="584"/>
      <c r="S21" s="584"/>
      <c r="T21" s="584"/>
      <c r="U21" s="584"/>
      <c r="V21" s="584"/>
      <c r="W21" s="584"/>
      <c r="X21" s="584"/>
      <c r="Y21" s="584"/>
      <c r="Z21" s="584"/>
      <c r="AA21" s="584"/>
      <c r="AB21" s="584"/>
      <c r="AC21" s="584"/>
      <c r="AD21" s="584"/>
      <c r="AE21" s="584"/>
      <c r="AF21" s="584"/>
      <c r="AG21" s="584"/>
      <c r="AH21" s="584"/>
      <c r="AI21" s="584"/>
      <c r="AJ21" s="584"/>
      <c r="AK21" s="584"/>
      <c r="AL21" s="584"/>
      <c r="AM21" s="584"/>
      <c r="AN21" s="584"/>
      <c r="AO21" s="584"/>
      <c r="AP21" s="584"/>
      <c r="AQ21" s="584"/>
      <c r="AR21" s="584"/>
      <c r="AS21" s="584"/>
      <c r="AT21" s="584"/>
      <c r="AU21" s="584"/>
      <c r="AV21" s="584"/>
      <c r="AW21" s="584"/>
      <c r="AX21" s="585"/>
      <c r="AY21" s="559"/>
      <c r="AZ21" s="560"/>
      <c r="BA21" s="560"/>
      <c r="BB21" s="560"/>
      <c r="BC21" s="560"/>
      <c r="BD21" s="560"/>
      <c r="BE21" s="560"/>
      <c r="BF21" s="560"/>
      <c r="BG21" s="560"/>
      <c r="BH21" s="560"/>
      <c r="BI21" s="560"/>
      <c r="BJ21" s="560"/>
      <c r="BK21" s="560"/>
      <c r="BL21" s="560"/>
      <c r="BM21" s="561"/>
      <c r="BN21" s="562"/>
      <c r="BO21" s="563"/>
      <c r="BP21" s="563"/>
      <c r="BQ21" s="563"/>
      <c r="BR21" s="563"/>
      <c r="BS21" s="563"/>
      <c r="BT21" s="563"/>
      <c r="BU21" s="564"/>
      <c r="BV21" s="562"/>
      <c r="BW21" s="563"/>
      <c r="BX21" s="563"/>
      <c r="BY21" s="563"/>
      <c r="BZ21" s="563"/>
      <c r="CA21" s="563"/>
      <c r="CB21" s="563"/>
      <c r="CC21" s="564"/>
      <c r="CD21" s="194"/>
      <c r="CE21" s="557"/>
      <c r="CF21" s="557"/>
      <c r="CG21" s="557"/>
      <c r="CH21" s="557"/>
      <c r="CI21" s="557"/>
      <c r="CJ21" s="557"/>
      <c r="CK21" s="557"/>
      <c r="CL21" s="557"/>
      <c r="CM21" s="557"/>
      <c r="CN21" s="557"/>
      <c r="CO21" s="557"/>
      <c r="CP21" s="557"/>
      <c r="CQ21" s="557"/>
      <c r="CR21" s="557"/>
      <c r="CS21" s="558"/>
      <c r="CT21" s="440"/>
      <c r="CU21" s="441"/>
      <c r="CV21" s="441"/>
      <c r="CW21" s="441"/>
      <c r="CX21" s="441"/>
      <c r="CY21" s="441"/>
      <c r="CZ21" s="441"/>
      <c r="DA21" s="442"/>
      <c r="DB21" s="440"/>
      <c r="DC21" s="441"/>
      <c r="DD21" s="441"/>
      <c r="DE21" s="441"/>
      <c r="DF21" s="441"/>
      <c r="DG21" s="441"/>
      <c r="DH21" s="441"/>
      <c r="DI21" s="442"/>
    </row>
    <row r="22" spans="1:113" ht="18.75" customHeight="1">
      <c r="A22" s="181"/>
      <c r="B22" s="613" t="s">
        <v>153</v>
      </c>
      <c r="C22" s="587"/>
      <c r="D22" s="588"/>
      <c r="E22" s="455" t="s">
        <v>1</v>
      </c>
      <c r="F22" s="460"/>
      <c r="G22" s="460"/>
      <c r="H22" s="460"/>
      <c r="I22" s="460"/>
      <c r="J22" s="460"/>
      <c r="K22" s="450"/>
      <c r="L22" s="455" t="s">
        <v>154</v>
      </c>
      <c r="M22" s="460"/>
      <c r="N22" s="460"/>
      <c r="O22" s="460"/>
      <c r="P22" s="450"/>
      <c r="Q22" s="618" t="s">
        <v>155</v>
      </c>
      <c r="R22" s="619"/>
      <c r="S22" s="619"/>
      <c r="T22" s="619"/>
      <c r="U22" s="619"/>
      <c r="V22" s="620"/>
      <c r="W22" s="586" t="s">
        <v>156</v>
      </c>
      <c r="X22" s="587"/>
      <c r="Y22" s="588"/>
      <c r="Z22" s="455" t="s">
        <v>1</v>
      </c>
      <c r="AA22" s="460"/>
      <c r="AB22" s="460"/>
      <c r="AC22" s="460"/>
      <c r="AD22" s="460"/>
      <c r="AE22" s="460"/>
      <c r="AF22" s="460"/>
      <c r="AG22" s="450"/>
      <c r="AH22" s="624" t="s">
        <v>157</v>
      </c>
      <c r="AI22" s="460"/>
      <c r="AJ22" s="460"/>
      <c r="AK22" s="460"/>
      <c r="AL22" s="450"/>
      <c r="AM22" s="624" t="s">
        <v>158</v>
      </c>
      <c r="AN22" s="625"/>
      <c r="AO22" s="625"/>
      <c r="AP22" s="625"/>
      <c r="AQ22" s="625"/>
      <c r="AR22" s="626"/>
      <c r="AS22" s="618" t="s">
        <v>155</v>
      </c>
      <c r="AT22" s="619"/>
      <c r="AU22" s="619"/>
      <c r="AV22" s="619"/>
      <c r="AW22" s="619"/>
      <c r="AX22" s="630"/>
      <c r="AY22" s="403" t="s">
        <v>159</v>
      </c>
      <c r="AZ22" s="404"/>
      <c r="BA22" s="404"/>
      <c r="BB22" s="404"/>
      <c r="BC22" s="404"/>
      <c r="BD22" s="404"/>
      <c r="BE22" s="404"/>
      <c r="BF22" s="404"/>
      <c r="BG22" s="404"/>
      <c r="BH22" s="404"/>
      <c r="BI22" s="404"/>
      <c r="BJ22" s="404"/>
      <c r="BK22" s="404"/>
      <c r="BL22" s="404"/>
      <c r="BM22" s="405"/>
      <c r="BN22" s="406">
        <v>35182259</v>
      </c>
      <c r="BO22" s="407"/>
      <c r="BP22" s="407"/>
      <c r="BQ22" s="407"/>
      <c r="BR22" s="407"/>
      <c r="BS22" s="407"/>
      <c r="BT22" s="407"/>
      <c r="BU22" s="408"/>
      <c r="BV22" s="406">
        <v>36969621</v>
      </c>
      <c r="BW22" s="407"/>
      <c r="BX22" s="407"/>
      <c r="BY22" s="407"/>
      <c r="BZ22" s="407"/>
      <c r="CA22" s="407"/>
      <c r="CB22" s="407"/>
      <c r="CC22" s="408"/>
      <c r="CD22" s="194"/>
      <c r="CE22" s="557"/>
      <c r="CF22" s="557"/>
      <c r="CG22" s="557"/>
      <c r="CH22" s="557"/>
      <c r="CI22" s="557"/>
      <c r="CJ22" s="557"/>
      <c r="CK22" s="557"/>
      <c r="CL22" s="557"/>
      <c r="CM22" s="557"/>
      <c r="CN22" s="557"/>
      <c r="CO22" s="557"/>
      <c r="CP22" s="557"/>
      <c r="CQ22" s="557"/>
      <c r="CR22" s="557"/>
      <c r="CS22" s="558"/>
      <c r="CT22" s="440"/>
      <c r="CU22" s="441"/>
      <c r="CV22" s="441"/>
      <c r="CW22" s="441"/>
      <c r="CX22" s="441"/>
      <c r="CY22" s="441"/>
      <c r="CZ22" s="441"/>
      <c r="DA22" s="442"/>
      <c r="DB22" s="440"/>
      <c r="DC22" s="441"/>
      <c r="DD22" s="441"/>
      <c r="DE22" s="441"/>
      <c r="DF22" s="441"/>
      <c r="DG22" s="441"/>
      <c r="DH22" s="441"/>
      <c r="DI22" s="442"/>
    </row>
    <row r="23" spans="1:113" ht="18.75" customHeight="1">
      <c r="A23" s="181"/>
      <c r="B23" s="614"/>
      <c r="C23" s="590"/>
      <c r="D23" s="591"/>
      <c r="E23" s="429"/>
      <c r="F23" s="434"/>
      <c r="G23" s="434"/>
      <c r="H23" s="434"/>
      <c r="I23" s="434"/>
      <c r="J23" s="434"/>
      <c r="K23" s="423"/>
      <c r="L23" s="429"/>
      <c r="M23" s="434"/>
      <c r="N23" s="434"/>
      <c r="O23" s="434"/>
      <c r="P23" s="423"/>
      <c r="Q23" s="621"/>
      <c r="R23" s="622"/>
      <c r="S23" s="622"/>
      <c r="T23" s="622"/>
      <c r="U23" s="622"/>
      <c r="V23" s="623"/>
      <c r="W23" s="589"/>
      <c r="X23" s="590"/>
      <c r="Y23" s="591"/>
      <c r="Z23" s="429"/>
      <c r="AA23" s="434"/>
      <c r="AB23" s="434"/>
      <c r="AC23" s="434"/>
      <c r="AD23" s="434"/>
      <c r="AE23" s="434"/>
      <c r="AF23" s="434"/>
      <c r="AG23" s="423"/>
      <c r="AH23" s="429"/>
      <c r="AI23" s="434"/>
      <c r="AJ23" s="434"/>
      <c r="AK23" s="434"/>
      <c r="AL23" s="423"/>
      <c r="AM23" s="627"/>
      <c r="AN23" s="628"/>
      <c r="AO23" s="628"/>
      <c r="AP23" s="628"/>
      <c r="AQ23" s="628"/>
      <c r="AR23" s="629"/>
      <c r="AS23" s="621"/>
      <c r="AT23" s="622"/>
      <c r="AU23" s="622"/>
      <c r="AV23" s="622"/>
      <c r="AW23" s="622"/>
      <c r="AX23" s="631"/>
      <c r="AY23" s="477" t="s">
        <v>160</v>
      </c>
      <c r="AZ23" s="478"/>
      <c r="BA23" s="478"/>
      <c r="BB23" s="478"/>
      <c r="BC23" s="478"/>
      <c r="BD23" s="478"/>
      <c r="BE23" s="478"/>
      <c r="BF23" s="478"/>
      <c r="BG23" s="478"/>
      <c r="BH23" s="478"/>
      <c r="BI23" s="478"/>
      <c r="BJ23" s="478"/>
      <c r="BK23" s="478"/>
      <c r="BL23" s="478"/>
      <c r="BM23" s="479"/>
      <c r="BN23" s="443">
        <v>10657125</v>
      </c>
      <c r="BO23" s="444"/>
      <c r="BP23" s="444"/>
      <c r="BQ23" s="444"/>
      <c r="BR23" s="444"/>
      <c r="BS23" s="444"/>
      <c r="BT23" s="444"/>
      <c r="BU23" s="445"/>
      <c r="BV23" s="443">
        <v>11445201</v>
      </c>
      <c r="BW23" s="444"/>
      <c r="BX23" s="444"/>
      <c r="BY23" s="444"/>
      <c r="BZ23" s="444"/>
      <c r="CA23" s="444"/>
      <c r="CB23" s="444"/>
      <c r="CC23" s="445"/>
      <c r="CD23" s="194"/>
      <c r="CE23" s="557"/>
      <c r="CF23" s="557"/>
      <c r="CG23" s="557"/>
      <c r="CH23" s="557"/>
      <c r="CI23" s="557"/>
      <c r="CJ23" s="557"/>
      <c r="CK23" s="557"/>
      <c r="CL23" s="557"/>
      <c r="CM23" s="557"/>
      <c r="CN23" s="557"/>
      <c r="CO23" s="557"/>
      <c r="CP23" s="557"/>
      <c r="CQ23" s="557"/>
      <c r="CR23" s="557"/>
      <c r="CS23" s="558"/>
      <c r="CT23" s="440"/>
      <c r="CU23" s="441"/>
      <c r="CV23" s="441"/>
      <c r="CW23" s="441"/>
      <c r="CX23" s="441"/>
      <c r="CY23" s="441"/>
      <c r="CZ23" s="441"/>
      <c r="DA23" s="442"/>
      <c r="DB23" s="440"/>
      <c r="DC23" s="441"/>
      <c r="DD23" s="441"/>
      <c r="DE23" s="441"/>
      <c r="DF23" s="441"/>
      <c r="DG23" s="441"/>
      <c r="DH23" s="441"/>
      <c r="DI23" s="442"/>
    </row>
    <row r="24" spans="1:113" ht="18.75" customHeight="1" thickBot="1">
      <c r="A24" s="181"/>
      <c r="B24" s="614"/>
      <c r="C24" s="590"/>
      <c r="D24" s="591"/>
      <c r="E24" s="493" t="s">
        <v>161</v>
      </c>
      <c r="F24" s="473"/>
      <c r="G24" s="473"/>
      <c r="H24" s="473"/>
      <c r="I24" s="473"/>
      <c r="J24" s="473"/>
      <c r="K24" s="474"/>
      <c r="L24" s="494">
        <v>1</v>
      </c>
      <c r="M24" s="495"/>
      <c r="N24" s="495"/>
      <c r="O24" s="495"/>
      <c r="P24" s="537"/>
      <c r="Q24" s="494">
        <v>8000</v>
      </c>
      <c r="R24" s="495"/>
      <c r="S24" s="495"/>
      <c r="T24" s="495"/>
      <c r="U24" s="495"/>
      <c r="V24" s="537"/>
      <c r="W24" s="589"/>
      <c r="X24" s="590"/>
      <c r="Y24" s="591"/>
      <c r="Z24" s="493" t="s">
        <v>162</v>
      </c>
      <c r="AA24" s="473"/>
      <c r="AB24" s="473"/>
      <c r="AC24" s="473"/>
      <c r="AD24" s="473"/>
      <c r="AE24" s="473"/>
      <c r="AF24" s="473"/>
      <c r="AG24" s="474"/>
      <c r="AH24" s="494">
        <v>374</v>
      </c>
      <c r="AI24" s="495"/>
      <c r="AJ24" s="495"/>
      <c r="AK24" s="495"/>
      <c r="AL24" s="537"/>
      <c r="AM24" s="494">
        <v>1121626</v>
      </c>
      <c r="AN24" s="495"/>
      <c r="AO24" s="495"/>
      <c r="AP24" s="495"/>
      <c r="AQ24" s="495"/>
      <c r="AR24" s="537"/>
      <c r="AS24" s="494">
        <v>2999</v>
      </c>
      <c r="AT24" s="495"/>
      <c r="AU24" s="495"/>
      <c r="AV24" s="495"/>
      <c r="AW24" s="495"/>
      <c r="AX24" s="496"/>
      <c r="AY24" s="559" t="s">
        <v>163</v>
      </c>
      <c r="AZ24" s="560"/>
      <c r="BA24" s="560"/>
      <c r="BB24" s="560"/>
      <c r="BC24" s="560"/>
      <c r="BD24" s="560"/>
      <c r="BE24" s="560"/>
      <c r="BF24" s="560"/>
      <c r="BG24" s="560"/>
      <c r="BH24" s="560"/>
      <c r="BI24" s="560"/>
      <c r="BJ24" s="560"/>
      <c r="BK24" s="560"/>
      <c r="BL24" s="560"/>
      <c r="BM24" s="561"/>
      <c r="BN24" s="443">
        <v>30579329</v>
      </c>
      <c r="BO24" s="444"/>
      <c r="BP24" s="444"/>
      <c r="BQ24" s="444"/>
      <c r="BR24" s="444"/>
      <c r="BS24" s="444"/>
      <c r="BT24" s="444"/>
      <c r="BU24" s="445"/>
      <c r="BV24" s="443">
        <v>31932160</v>
      </c>
      <c r="BW24" s="444"/>
      <c r="BX24" s="444"/>
      <c r="BY24" s="444"/>
      <c r="BZ24" s="444"/>
      <c r="CA24" s="444"/>
      <c r="CB24" s="444"/>
      <c r="CC24" s="445"/>
      <c r="CD24" s="194"/>
      <c r="CE24" s="557"/>
      <c r="CF24" s="557"/>
      <c r="CG24" s="557"/>
      <c r="CH24" s="557"/>
      <c r="CI24" s="557"/>
      <c r="CJ24" s="557"/>
      <c r="CK24" s="557"/>
      <c r="CL24" s="557"/>
      <c r="CM24" s="557"/>
      <c r="CN24" s="557"/>
      <c r="CO24" s="557"/>
      <c r="CP24" s="557"/>
      <c r="CQ24" s="557"/>
      <c r="CR24" s="557"/>
      <c r="CS24" s="558"/>
      <c r="CT24" s="440"/>
      <c r="CU24" s="441"/>
      <c r="CV24" s="441"/>
      <c r="CW24" s="441"/>
      <c r="CX24" s="441"/>
      <c r="CY24" s="441"/>
      <c r="CZ24" s="441"/>
      <c r="DA24" s="442"/>
      <c r="DB24" s="440"/>
      <c r="DC24" s="441"/>
      <c r="DD24" s="441"/>
      <c r="DE24" s="441"/>
      <c r="DF24" s="441"/>
      <c r="DG24" s="441"/>
      <c r="DH24" s="441"/>
      <c r="DI24" s="442"/>
    </row>
    <row r="25" spans="1:113" ht="18.75" customHeight="1">
      <c r="A25" s="181"/>
      <c r="B25" s="614"/>
      <c r="C25" s="590"/>
      <c r="D25" s="591"/>
      <c r="E25" s="493" t="s">
        <v>164</v>
      </c>
      <c r="F25" s="473"/>
      <c r="G25" s="473"/>
      <c r="H25" s="473"/>
      <c r="I25" s="473"/>
      <c r="J25" s="473"/>
      <c r="K25" s="474"/>
      <c r="L25" s="494">
        <v>1</v>
      </c>
      <c r="M25" s="495"/>
      <c r="N25" s="495"/>
      <c r="O25" s="495"/>
      <c r="P25" s="537"/>
      <c r="Q25" s="494">
        <v>6900</v>
      </c>
      <c r="R25" s="495"/>
      <c r="S25" s="495"/>
      <c r="T25" s="495"/>
      <c r="U25" s="495"/>
      <c r="V25" s="537"/>
      <c r="W25" s="589"/>
      <c r="X25" s="590"/>
      <c r="Y25" s="591"/>
      <c r="Z25" s="493" t="s">
        <v>165</v>
      </c>
      <c r="AA25" s="473"/>
      <c r="AB25" s="473"/>
      <c r="AC25" s="473"/>
      <c r="AD25" s="473"/>
      <c r="AE25" s="473"/>
      <c r="AF25" s="473"/>
      <c r="AG25" s="474"/>
      <c r="AH25" s="494" t="s">
        <v>122</v>
      </c>
      <c r="AI25" s="495"/>
      <c r="AJ25" s="495"/>
      <c r="AK25" s="495"/>
      <c r="AL25" s="537"/>
      <c r="AM25" s="494" t="s">
        <v>122</v>
      </c>
      <c r="AN25" s="495"/>
      <c r="AO25" s="495"/>
      <c r="AP25" s="495"/>
      <c r="AQ25" s="495"/>
      <c r="AR25" s="537"/>
      <c r="AS25" s="494" t="s">
        <v>122</v>
      </c>
      <c r="AT25" s="495"/>
      <c r="AU25" s="495"/>
      <c r="AV25" s="495"/>
      <c r="AW25" s="495"/>
      <c r="AX25" s="496"/>
      <c r="AY25" s="403" t="s">
        <v>166</v>
      </c>
      <c r="AZ25" s="404"/>
      <c r="BA25" s="404"/>
      <c r="BB25" s="404"/>
      <c r="BC25" s="404"/>
      <c r="BD25" s="404"/>
      <c r="BE25" s="404"/>
      <c r="BF25" s="404"/>
      <c r="BG25" s="404"/>
      <c r="BH25" s="404"/>
      <c r="BI25" s="404"/>
      <c r="BJ25" s="404"/>
      <c r="BK25" s="404"/>
      <c r="BL25" s="404"/>
      <c r="BM25" s="405"/>
      <c r="BN25" s="406">
        <v>4387599</v>
      </c>
      <c r="BO25" s="407"/>
      <c r="BP25" s="407"/>
      <c r="BQ25" s="407"/>
      <c r="BR25" s="407"/>
      <c r="BS25" s="407"/>
      <c r="BT25" s="407"/>
      <c r="BU25" s="408"/>
      <c r="BV25" s="406">
        <v>4838128</v>
      </c>
      <c r="BW25" s="407"/>
      <c r="BX25" s="407"/>
      <c r="BY25" s="407"/>
      <c r="BZ25" s="407"/>
      <c r="CA25" s="407"/>
      <c r="CB25" s="407"/>
      <c r="CC25" s="408"/>
      <c r="CD25" s="194"/>
      <c r="CE25" s="557"/>
      <c r="CF25" s="557"/>
      <c r="CG25" s="557"/>
      <c r="CH25" s="557"/>
      <c r="CI25" s="557"/>
      <c r="CJ25" s="557"/>
      <c r="CK25" s="557"/>
      <c r="CL25" s="557"/>
      <c r="CM25" s="557"/>
      <c r="CN25" s="557"/>
      <c r="CO25" s="557"/>
      <c r="CP25" s="557"/>
      <c r="CQ25" s="557"/>
      <c r="CR25" s="557"/>
      <c r="CS25" s="558"/>
      <c r="CT25" s="440"/>
      <c r="CU25" s="441"/>
      <c r="CV25" s="441"/>
      <c r="CW25" s="441"/>
      <c r="CX25" s="441"/>
      <c r="CY25" s="441"/>
      <c r="CZ25" s="441"/>
      <c r="DA25" s="442"/>
      <c r="DB25" s="440"/>
      <c r="DC25" s="441"/>
      <c r="DD25" s="441"/>
      <c r="DE25" s="441"/>
      <c r="DF25" s="441"/>
      <c r="DG25" s="441"/>
      <c r="DH25" s="441"/>
      <c r="DI25" s="442"/>
    </row>
    <row r="26" spans="1:113" ht="18.75" customHeight="1">
      <c r="A26" s="181"/>
      <c r="B26" s="614"/>
      <c r="C26" s="590"/>
      <c r="D26" s="591"/>
      <c r="E26" s="493" t="s">
        <v>167</v>
      </c>
      <c r="F26" s="473"/>
      <c r="G26" s="473"/>
      <c r="H26" s="473"/>
      <c r="I26" s="473"/>
      <c r="J26" s="473"/>
      <c r="K26" s="474"/>
      <c r="L26" s="494">
        <v>1</v>
      </c>
      <c r="M26" s="495"/>
      <c r="N26" s="495"/>
      <c r="O26" s="495"/>
      <c r="P26" s="537"/>
      <c r="Q26" s="494">
        <v>6680</v>
      </c>
      <c r="R26" s="495"/>
      <c r="S26" s="495"/>
      <c r="T26" s="495"/>
      <c r="U26" s="495"/>
      <c r="V26" s="537"/>
      <c r="W26" s="589"/>
      <c r="X26" s="590"/>
      <c r="Y26" s="591"/>
      <c r="Z26" s="493" t="s">
        <v>168</v>
      </c>
      <c r="AA26" s="595"/>
      <c r="AB26" s="595"/>
      <c r="AC26" s="595"/>
      <c r="AD26" s="595"/>
      <c r="AE26" s="595"/>
      <c r="AF26" s="595"/>
      <c r="AG26" s="596"/>
      <c r="AH26" s="494" t="s">
        <v>122</v>
      </c>
      <c r="AI26" s="495"/>
      <c r="AJ26" s="495"/>
      <c r="AK26" s="495"/>
      <c r="AL26" s="537"/>
      <c r="AM26" s="494" t="s">
        <v>122</v>
      </c>
      <c r="AN26" s="495"/>
      <c r="AO26" s="495"/>
      <c r="AP26" s="495"/>
      <c r="AQ26" s="495"/>
      <c r="AR26" s="537"/>
      <c r="AS26" s="494" t="s">
        <v>122</v>
      </c>
      <c r="AT26" s="495"/>
      <c r="AU26" s="495"/>
      <c r="AV26" s="495"/>
      <c r="AW26" s="495"/>
      <c r="AX26" s="496"/>
      <c r="AY26" s="446" t="s">
        <v>169</v>
      </c>
      <c r="AZ26" s="447"/>
      <c r="BA26" s="447"/>
      <c r="BB26" s="447"/>
      <c r="BC26" s="447"/>
      <c r="BD26" s="447"/>
      <c r="BE26" s="447"/>
      <c r="BF26" s="447"/>
      <c r="BG26" s="447"/>
      <c r="BH26" s="447"/>
      <c r="BI26" s="447"/>
      <c r="BJ26" s="447"/>
      <c r="BK26" s="447"/>
      <c r="BL26" s="447"/>
      <c r="BM26" s="448"/>
      <c r="BN26" s="443" t="s">
        <v>122</v>
      </c>
      <c r="BO26" s="444"/>
      <c r="BP26" s="444"/>
      <c r="BQ26" s="444"/>
      <c r="BR26" s="444"/>
      <c r="BS26" s="444"/>
      <c r="BT26" s="444"/>
      <c r="BU26" s="445"/>
      <c r="BV26" s="443" t="s">
        <v>122</v>
      </c>
      <c r="BW26" s="444"/>
      <c r="BX26" s="444"/>
      <c r="BY26" s="444"/>
      <c r="BZ26" s="444"/>
      <c r="CA26" s="444"/>
      <c r="CB26" s="444"/>
      <c r="CC26" s="445"/>
      <c r="CD26" s="194"/>
      <c r="CE26" s="557"/>
      <c r="CF26" s="557"/>
      <c r="CG26" s="557"/>
      <c r="CH26" s="557"/>
      <c r="CI26" s="557"/>
      <c r="CJ26" s="557"/>
      <c r="CK26" s="557"/>
      <c r="CL26" s="557"/>
      <c r="CM26" s="557"/>
      <c r="CN26" s="557"/>
      <c r="CO26" s="557"/>
      <c r="CP26" s="557"/>
      <c r="CQ26" s="557"/>
      <c r="CR26" s="557"/>
      <c r="CS26" s="558"/>
      <c r="CT26" s="440"/>
      <c r="CU26" s="441"/>
      <c r="CV26" s="441"/>
      <c r="CW26" s="441"/>
      <c r="CX26" s="441"/>
      <c r="CY26" s="441"/>
      <c r="CZ26" s="441"/>
      <c r="DA26" s="442"/>
      <c r="DB26" s="440"/>
      <c r="DC26" s="441"/>
      <c r="DD26" s="441"/>
      <c r="DE26" s="441"/>
      <c r="DF26" s="441"/>
      <c r="DG26" s="441"/>
      <c r="DH26" s="441"/>
      <c r="DI26" s="442"/>
    </row>
    <row r="27" spans="1:113" ht="18.75" customHeight="1" thickBot="1">
      <c r="A27" s="181"/>
      <c r="B27" s="614"/>
      <c r="C27" s="590"/>
      <c r="D27" s="591"/>
      <c r="E27" s="493" t="s">
        <v>170</v>
      </c>
      <c r="F27" s="473"/>
      <c r="G27" s="473"/>
      <c r="H27" s="473"/>
      <c r="I27" s="473"/>
      <c r="J27" s="473"/>
      <c r="K27" s="474"/>
      <c r="L27" s="494">
        <v>1</v>
      </c>
      <c r="M27" s="495"/>
      <c r="N27" s="495"/>
      <c r="O27" s="495"/>
      <c r="P27" s="537"/>
      <c r="Q27" s="494">
        <v>4200</v>
      </c>
      <c r="R27" s="495"/>
      <c r="S27" s="495"/>
      <c r="T27" s="495"/>
      <c r="U27" s="495"/>
      <c r="V27" s="537"/>
      <c r="W27" s="589"/>
      <c r="X27" s="590"/>
      <c r="Y27" s="591"/>
      <c r="Z27" s="493" t="s">
        <v>171</v>
      </c>
      <c r="AA27" s="473"/>
      <c r="AB27" s="473"/>
      <c r="AC27" s="473"/>
      <c r="AD27" s="473"/>
      <c r="AE27" s="473"/>
      <c r="AF27" s="473"/>
      <c r="AG27" s="474"/>
      <c r="AH27" s="494">
        <v>68</v>
      </c>
      <c r="AI27" s="495"/>
      <c r="AJ27" s="495"/>
      <c r="AK27" s="495"/>
      <c r="AL27" s="537"/>
      <c r="AM27" s="494">
        <v>217688</v>
      </c>
      <c r="AN27" s="495"/>
      <c r="AO27" s="495"/>
      <c r="AP27" s="495"/>
      <c r="AQ27" s="495"/>
      <c r="AR27" s="537"/>
      <c r="AS27" s="494">
        <v>3201</v>
      </c>
      <c r="AT27" s="495"/>
      <c r="AU27" s="495"/>
      <c r="AV27" s="495"/>
      <c r="AW27" s="495"/>
      <c r="AX27" s="496"/>
      <c r="AY27" s="538" t="s">
        <v>172</v>
      </c>
      <c r="AZ27" s="539"/>
      <c r="BA27" s="539"/>
      <c r="BB27" s="539"/>
      <c r="BC27" s="539"/>
      <c r="BD27" s="539"/>
      <c r="BE27" s="539"/>
      <c r="BF27" s="539"/>
      <c r="BG27" s="539"/>
      <c r="BH27" s="539"/>
      <c r="BI27" s="539"/>
      <c r="BJ27" s="539"/>
      <c r="BK27" s="539"/>
      <c r="BL27" s="539"/>
      <c r="BM27" s="540"/>
      <c r="BN27" s="562">
        <v>601400</v>
      </c>
      <c r="BO27" s="563"/>
      <c r="BP27" s="563"/>
      <c r="BQ27" s="563"/>
      <c r="BR27" s="563"/>
      <c r="BS27" s="563"/>
      <c r="BT27" s="563"/>
      <c r="BU27" s="564"/>
      <c r="BV27" s="562">
        <v>601388</v>
      </c>
      <c r="BW27" s="563"/>
      <c r="BX27" s="563"/>
      <c r="BY27" s="563"/>
      <c r="BZ27" s="563"/>
      <c r="CA27" s="563"/>
      <c r="CB27" s="563"/>
      <c r="CC27" s="564"/>
      <c r="CD27" s="196"/>
      <c r="CE27" s="557"/>
      <c r="CF27" s="557"/>
      <c r="CG27" s="557"/>
      <c r="CH27" s="557"/>
      <c r="CI27" s="557"/>
      <c r="CJ27" s="557"/>
      <c r="CK27" s="557"/>
      <c r="CL27" s="557"/>
      <c r="CM27" s="557"/>
      <c r="CN27" s="557"/>
      <c r="CO27" s="557"/>
      <c r="CP27" s="557"/>
      <c r="CQ27" s="557"/>
      <c r="CR27" s="557"/>
      <c r="CS27" s="558"/>
      <c r="CT27" s="440"/>
      <c r="CU27" s="441"/>
      <c r="CV27" s="441"/>
      <c r="CW27" s="441"/>
      <c r="CX27" s="441"/>
      <c r="CY27" s="441"/>
      <c r="CZ27" s="441"/>
      <c r="DA27" s="442"/>
      <c r="DB27" s="440"/>
      <c r="DC27" s="441"/>
      <c r="DD27" s="441"/>
      <c r="DE27" s="441"/>
      <c r="DF27" s="441"/>
      <c r="DG27" s="441"/>
      <c r="DH27" s="441"/>
      <c r="DI27" s="442"/>
    </row>
    <row r="28" spans="1:113" ht="18.75" customHeight="1">
      <c r="A28" s="181"/>
      <c r="B28" s="614"/>
      <c r="C28" s="590"/>
      <c r="D28" s="591"/>
      <c r="E28" s="493" t="s">
        <v>173</v>
      </c>
      <c r="F28" s="473"/>
      <c r="G28" s="473"/>
      <c r="H28" s="473"/>
      <c r="I28" s="473"/>
      <c r="J28" s="473"/>
      <c r="K28" s="474"/>
      <c r="L28" s="494">
        <v>1</v>
      </c>
      <c r="M28" s="495"/>
      <c r="N28" s="495"/>
      <c r="O28" s="495"/>
      <c r="P28" s="537"/>
      <c r="Q28" s="494">
        <v>3570</v>
      </c>
      <c r="R28" s="495"/>
      <c r="S28" s="495"/>
      <c r="T28" s="495"/>
      <c r="U28" s="495"/>
      <c r="V28" s="537"/>
      <c r="W28" s="589"/>
      <c r="X28" s="590"/>
      <c r="Y28" s="591"/>
      <c r="Z28" s="493" t="s">
        <v>174</v>
      </c>
      <c r="AA28" s="473"/>
      <c r="AB28" s="473"/>
      <c r="AC28" s="473"/>
      <c r="AD28" s="473"/>
      <c r="AE28" s="473"/>
      <c r="AF28" s="473"/>
      <c r="AG28" s="474"/>
      <c r="AH28" s="494" t="s">
        <v>122</v>
      </c>
      <c r="AI28" s="495"/>
      <c r="AJ28" s="495"/>
      <c r="AK28" s="495"/>
      <c r="AL28" s="537"/>
      <c r="AM28" s="494" t="s">
        <v>122</v>
      </c>
      <c r="AN28" s="495"/>
      <c r="AO28" s="495"/>
      <c r="AP28" s="495"/>
      <c r="AQ28" s="495"/>
      <c r="AR28" s="537"/>
      <c r="AS28" s="494" t="s">
        <v>122</v>
      </c>
      <c r="AT28" s="495"/>
      <c r="AU28" s="495"/>
      <c r="AV28" s="495"/>
      <c r="AW28" s="495"/>
      <c r="AX28" s="496"/>
      <c r="AY28" s="597" t="s">
        <v>175</v>
      </c>
      <c r="AZ28" s="598"/>
      <c r="BA28" s="598"/>
      <c r="BB28" s="599"/>
      <c r="BC28" s="403" t="s">
        <v>46</v>
      </c>
      <c r="BD28" s="404"/>
      <c r="BE28" s="404"/>
      <c r="BF28" s="404"/>
      <c r="BG28" s="404"/>
      <c r="BH28" s="404"/>
      <c r="BI28" s="404"/>
      <c r="BJ28" s="404"/>
      <c r="BK28" s="404"/>
      <c r="BL28" s="404"/>
      <c r="BM28" s="405"/>
      <c r="BN28" s="406">
        <v>2104401</v>
      </c>
      <c r="BO28" s="407"/>
      <c r="BP28" s="407"/>
      <c r="BQ28" s="407"/>
      <c r="BR28" s="407"/>
      <c r="BS28" s="407"/>
      <c r="BT28" s="407"/>
      <c r="BU28" s="408"/>
      <c r="BV28" s="406">
        <v>2107158</v>
      </c>
      <c r="BW28" s="407"/>
      <c r="BX28" s="407"/>
      <c r="BY28" s="407"/>
      <c r="BZ28" s="407"/>
      <c r="CA28" s="407"/>
      <c r="CB28" s="407"/>
      <c r="CC28" s="408"/>
      <c r="CD28" s="194"/>
      <c r="CE28" s="557"/>
      <c r="CF28" s="557"/>
      <c r="CG28" s="557"/>
      <c r="CH28" s="557"/>
      <c r="CI28" s="557"/>
      <c r="CJ28" s="557"/>
      <c r="CK28" s="557"/>
      <c r="CL28" s="557"/>
      <c r="CM28" s="557"/>
      <c r="CN28" s="557"/>
      <c r="CO28" s="557"/>
      <c r="CP28" s="557"/>
      <c r="CQ28" s="557"/>
      <c r="CR28" s="557"/>
      <c r="CS28" s="558"/>
      <c r="CT28" s="440"/>
      <c r="CU28" s="441"/>
      <c r="CV28" s="441"/>
      <c r="CW28" s="441"/>
      <c r="CX28" s="441"/>
      <c r="CY28" s="441"/>
      <c r="CZ28" s="441"/>
      <c r="DA28" s="442"/>
      <c r="DB28" s="440"/>
      <c r="DC28" s="441"/>
      <c r="DD28" s="441"/>
      <c r="DE28" s="441"/>
      <c r="DF28" s="441"/>
      <c r="DG28" s="441"/>
      <c r="DH28" s="441"/>
      <c r="DI28" s="442"/>
    </row>
    <row r="29" spans="1:113" ht="18.75" customHeight="1">
      <c r="A29" s="181"/>
      <c r="B29" s="614"/>
      <c r="C29" s="590"/>
      <c r="D29" s="591"/>
      <c r="E29" s="493" t="s">
        <v>176</v>
      </c>
      <c r="F29" s="473"/>
      <c r="G29" s="473"/>
      <c r="H29" s="473"/>
      <c r="I29" s="473"/>
      <c r="J29" s="473"/>
      <c r="K29" s="474"/>
      <c r="L29" s="494">
        <v>16</v>
      </c>
      <c r="M29" s="495"/>
      <c r="N29" s="495"/>
      <c r="O29" s="495"/>
      <c r="P29" s="537"/>
      <c r="Q29" s="494">
        <v>3255</v>
      </c>
      <c r="R29" s="495"/>
      <c r="S29" s="495"/>
      <c r="T29" s="495"/>
      <c r="U29" s="495"/>
      <c r="V29" s="537"/>
      <c r="W29" s="592"/>
      <c r="X29" s="593"/>
      <c r="Y29" s="594"/>
      <c r="Z29" s="493" t="s">
        <v>177</v>
      </c>
      <c r="AA29" s="473"/>
      <c r="AB29" s="473"/>
      <c r="AC29" s="473"/>
      <c r="AD29" s="473"/>
      <c r="AE29" s="473"/>
      <c r="AF29" s="473"/>
      <c r="AG29" s="474"/>
      <c r="AH29" s="494">
        <v>442</v>
      </c>
      <c r="AI29" s="495"/>
      <c r="AJ29" s="495"/>
      <c r="AK29" s="495"/>
      <c r="AL29" s="537"/>
      <c r="AM29" s="494">
        <v>1339314</v>
      </c>
      <c r="AN29" s="495"/>
      <c r="AO29" s="495"/>
      <c r="AP29" s="495"/>
      <c r="AQ29" s="495"/>
      <c r="AR29" s="537"/>
      <c r="AS29" s="494">
        <v>3030</v>
      </c>
      <c r="AT29" s="495"/>
      <c r="AU29" s="495"/>
      <c r="AV29" s="495"/>
      <c r="AW29" s="495"/>
      <c r="AX29" s="496"/>
      <c r="AY29" s="600"/>
      <c r="AZ29" s="601"/>
      <c r="BA29" s="601"/>
      <c r="BB29" s="602"/>
      <c r="BC29" s="477" t="s">
        <v>178</v>
      </c>
      <c r="BD29" s="478"/>
      <c r="BE29" s="478"/>
      <c r="BF29" s="478"/>
      <c r="BG29" s="478"/>
      <c r="BH29" s="478"/>
      <c r="BI29" s="478"/>
      <c r="BJ29" s="478"/>
      <c r="BK29" s="478"/>
      <c r="BL29" s="478"/>
      <c r="BM29" s="479"/>
      <c r="BN29" s="443">
        <v>4009325</v>
      </c>
      <c r="BO29" s="444"/>
      <c r="BP29" s="444"/>
      <c r="BQ29" s="444"/>
      <c r="BR29" s="444"/>
      <c r="BS29" s="444"/>
      <c r="BT29" s="444"/>
      <c r="BU29" s="445"/>
      <c r="BV29" s="443">
        <v>3688861</v>
      </c>
      <c r="BW29" s="444"/>
      <c r="BX29" s="444"/>
      <c r="BY29" s="444"/>
      <c r="BZ29" s="444"/>
      <c r="CA29" s="444"/>
      <c r="CB29" s="444"/>
      <c r="CC29" s="445"/>
      <c r="CD29" s="196"/>
      <c r="CE29" s="557"/>
      <c r="CF29" s="557"/>
      <c r="CG29" s="557"/>
      <c r="CH29" s="557"/>
      <c r="CI29" s="557"/>
      <c r="CJ29" s="557"/>
      <c r="CK29" s="557"/>
      <c r="CL29" s="557"/>
      <c r="CM29" s="557"/>
      <c r="CN29" s="557"/>
      <c r="CO29" s="557"/>
      <c r="CP29" s="557"/>
      <c r="CQ29" s="557"/>
      <c r="CR29" s="557"/>
      <c r="CS29" s="558"/>
      <c r="CT29" s="440"/>
      <c r="CU29" s="441"/>
      <c r="CV29" s="441"/>
      <c r="CW29" s="441"/>
      <c r="CX29" s="441"/>
      <c r="CY29" s="441"/>
      <c r="CZ29" s="441"/>
      <c r="DA29" s="442"/>
      <c r="DB29" s="440"/>
      <c r="DC29" s="441"/>
      <c r="DD29" s="441"/>
      <c r="DE29" s="441"/>
      <c r="DF29" s="441"/>
      <c r="DG29" s="441"/>
      <c r="DH29" s="441"/>
      <c r="DI29" s="442"/>
    </row>
    <row r="30" spans="1:113" ht="18.75" customHeight="1" thickBot="1">
      <c r="A30" s="181"/>
      <c r="B30" s="615"/>
      <c r="C30" s="616"/>
      <c r="D30" s="617"/>
      <c r="E30" s="497"/>
      <c r="F30" s="498"/>
      <c r="G30" s="498"/>
      <c r="H30" s="498"/>
      <c r="I30" s="498"/>
      <c r="J30" s="498"/>
      <c r="K30" s="499"/>
      <c r="L30" s="607"/>
      <c r="M30" s="608"/>
      <c r="N30" s="608"/>
      <c r="O30" s="608"/>
      <c r="P30" s="609"/>
      <c r="Q30" s="607"/>
      <c r="R30" s="608"/>
      <c r="S30" s="608"/>
      <c r="T30" s="608"/>
      <c r="U30" s="608"/>
      <c r="V30" s="609"/>
      <c r="W30" s="610" t="s">
        <v>179</v>
      </c>
      <c r="X30" s="611"/>
      <c r="Y30" s="611"/>
      <c r="Z30" s="611"/>
      <c r="AA30" s="611"/>
      <c r="AB30" s="611"/>
      <c r="AC30" s="611"/>
      <c r="AD30" s="611"/>
      <c r="AE30" s="611"/>
      <c r="AF30" s="611"/>
      <c r="AG30" s="612"/>
      <c r="AH30" s="570">
        <v>98</v>
      </c>
      <c r="AI30" s="571"/>
      <c r="AJ30" s="571"/>
      <c r="AK30" s="571"/>
      <c r="AL30" s="571"/>
      <c r="AM30" s="571"/>
      <c r="AN30" s="571"/>
      <c r="AO30" s="571"/>
      <c r="AP30" s="571"/>
      <c r="AQ30" s="571"/>
      <c r="AR30" s="571"/>
      <c r="AS30" s="571"/>
      <c r="AT30" s="571"/>
      <c r="AU30" s="571"/>
      <c r="AV30" s="571"/>
      <c r="AW30" s="571"/>
      <c r="AX30" s="573"/>
      <c r="AY30" s="603"/>
      <c r="AZ30" s="604"/>
      <c r="BA30" s="604"/>
      <c r="BB30" s="605"/>
      <c r="BC30" s="559" t="s">
        <v>48</v>
      </c>
      <c r="BD30" s="560"/>
      <c r="BE30" s="560"/>
      <c r="BF30" s="560"/>
      <c r="BG30" s="560"/>
      <c r="BH30" s="560"/>
      <c r="BI30" s="560"/>
      <c r="BJ30" s="560"/>
      <c r="BK30" s="560"/>
      <c r="BL30" s="560"/>
      <c r="BM30" s="561"/>
      <c r="BN30" s="562">
        <v>635547</v>
      </c>
      <c r="BO30" s="563"/>
      <c r="BP30" s="563"/>
      <c r="BQ30" s="563"/>
      <c r="BR30" s="563"/>
      <c r="BS30" s="563"/>
      <c r="BT30" s="563"/>
      <c r="BU30" s="564"/>
      <c r="BV30" s="562">
        <v>637418</v>
      </c>
      <c r="BW30" s="563"/>
      <c r="BX30" s="563"/>
      <c r="BY30" s="563"/>
      <c r="BZ30" s="563"/>
      <c r="CA30" s="563"/>
      <c r="CB30" s="563"/>
      <c r="CC30" s="564"/>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c r="A31" s="181"/>
      <c r="B31" s="203"/>
      <c r="DI31" s="204"/>
    </row>
    <row r="32" spans="1:113" ht="13.5" customHeight="1">
      <c r="A32" s="181"/>
      <c r="B32" s="205"/>
      <c r="C32" s="606" t="s">
        <v>180</v>
      </c>
      <c r="D32" s="606"/>
      <c r="E32" s="606"/>
      <c r="F32" s="606"/>
      <c r="G32" s="606"/>
      <c r="H32" s="606"/>
      <c r="I32" s="606"/>
      <c r="J32" s="606"/>
      <c r="K32" s="606"/>
      <c r="L32" s="606"/>
      <c r="M32" s="606"/>
      <c r="N32" s="606"/>
      <c r="O32" s="606"/>
      <c r="P32" s="606"/>
      <c r="Q32" s="606"/>
      <c r="R32" s="606"/>
      <c r="S32" s="606"/>
      <c r="U32" s="447" t="s">
        <v>181</v>
      </c>
      <c r="V32" s="447"/>
      <c r="W32" s="447"/>
      <c r="X32" s="447"/>
      <c r="Y32" s="447"/>
      <c r="Z32" s="447"/>
      <c r="AA32" s="447"/>
      <c r="AB32" s="447"/>
      <c r="AC32" s="447"/>
      <c r="AD32" s="447"/>
      <c r="AE32" s="447"/>
      <c r="AF32" s="447"/>
      <c r="AG32" s="447"/>
      <c r="AH32" s="447"/>
      <c r="AI32" s="447"/>
      <c r="AJ32" s="447"/>
      <c r="AK32" s="447"/>
      <c r="AM32" s="447" t="s">
        <v>182</v>
      </c>
      <c r="AN32" s="447"/>
      <c r="AO32" s="447"/>
      <c r="AP32" s="447"/>
      <c r="AQ32" s="447"/>
      <c r="AR32" s="447"/>
      <c r="AS32" s="447"/>
      <c r="AT32" s="447"/>
      <c r="AU32" s="447"/>
      <c r="AV32" s="447"/>
      <c r="AW32" s="447"/>
      <c r="AX32" s="447"/>
      <c r="AY32" s="447"/>
      <c r="AZ32" s="447"/>
      <c r="BA32" s="447"/>
      <c r="BB32" s="447"/>
      <c r="BC32" s="447"/>
      <c r="BE32" s="447" t="s">
        <v>183</v>
      </c>
      <c r="BF32" s="447"/>
      <c r="BG32" s="447"/>
      <c r="BH32" s="447"/>
      <c r="BI32" s="447"/>
      <c r="BJ32" s="447"/>
      <c r="BK32" s="447"/>
      <c r="BL32" s="447"/>
      <c r="BM32" s="447"/>
      <c r="BN32" s="447"/>
      <c r="BO32" s="447"/>
      <c r="BP32" s="447"/>
      <c r="BQ32" s="447"/>
      <c r="BR32" s="447"/>
      <c r="BS32" s="447"/>
      <c r="BT32" s="447"/>
      <c r="BU32" s="447"/>
      <c r="BW32" s="447" t="s">
        <v>184</v>
      </c>
      <c r="BX32" s="447"/>
      <c r="BY32" s="447"/>
      <c r="BZ32" s="447"/>
      <c r="CA32" s="447"/>
      <c r="CB32" s="447"/>
      <c r="CC32" s="447"/>
      <c r="CD32" s="447"/>
      <c r="CE32" s="447"/>
      <c r="CF32" s="447"/>
      <c r="CG32" s="447"/>
      <c r="CH32" s="447"/>
      <c r="CI32" s="447"/>
      <c r="CJ32" s="447"/>
      <c r="CK32" s="447"/>
      <c r="CL32" s="447"/>
      <c r="CM32" s="447"/>
      <c r="CO32" s="447" t="s">
        <v>185</v>
      </c>
      <c r="CP32" s="447"/>
      <c r="CQ32" s="447"/>
      <c r="CR32" s="447"/>
      <c r="CS32" s="447"/>
      <c r="CT32" s="447"/>
      <c r="CU32" s="447"/>
      <c r="CV32" s="447"/>
      <c r="CW32" s="447"/>
      <c r="CX32" s="447"/>
      <c r="CY32" s="447"/>
      <c r="CZ32" s="447"/>
      <c r="DA32" s="447"/>
      <c r="DB32" s="447"/>
      <c r="DC32" s="447"/>
      <c r="DD32" s="447"/>
      <c r="DE32" s="447"/>
      <c r="DI32" s="204"/>
    </row>
    <row r="33" spans="1:113" ht="13.5" customHeight="1">
      <c r="A33" s="181"/>
      <c r="B33" s="205"/>
      <c r="C33" s="467" t="s">
        <v>186</v>
      </c>
      <c r="D33" s="467"/>
      <c r="E33" s="432" t="s">
        <v>187</v>
      </c>
      <c r="F33" s="432"/>
      <c r="G33" s="432"/>
      <c r="H33" s="432"/>
      <c r="I33" s="432"/>
      <c r="J33" s="432"/>
      <c r="K33" s="432"/>
      <c r="L33" s="432"/>
      <c r="M33" s="432"/>
      <c r="N33" s="432"/>
      <c r="O33" s="432"/>
      <c r="P33" s="432"/>
      <c r="Q33" s="432"/>
      <c r="R33" s="432"/>
      <c r="S33" s="432"/>
      <c r="T33" s="206"/>
      <c r="U33" s="467" t="s">
        <v>186</v>
      </c>
      <c r="V33" s="467"/>
      <c r="W33" s="432" t="s">
        <v>187</v>
      </c>
      <c r="X33" s="432"/>
      <c r="Y33" s="432"/>
      <c r="Z33" s="432"/>
      <c r="AA33" s="432"/>
      <c r="AB33" s="432"/>
      <c r="AC33" s="432"/>
      <c r="AD33" s="432"/>
      <c r="AE33" s="432"/>
      <c r="AF33" s="432"/>
      <c r="AG33" s="432"/>
      <c r="AH33" s="432"/>
      <c r="AI33" s="432"/>
      <c r="AJ33" s="432"/>
      <c r="AK33" s="432"/>
      <c r="AL33" s="206"/>
      <c r="AM33" s="467" t="s">
        <v>186</v>
      </c>
      <c r="AN33" s="467"/>
      <c r="AO33" s="432" t="s">
        <v>187</v>
      </c>
      <c r="AP33" s="432"/>
      <c r="AQ33" s="432"/>
      <c r="AR33" s="432"/>
      <c r="AS33" s="432"/>
      <c r="AT33" s="432"/>
      <c r="AU33" s="432"/>
      <c r="AV33" s="432"/>
      <c r="AW33" s="432"/>
      <c r="AX33" s="432"/>
      <c r="AY33" s="432"/>
      <c r="AZ33" s="432"/>
      <c r="BA33" s="432"/>
      <c r="BB33" s="432"/>
      <c r="BC33" s="432"/>
      <c r="BD33" s="207"/>
      <c r="BE33" s="432" t="s">
        <v>188</v>
      </c>
      <c r="BF33" s="432"/>
      <c r="BG33" s="432" t="s">
        <v>189</v>
      </c>
      <c r="BH33" s="432"/>
      <c r="BI33" s="432"/>
      <c r="BJ33" s="432"/>
      <c r="BK33" s="432"/>
      <c r="BL33" s="432"/>
      <c r="BM33" s="432"/>
      <c r="BN33" s="432"/>
      <c r="BO33" s="432"/>
      <c r="BP33" s="432"/>
      <c r="BQ33" s="432"/>
      <c r="BR33" s="432"/>
      <c r="BS33" s="432"/>
      <c r="BT33" s="432"/>
      <c r="BU33" s="432"/>
      <c r="BV33" s="207"/>
      <c r="BW33" s="467" t="s">
        <v>188</v>
      </c>
      <c r="BX33" s="467"/>
      <c r="BY33" s="432" t="s">
        <v>190</v>
      </c>
      <c r="BZ33" s="432"/>
      <c r="CA33" s="432"/>
      <c r="CB33" s="432"/>
      <c r="CC33" s="432"/>
      <c r="CD33" s="432"/>
      <c r="CE33" s="432"/>
      <c r="CF33" s="432"/>
      <c r="CG33" s="432"/>
      <c r="CH33" s="432"/>
      <c r="CI33" s="432"/>
      <c r="CJ33" s="432"/>
      <c r="CK33" s="432"/>
      <c r="CL33" s="432"/>
      <c r="CM33" s="432"/>
      <c r="CN33" s="206"/>
      <c r="CO33" s="467" t="s">
        <v>186</v>
      </c>
      <c r="CP33" s="467"/>
      <c r="CQ33" s="432" t="s">
        <v>191</v>
      </c>
      <c r="CR33" s="432"/>
      <c r="CS33" s="432"/>
      <c r="CT33" s="432"/>
      <c r="CU33" s="432"/>
      <c r="CV33" s="432"/>
      <c r="CW33" s="432"/>
      <c r="CX33" s="432"/>
      <c r="CY33" s="432"/>
      <c r="CZ33" s="432"/>
      <c r="DA33" s="432"/>
      <c r="DB33" s="432"/>
      <c r="DC33" s="432"/>
      <c r="DD33" s="432"/>
      <c r="DE33" s="432"/>
      <c r="DF33" s="206"/>
      <c r="DG33" s="632" t="s">
        <v>192</v>
      </c>
      <c r="DH33" s="632"/>
      <c r="DI33" s="208"/>
    </row>
    <row r="34" spans="1:113" ht="32.25" customHeight="1">
      <c r="A34" s="181"/>
      <c r="B34" s="205"/>
      <c r="C34" s="633">
        <f>IF(E34="","",1)</f>
        <v>1</v>
      </c>
      <c r="D34" s="633"/>
      <c r="E34" s="634" t="str">
        <f>IF('各会計、関係団体の財政状況及び健全化判断比率'!B7="","",'各会計、関係団体の財政状況及び健全化判断比率'!B7)</f>
        <v>一般会計</v>
      </c>
      <c r="F34" s="634"/>
      <c r="G34" s="634"/>
      <c r="H34" s="634"/>
      <c r="I34" s="634"/>
      <c r="J34" s="634"/>
      <c r="K34" s="634"/>
      <c r="L34" s="634"/>
      <c r="M34" s="634"/>
      <c r="N34" s="634"/>
      <c r="O34" s="634"/>
      <c r="P34" s="634"/>
      <c r="Q34" s="634"/>
      <c r="R34" s="634"/>
      <c r="S34" s="634"/>
      <c r="T34" s="181"/>
      <c r="U34" s="633">
        <f>IF(W34="","",MAX(C34:D43)+1)</f>
        <v>5</v>
      </c>
      <c r="V34" s="633"/>
      <c r="W34" s="634" t="str">
        <f>IF('各会計、関係団体の財政状況及び健全化判断比率'!B28="","",'各会計、関係団体の財政状況及び健全化判断比率'!B28)</f>
        <v>国民健康保険特別会計</v>
      </c>
      <c r="X34" s="634"/>
      <c r="Y34" s="634"/>
      <c r="Z34" s="634"/>
      <c r="AA34" s="634"/>
      <c r="AB34" s="634"/>
      <c r="AC34" s="634"/>
      <c r="AD34" s="634"/>
      <c r="AE34" s="634"/>
      <c r="AF34" s="634"/>
      <c r="AG34" s="634"/>
      <c r="AH34" s="634"/>
      <c r="AI34" s="634"/>
      <c r="AJ34" s="634"/>
      <c r="AK34" s="634"/>
      <c r="AL34" s="181"/>
      <c r="AM34" s="633">
        <f>IF(AO34="","",MAX(C34:D43,U34:V43)+1)</f>
        <v>8</v>
      </c>
      <c r="AN34" s="633"/>
      <c r="AO34" s="634" t="str">
        <f>IF('各会計、関係団体の財政状況及び健全化判断比率'!B31="","",'各会計、関係団体の財政状況及び健全化判断比率'!B31)</f>
        <v>水道事業会計</v>
      </c>
      <c r="AP34" s="634"/>
      <c r="AQ34" s="634"/>
      <c r="AR34" s="634"/>
      <c r="AS34" s="634"/>
      <c r="AT34" s="634"/>
      <c r="AU34" s="634"/>
      <c r="AV34" s="634"/>
      <c r="AW34" s="634"/>
      <c r="AX34" s="634"/>
      <c r="AY34" s="634"/>
      <c r="AZ34" s="634"/>
      <c r="BA34" s="634"/>
      <c r="BB34" s="634"/>
      <c r="BC34" s="634"/>
      <c r="BD34" s="181"/>
      <c r="BE34" s="633">
        <f>IF(BG34="","",MAX(C34:D43,U34:V43,AM34:AN43)+1)</f>
        <v>10</v>
      </c>
      <c r="BF34" s="633"/>
      <c r="BG34" s="634" t="str">
        <f>IF('各会計、関係団体の財政状況及び健全化判断比率'!B33="","",'各会計、関係団体の財政状況及び健全化判断比率'!B33)</f>
        <v>農業集落排水事業特別会計</v>
      </c>
      <c r="BH34" s="634"/>
      <c r="BI34" s="634"/>
      <c r="BJ34" s="634"/>
      <c r="BK34" s="634"/>
      <c r="BL34" s="634"/>
      <c r="BM34" s="634"/>
      <c r="BN34" s="634"/>
      <c r="BO34" s="634"/>
      <c r="BP34" s="634"/>
      <c r="BQ34" s="634"/>
      <c r="BR34" s="634"/>
      <c r="BS34" s="634"/>
      <c r="BT34" s="634"/>
      <c r="BU34" s="634"/>
      <c r="BV34" s="181"/>
      <c r="BW34" s="633">
        <f>IF(BY34="","",MAX(C34:D43,U34:V43,AM34:AN43,BE34:BF43)+1)</f>
        <v>11</v>
      </c>
      <c r="BX34" s="633"/>
      <c r="BY34" s="634" t="str">
        <f>IF('各会計、関係団体の財政状況及び健全化判断比率'!B68="","",'各会計、関係団体の財政状況及び健全化判断比率'!B68)</f>
        <v>滋賀県市町村職員退職手当組合</v>
      </c>
      <c r="BZ34" s="634"/>
      <c r="CA34" s="634"/>
      <c r="CB34" s="634"/>
      <c r="CC34" s="634"/>
      <c r="CD34" s="634"/>
      <c r="CE34" s="634"/>
      <c r="CF34" s="634"/>
      <c r="CG34" s="634"/>
      <c r="CH34" s="634"/>
      <c r="CI34" s="634"/>
      <c r="CJ34" s="634"/>
      <c r="CK34" s="634"/>
      <c r="CL34" s="634"/>
      <c r="CM34" s="634"/>
      <c r="CN34" s="181"/>
      <c r="CO34" s="633">
        <f>IF(CQ34="","",MAX(C34:D43,U34:V43,AM34:AN43,BE34:BF43,BW34:BX43)+1)</f>
        <v>17</v>
      </c>
      <c r="CP34" s="633"/>
      <c r="CQ34" s="634" t="str">
        <f>IF('各会計、関係団体の財政状況及び健全化判断比率'!BS7="","",'各会計、関係団体の財政状況及び健全化判断比率'!BS7)</f>
        <v>栗東市スポーツ協会</v>
      </c>
      <c r="CR34" s="634"/>
      <c r="CS34" s="634"/>
      <c r="CT34" s="634"/>
      <c r="CU34" s="634"/>
      <c r="CV34" s="634"/>
      <c r="CW34" s="634"/>
      <c r="CX34" s="634"/>
      <c r="CY34" s="634"/>
      <c r="CZ34" s="634"/>
      <c r="DA34" s="634"/>
      <c r="DB34" s="634"/>
      <c r="DC34" s="634"/>
      <c r="DD34" s="634"/>
      <c r="DE34" s="634"/>
      <c r="DG34" s="635" t="str">
        <f>IF('各会計、関係団体の財政状況及び健全化判断比率'!BR7="","",'各会計、関係団体の財政状況及び健全化判断比率'!BR7)</f>
        <v/>
      </c>
      <c r="DH34" s="635"/>
      <c r="DI34" s="208"/>
    </row>
    <row r="35" spans="1:113" ht="32.25" customHeight="1">
      <c r="A35" s="181"/>
      <c r="B35" s="205"/>
      <c r="C35" s="633">
        <f>IF(E35="","",C34+1)</f>
        <v>2</v>
      </c>
      <c r="D35" s="633"/>
      <c r="E35" s="634" t="str">
        <f>IF('各会計、関係団体の財政状況及び健全化判断比率'!B8="","",'各会計、関係団体の財政状況及び健全化判断比率'!B8)</f>
        <v>土地取得特別会計</v>
      </c>
      <c r="F35" s="634"/>
      <c r="G35" s="634"/>
      <c r="H35" s="634"/>
      <c r="I35" s="634"/>
      <c r="J35" s="634"/>
      <c r="K35" s="634"/>
      <c r="L35" s="634"/>
      <c r="M35" s="634"/>
      <c r="N35" s="634"/>
      <c r="O35" s="634"/>
      <c r="P35" s="634"/>
      <c r="Q35" s="634"/>
      <c r="R35" s="634"/>
      <c r="S35" s="634"/>
      <c r="T35" s="181"/>
      <c r="U35" s="633">
        <f>IF(W35="","",U34+1)</f>
        <v>6</v>
      </c>
      <c r="V35" s="633"/>
      <c r="W35" s="634" t="str">
        <f>IF('各会計、関係団体の財政状況及び健全化判断比率'!B29="","",'各会計、関係団体の財政状況及び健全化判断比率'!B29)</f>
        <v>介護保険特別会計</v>
      </c>
      <c r="X35" s="634"/>
      <c r="Y35" s="634"/>
      <c r="Z35" s="634"/>
      <c r="AA35" s="634"/>
      <c r="AB35" s="634"/>
      <c r="AC35" s="634"/>
      <c r="AD35" s="634"/>
      <c r="AE35" s="634"/>
      <c r="AF35" s="634"/>
      <c r="AG35" s="634"/>
      <c r="AH35" s="634"/>
      <c r="AI35" s="634"/>
      <c r="AJ35" s="634"/>
      <c r="AK35" s="634"/>
      <c r="AL35" s="181"/>
      <c r="AM35" s="633">
        <f t="shared" ref="AM35:AM43" si="0">IF(AO35="","",AM34+1)</f>
        <v>9</v>
      </c>
      <c r="AN35" s="633"/>
      <c r="AO35" s="634" t="str">
        <f>IF('各会計、関係団体の財政状況及び健全化判断比率'!B32="","",'各会計、関係団体の財政状況及び健全化判断比率'!B32)</f>
        <v>公共下水道事業会計</v>
      </c>
      <c r="AP35" s="634"/>
      <c r="AQ35" s="634"/>
      <c r="AR35" s="634"/>
      <c r="AS35" s="634"/>
      <c r="AT35" s="634"/>
      <c r="AU35" s="634"/>
      <c r="AV35" s="634"/>
      <c r="AW35" s="634"/>
      <c r="AX35" s="634"/>
      <c r="AY35" s="634"/>
      <c r="AZ35" s="634"/>
      <c r="BA35" s="634"/>
      <c r="BB35" s="634"/>
      <c r="BC35" s="634"/>
      <c r="BD35" s="181"/>
      <c r="BE35" s="633" t="str">
        <f t="shared" ref="BE35:BE43" si="1">IF(BG35="","",BE34+1)</f>
        <v/>
      </c>
      <c r="BF35" s="633"/>
      <c r="BG35" s="634"/>
      <c r="BH35" s="634"/>
      <c r="BI35" s="634"/>
      <c r="BJ35" s="634"/>
      <c r="BK35" s="634"/>
      <c r="BL35" s="634"/>
      <c r="BM35" s="634"/>
      <c r="BN35" s="634"/>
      <c r="BO35" s="634"/>
      <c r="BP35" s="634"/>
      <c r="BQ35" s="634"/>
      <c r="BR35" s="634"/>
      <c r="BS35" s="634"/>
      <c r="BT35" s="634"/>
      <c r="BU35" s="634"/>
      <c r="BV35" s="181"/>
      <c r="BW35" s="633">
        <f t="shared" ref="BW35:BW43" si="2">IF(BY35="","",BW34+1)</f>
        <v>12</v>
      </c>
      <c r="BX35" s="633"/>
      <c r="BY35" s="634" t="str">
        <f>IF('各会計、関係団体の財政状況及び健全化判断比率'!B69="","",'各会計、関係団体の財政状況及び健全化判断比率'!B69)</f>
        <v>湖南広域行政組合</v>
      </c>
      <c r="BZ35" s="634"/>
      <c r="CA35" s="634"/>
      <c r="CB35" s="634"/>
      <c r="CC35" s="634"/>
      <c r="CD35" s="634"/>
      <c r="CE35" s="634"/>
      <c r="CF35" s="634"/>
      <c r="CG35" s="634"/>
      <c r="CH35" s="634"/>
      <c r="CI35" s="634"/>
      <c r="CJ35" s="634"/>
      <c r="CK35" s="634"/>
      <c r="CL35" s="634"/>
      <c r="CM35" s="634"/>
      <c r="CN35" s="181"/>
      <c r="CO35" s="633">
        <f t="shared" ref="CO35:CO43" si="3">IF(CQ35="","",CO34+1)</f>
        <v>18</v>
      </c>
      <c r="CP35" s="633"/>
      <c r="CQ35" s="634" t="str">
        <f>IF('各会計、関係団体の財政状況及び健全化判断比率'!BS8="","",'各会計、関係団体の財政状況及び健全化判断比率'!BS8)</f>
        <v>栗東都市整備</v>
      </c>
      <c r="CR35" s="634"/>
      <c r="CS35" s="634"/>
      <c r="CT35" s="634"/>
      <c r="CU35" s="634"/>
      <c r="CV35" s="634"/>
      <c r="CW35" s="634"/>
      <c r="CX35" s="634"/>
      <c r="CY35" s="634"/>
      <c r="CZ35" s="634"/>
      <c r="DA35" s="634"/>
      <c r="DB35" s="634"/>
      <c r="DC35" s="634"/>
      <c r="DD35" s="634"/>
      <c r="DE35" s="634"/>
      <c r="DG35" s="635" t="str">
        <f>IF('各会計、関係団体の財政状況及び健全化判断比率'!BR8="","",'各会計、関係団体の財政状況及び健全化判断比率'!BR8)</f>
        <v/>
      </c>
      <c r="DH35" s="635"/>
      <c r="DI35" s="208"/>
    </row>
    <row r="36" spans="1:113" ht="32.25" customHeight="1">
      <c r="A36" s="181"/>
      <c r="B36" s="205"/>
      <c r="C36" s="633">
        <f>IF(E36="","",C35+1)</f>
        <v>3</v>
      </c>
      <c r="D36" s="633"/>
      <c r="E36" s="634" t="str">
        <f>IF('各会計、関係団体の財政状況及び健全化判断比率'!B9="","",'各会計、関係団体の財政状況及び健全化判断比率'!B9)</f>
        <v>栗東墓地公園特別会計</v>
      </c>
      <c r="F36" s="634"/>
      <c r="G36" s="634"/>
      <c r="H36" s="634"/>
      <c r="I36" s="634"/>
      <c r="J36" s="634"/>
      <c r="K36" s="634"/>
      <c r="L36" s="634"/>
      <c r="M36" s="634"/>
      <c r="N36" s="634"/>
      <c r="O36" s="634"/>
      <c r="P36" s="634"/>
      <c r="Q36" s="634"/>
      <c r="R36" s="634"/>
      <c r="S36" s="634"/>
      <c r="T36" s="181"/>
      <c r="U36" s="633">
        <f t="shared" ref="U36:U43" si="4">IF(W36="","",U35+1)</f>
        <v>7</v>
      </c>
      <c r="V36" s="633"/>
      <c r="W36" s="634" t="str">
        <f>IF('各会計、関係団体の財政状況及び健全化判断比率'!B30="","",'各会計、関係団体の財政状況及び健全化判断比率'!B30)</f>
        <v>後期高齢者医療特別会計</v>
      </c>
      <c r="X36" s="634"/>
      <c r="Y36" s="634"/>
      <c r="Z36" s="634"/>
      <c r="AA36" s="634"/>
      <c r="AB36" s="634"/>
      <c r="AC36" s="634"/>
      <c r="AD36" s="634"/>
      <c r="AE36" s="634"/>
      <c r="AF36" s="634"/>
      <c r="AG36" s="634"/>
      <c r="AH36" s="634"/>
      <c r="AI36" s="634"/>
      <c r="AJ36" s="634"/>
      <c r="AK36" s="634"/>
      <c r="AL36" s="181"/>
      <c r="AM36" s="633" t="str">
        <f t="shared" si="0"/>
        <v/>
      </c>
      <c r="AN36" s="633"/>
      <c r="AO36" s="634"/>
      <c r="AP36" s="634"/>
      <c r="AQ36" s="634"/>
      <c r="AR36" s="634"/>
      <c r="AS36" s="634"/>
      <c r="AT36" s="634"/>
      <c r="AU36" s="634"/>
      <c r="AV36" s="634"/>
      <c r="AW36" s="634"/>
      <c r="AX36" s="634"/>
      <c r="AY36" s="634"/>
      <c r="AZ36" s="634"/>
      <c r="BA36" s="634"/>
      <c r="BB36" s="634"/>
      <c r="BC36" s="634"/>
      <c r="BD36" s="181"/>
      <c r="BE36" s="633" t="str">
        <f t="shared" si="1"/>
        <v/>
      </c>
      <c r="BF36" s="633"/>
      <c r="BG36" s="634"/>
      <c r="BH36" s="634"/>
      <c r="BI36" s="634"/>
      <c r="BJ36" s="634"/>
      <c r="BK36" s="634"/>
      <c r="BL36" s="634"/>
      <c r="BM36" s="634"/>
      <c r="BN36" s="634"/>
      <c r="BO36" s="634"/>
      <c r="BP36" s="634"/>
      <c r="BQ36" s="634"/>
      <c r="BR36" s="634"/>
      <c r="BS36" s="634"/>
      <c r="BT36" s="634"/>
      <c r="BU36" s="634"/>
      <c r="BV36" s="181"/>
      <c r="BW36" s="633">
        <f t="shared" si="2"/>
        <v>13</v>
      </c>
      <c r="BX36" s="633"/>
      <c r="BY36" s="634" t="str">
        <f>IF('各会計、関係団体の財政状況及び健全化判断比率'!B70="","",'各会計、関係団体の財政状況及び健全化判断比率'!B70)</f>
        <v>滋賀県市町村職員研修センター</v>
      </c>
      <c r="BZ36" s="634"/>
      <c r="CA36" s="634"/>
      <c r="CB36" s="634"/>
      <c r="CC36" s="634"/>
      <c r="CD36" s="634"/>
      <c r="CE36" s="634"/>
      <c r="CF36" s="634"/>
      <c r="CG36" s="634"/>
      <c r="CH36" s="634"/>
      <c r="CI36" s="634"/>
      <c r="CJ36" s="634"/>
      <c r="CK36" s="634"/>
      <c r="CL36" s="634"/>
      <c r="CM36" s="634"/>
      <c r="CN36" s="181"/>
      <c r="CO36" s="633">
        <f t="shared" si="3"/>
        <v>19</v>
      </c>
      <c r="CP36" s="633"/>
      <c r="CQ36" s="634" t="str">
        <f>IF('各会計、関係団体の財政状況及び健全化判断比率'!BS9="","",'各会計、関係団体の財政状況及び健全化判断比率'!BS9)</f>
        <v>アグリの郷栗東</v>
      </c>
      <c r="CR36" s="634"/>
      <c r="CS36" s="634"/>
      <c r="CT36" s="634"/>
      <c r="CU36" s="634"/>
      <c r="CV36" s="634"/>
      <c r="CW36" s="634"/>
      <c r="CX36" s="634"/>
      <c r="CY36" s="634"/>
      <c r="CZ36" s="634"/>
      <c r="DA36" s="634"/>
      <c r="DB36" s="634"/>
      <c r="DC36" s="634"/>
      <c r="DD36" s="634"/>
      <c r="DE36" s="634"/>
      <c r="DG36" s="635" t="str">
        <f>IF('各会計、関係団体の財政状況及び健全化判断比率'!BR9="","",'各会計、関係団体の財政状況及び健全化判断比率'!BR9)</f>
        <v/>
      </c>
      <c r="DH36" s="635"/>
      <c r="DI36" s="208"/>
    </row>
    <row r="37" spans="1:113" ht="32.25" customHeight="1">
      <c r="A37" s="181"/>
      <c r="B37" s="205"/>
      <c r="C37" s="633">
        <f>IF(E37="","",C36+1)</f>
        <v>4</v>
      </c>
      <c r="D37" s="633"/>
      <c r="E37" s="634" t="str">
        <f>IF('各会計、関係団体の財政状況及び健全化判断比率'!B10="","",'各会計、関係団体の財政状況及び健全化判断比率'!B10)</f>
        <v>大津湖南都市計画事業栗東新都心土地区画整理事業特別会計</v>
      </c>
      <c r="F37" s="634"/>
      <c r="G37" s="634"/>
      <c r="H37" s="634"/>
      <c r="I37" s="634"/>
      <c r="J37" s="634"/>
      <c r="K37" s="634"/>
      <c r="L37" s="634"/>
      <c r="M37" s="634"/>
      <c r="N37" s="634"/>
      <c r="O37" s="634"/>
      <c r="P37" s="634"/>
      <c r="Q37" s="634"/>
      <c r="R37" s="634"/>
      <c r="S37" s="634"/>
      <c r="T37" s="181"/>
      <c r="U37" s="633" t="str">
        <f t="shared" si="4"/>
        <v/>
      </c>
      <c r="V37" s="633"/>
      <c r="W37" s="634"/>
      <c r="X37" s="634"/>
      <c r="Y37" s="634"/>
      <c r="Z37" s="634"/>
      <c r="AA37" s="634"/>
      <c r="AB37" s="634"/>
      <c r="AC37" s="634"/>
      <c r="AD37" s="634"/>
      <c r="AE37" s="634"/>
      <c r="AF37" s="634"/>
      <c r="AG37" s="634"/>
      <c r="AH37" s="634"/>
      <c r="AI37" s="634"/>
      <c r="AJ37" s="634"/>
      <c r="AK37" s="634"/>
      <c r="AL37" s="181"/>
      <c r="AM37" s="633" t="str">
        <f t="shared" si="0"/>
        <v/>
      </c>
      <c r="AN37" s="633"/>
      <c r="AO37" s="634"/>
      <c r="AP37" s="634"/>
      <c r="AQ37" s="634"/>
      <c r="AR37" s="634"/>
      <c r="AS37" s="634"/>
      <c r="AT37" s="634"/>
      <c r="AU37" s="634"/>
      <c r="AV37" s="634"/>
      <c r="AW37" s="634"/>
      <c r="AX37" s="634"/>
      <c r="AY37" s="634"/>
      <c r="AZ37" s="634"/>
      <c r="BA37" s="634"/>
      <c r="BB37" s="634"/>
      <c r="BC37" s="634"/>
      <c r="BD37" s="181"/>
      <c r="BE37" s="633" t="str">
        <f t="shared" si="1"/>
        <v/>
      </c>
      <c r="BF37" s="633"/>
      <c r="BG37" s="634"/>
      <c r="BH37" s="634"/>
      <c r="BI37" s="634"/>
      <c r="BJ37" s="634"/>
      <c r="BK37" s="634"/>
      <c r="BL37" s="634"/>
      <c r="BM37" s="634"/>
      <c r="BN37" s="634"/>
      <c r="BO37" s="634"/>
      <c r="BP37" s="634"/>
      <c r="BQ37" s="634"/>
      <c r="BR37" s="634"/>
      <c r="BS37" s="634"/>
      <c r="BT37" s="634"/>
      <c r="BU37" s="634"/>
      <c r="BV37" s="181"/>
      <c r="BW37" s="633">
        <f t="shared" si="2"/>
        <v>14</v>
      </c>
      <c r="BX37" s="633"/>
      <c r="BY37" s="634" t="str">
        <f>IF('各会計、関係団体の財政状況及び健全化判断比率'!B71="","",'各会計、関係団体の財政状況及び健全化判断比率'!B71)</f>
        <v>滋賀県後期高齢者医療広域連合（一般会計）</v>
      </c>
      <c r="BZ37" s="634"/>
      <c r="CA37" s="634"/>
      <c r="CB37" s="634"/>
      <c r="CC37" s="634"/>
      <c r="CD37" s="634"/>
      <c r="CE37" s="634"/>
      <c r="CF37" s="634"/>
      <c r="CG37" s="634"/>
      <c r="CH37" s="634"/>
      <c r="CI37" s="634"/>
      <c r="CJ37" s="634"/>
      <c r="CK37" s="634"/>
      <c r="CL37" s="634"/>
      <c r="CM37" s="634"/>
      <c r="CN37" s="181"/>
      <c r="CO37" s="633" t="str">
        <f t="shared" si="3"/>
        <v/>
      </c>
      <c r="CP37" s="633"/>
      <c r="CQ37" s="634" t="str">
        <f>IF('各会計、関係団体の財政状況及び健全化判断比率'!BS10="","",'各会計、関係団体の財政状況及び健全化判断比率'!BS10)</f>
        <v/>
      </c>
      <c r="CR37" s="634"/>
      <c r="CS37" s="634"/>
      <c r="CT37" s="634"/>
      <c r="CU37" s="634"/>
      <c r="CV37" s="634"/>
      <c r="CW37" s="634"/>
      <c r="CX37" s="634"/>
      <c r="CY37" s="634"/>
      <c r="CZ37" s="634"/>
      <c r="DA37" s="634"/>
      <c r="DB37" s="634"/>
      <c r="DC37" s="634"/>
      <c r="DD37" s="634"/>
      <c r="DE37" s="634"/>
      <c r="DG37" s="635" t="str">
        <f>IF('各会計、関係団体の財政状況及び健全化判断比率'!BR10="","",'各会計、関係団体の財政状況及び健全化判断比率'!BR10)</f>
        <v/>
      </c>
      <c r="DH37" s="635"/>
      <c r="DI37" s="208"/>
    </row>
    <row r="38" spans="1:113" ht="32.25" customHeight="1">
      <c r="A38" s="181"/>
      <c r="B38" s="205"/>
      <c r="C38" s="633" t="str">
        <f t="shared" ref="C38:C43" si="5">IF(E38="","",C37+1)</f>
        <v/>
      </c>
      <c r="D38" s="633"/>
      <c r="E38" s="634" t="str">
        <f>IF('各会計、関係団体の財政状況及び健全化判断比率'!B11="","",'各会計、関係団体の財政状況及び健全化判断比率'!B11)</f>
        <v/>
      </c>
      <c r="F38" s="634"/>
      <c r="G38" s="634"/>
      <c r="H38" s="634"/>
      <c r="I38" s="634"/>
      <c r="J38" s="634"/>
      <c r="K38" s="634"/>
      <c r="L38" s="634"/>
      <c r="M38" s="634"/>
      <c r="N38" s="634"/>
      <c r="O38" s="634"/>
      <c r="P38" s="634"/>
      <c r="Q38" s="634"/>
      <c r="R38" s="634"/>
      <c r="S38" s="634"/>
      <c r="T38" s="181"/>
      <c r="U38" s="633" t="str">
        <f t="shared" si="4"/>
        <v/>
      </c>
      <c r="V38" s="633"/>
      <c r="W38" s="634"/>
      <c r="X38" s="634"/>
      <c r="Y38" s="634"/>
      <c r="Z38" s="634"/>
      <c r="AA38" s="634"/>
      <c r="AB38" s="634"/>
      <c r="AC38" s="634"/>
      <c r="AD38" s="634"/>
      <c r="AE38" s="634"/>
      <c r="AF38" s="634"/>
      <c r="AG38" s="634"/>
      <c r="AH38" s="634"/>
      <c r="AI38" s="634"/>
      <c r="AJ38" s="634"/>
      <c r="AK38" s="634"/>
      <c r="AL38" s="181"/>
      <c r="AM38" s="633" t="str">
        <f t="shared" si="0"/>
        <v/>
      </c>
      <c r="AN38" s="633"/>
      <c r="AO38" s="634"/>
      <c r="AP38" s="634"/>
      <c r="AQ38" s="634"/>
      <c r="AR38" s="634"/>
      <c r="AS38" s="634"/>
      <c r="AT38" s="634"/>
      <c r="AU38" s="634"/>
      <c r="AV38" s="634"/>
      <c r="AW38" s="634"/>
      <c r="AX38" s="634"/>
      <c r="AY38" s="634"/>
      <c r="AZ38" s="634"/>
      <c r="BA38" s="634"/>
      <c r="BB38" s="634"/>
      <c r="BC38" s="634"/>
      <c r="BD38" s="181"/>
      <c r="BE38" s="633" t="str">
        <f t="shared" si="1"/>
        <v/>
      </c>
      <c r="BF38" s="633"/>
      <c r="BG38" s="634"/>
      <c r="BH38" s="634"/>
      <c r="BI38" s="634"/>
      <c r="BJ38" s="634"/>
      <c r="BK38" s="634"/>
      <c r="BL38" s="634"/>
      <c r="BM38" s="634"/>
      <c r="BN38" s="634"/>
      <c r="BO38" s="634"/>
      <c r="BP38" s="634"/>
      <c r="BQ38" s="634"/>
      <c r="BR38" s="634"/>
      <c r="BS38" s="634"/>
      <c r="BT38" s="634"/>
      <c r="BU38" s="634"/>
      <c r="BV38" s="181"/>
      <c r="BW38" s="633">
        <f t="shared" si="2"/>
        <v>15</v>
      </c>
      <c r="BX38" s="633"/>
      <c r="BY38" s="634" t="str">
        <f>IF('各会計、関係団体の財政状況及び健全化判断比率'!B72="","",'各会計、関係団体の財政状況及び健全化判断比率'!B72)</f>
        <v>滋賀県後期高齢者医療広域連合（後期高齢者医療特別会計）</v>
      </c>
      <c r="BZ38" s="634"/>
      <c r="CA38" s="634"/>
      <c r="CB38" s="634"/>
      <c r="CC38" s="634"/>
      <c r="CD38" s="634"/>
      <c r="CE38" s="634"/>
      <c r="CF38" s="634"/>
      <c r="CG38" s="634"/>
      <c r="CH38" s="634"/>
      <c r="CI38" s="634"/>
      <c r="CJ38" s="634"/>
      <c r="CK38" s="634"/>
      <c r="CL38" s="634"/>
      <c r="CM38" s="634"/>
      <c r="CN38" s="181"/>
      <c r="CO38" s="633" t="str">
        <f t="shared" si="3"/>
        <v/>
      </c>
      <c r="CP38" s="633"/>
      <c r="CQ38" s="634" t="str">
        <f>IF('各会計、関係団体の財政状況及び健全化判断比率'!BS11="","",'各会計、関係団体の財政状況及び健全化判断比率'!BS11)</f>
        <v/>
      </c>
      <c r="CR38" s="634"/>
      <c r="CS38" s="634"/>
      <c r="CT38" s="634"/>
      <c r="CU38" s="634"/>
      <c r="CV38" s="634"/>
      <c r="CW38" s="634"/>
      <c r="CX38" s="634"/>
      <c r="CY38" s="634"/>
      <c r="CZ38" s="634"/>
      <c r="DA38" s="634"/>
      <c r="DB38" s="634"/>
      <c r="DC38" s="634"/>
      <c r="DD38" s="634"/>
      <c r="DE38" s="634"/>
      <c r="DG38" s="635" t="str">
        <f>IF('各会計、関係団体の財政状況及び健全化判断比率'!BR11="","",'各会計、関係団体の財政状況及び健全化判断比率'!BR11)</f>
        <v/>
      </c>
      <c r="DH38" s="635"/>
      <c r="DI38" s="208"/>
    </row>
    <row r="39" spans="1:113" ht="32.25" customHeight="1">
      <c r="A39" s="181"/>
      <c r="B39" s="205"/>
      <c r="C39" s="633" t="str">
        <f t="shared" si="5"/>
        <v/>
      </c>
      <c r="D39" s="633"/>
      <c r="E39" s="634" t="str">
        <f>IF('各会計、関係団体の財政状況及び健全化判断比率'!B12="","",'各会計、関係団体の財政状況及び健全化判断比率'!B12)</f>
        <v/>
      </c>
      <c r="F39" s="634"/>
      <c r="G39" s="634"/>
      <c r="H39" s="634"/>
      <c r="I39" s="634"/>
      <c r="J39" s="634"/>
      <c r="K39" s="634"/>
      <c r="L39" s="634"/>
      <c r="M39" s="634"/>
      <c r="N39" s="634"/>
      <c r="O39" s="634"/>
      <c r="P39" s="634"/>
      <c r="Q39" s="634"/>
      <c r="R39" s="634"/>
      <c r="S39" s="634"/>
      <c r="T39" s="181"/>
      <c r="U39" s="633" t="str">
        <f t="shared" si="4"/>
        <v/>
      </c>
      <c r="V39" s="633"/>
      <c r="W39" s="634"/>
      <c r="X39" s="634"/>
      <c r="Y39" s="634"/>
      <c r="Z39" s="634"/>
      <c r="AA39" s="634"/>
      <c r="AB39" s="634"/>
      <c r="AC39" s="634"/>
      <c r="AD39" s="634"/>
      <c r="AE39" s="634"/>
      <c r="AF39" s="634"/>
      <c r="AG39" s="634"/>
      <c r="AH39" s="634"/>
      <c r="AI39" s="634"/>
      <c r="AJ39" s="634"/>
      <c r="AK39" s="634"/>
      <c r="AL39" s="181"/>
      <c r="AM39" s="633" t="str">
        <f t="shared" si="0"/>
        <v/>
      </c>
      <c r="AN39" s="633"/>
      <c r="AO39" s="634"/>
      <c r="AP39" s="634"/>
      <c r="AQ39" s="634"/>
      <c r="AR39" s="634"/>
      <c r="AS39" s="634"/>
      <c r="AT39" s="634"/>
      <c r="AU39" s="634"/>
      <c r="AV39" s="634"/>
      <c r="AW39" s="634"/>
      <c r="AX39" s="634"/>
      <c r="AY39" s="634"/>
      <c r="AZ39" s="634"/>
      <c r="BA39" s="634"/>
      <c r="BB39" s="634"/>
      <c r="BC39" s="634"/>
      <c r="BD39" s="181"/>
      <c r="BE39" s="633" t="str">
        <f t="shared" si="1"/>
        <v/>
      </c>
      <c r="BF39" s="633"/>
      <c r="BG39" s="634"/>
      <c r="BH39" s="634"/>
      <c r="BI39" s="634"/>
      <c r="BJ39" s="634"/>
      <c r="BK39" s="634"/>
      <c r="BL39" s="634"/>
      <c r="BM39" s="634"/>
      <c r="BN39" s="634"/>
      <c r="BO39" s="634"/>
      <c r="BP39" s="634"/>
      <c r="BQ39" s="634"/>
      <c r="BR39" s="634"/>
      <c r="BS39" s="634"/>
      <c r="BT39" s="634"/>
      <c r="BU39" s="634"/>
      <c r="BV39" s="181"/>
      <c r="BW39" s="633">
        <f t="shared" si="2"/>
        <v>16</v>
      </c>
      <c r="BX39" s="633"/>
      <c r="BY39" s="634" t="str">
        <f>IF('各会計、関係団体の財政状況及び健全化判断比率'!B73="","",'各会計、関係団体の財政状況及び健全化判断比率'!B73)</f>
        <v>草津栗東行政事務組合</v>
      </c>
      <c r="BZ39" s="634"/>
      <c r="CA39" s="634"/>
      <c r="CB39" s="634"/>
      <c r="CC39" s="634"/>
      <c r="CD39" s="634"/>
      <c r="CE39" s="634"/>
      <c r="CF39" s="634"/>
      <c r="CG39" s="634"/>
      <c r="CH39" s="634"/>
      <c r="CI39" s="634"/>
      <c r="CJ39" s="634"/>
      <c r="CK39" s="634"/>
      <c r="CL39" s="634"/>
      <c r="CM39" s="634"/>
      <c r="CN39" s="181"/>
      <c r="CO39" s="633" t="str">
        <f t="shared" si="3"/>
        <v/>
      </c>
      <c r="CP39" s="633"/>
      <c r="CQ39" s="634" t="str">
        <f>IF('各会計、関係団体の財政状況及び健全化判断比率'!BS12="","",'各会計、関係団体の財政状況及び健全化判断比率'!BS12)</f>
        <v/>
      </c>
      <c r="CR39" s="634"/>
      <c r="CS39" s="634"/>
      <c r="CT39" s="634"/>
      <c r="CU39" s="634"/>
      <c r="CV39" s="634"/>
      <c r="CW39" s="634"/>
      <c r="CX39" s="634"/>
      <c r="CY39" s="634"/>
      <c r="CZ39" s="634"/>
      <c r="DA39" s="634"/>
      <c r="DB39" s="634"/>
      <c r="DC39" s="634"/>
      <c r="DD39" s="634"/>
      <c r="DE39" s="634"/>
      <c r="DG39" s="635" t="str">
        <f>IF('各会計、関係団体の財政状況及び健全化判断比率'!BR12="","",'各会計、関係団体の財政状況及び健全化判断比率'!BR12)</f>
        <v/>
      </c>
      <c r="DH39" s="635"/>
      <c r="DI39" s="208"/>
    </row>
    <row r="40" spans="1:113" ht="32.25" customHeight="1">
      <c r="A40" s="181"/>
      <c r="B40" s="205"/>
      <c r="C40" s="633" t="str">
        <f t="shared" si="5"/>
        <v/>
      </c>
      <c r="D40" s="633"/>
      <c r="E40" s="634" t="str">
        <f>IF('各会計、関係団体の財政状況及び健全化判断比率'!B13="","",'各会計、関係団体の財政状況及び健全化判断比率'!B13)</f>
        <v/>
      </c>
      <c r="F40" s="634"/>
      <c r="G40" s="634"/>
      <c r="H40" s="634"/>
      <c r="I40" s="634"/>
      <c r="J40" s="634"/>
      <c r="K40" s="634"/>
      <c r="L40" s="634"/>
      <c r="M40" s="634"/>
      <c r="N40" s="634"/>
      <c r="O40" s="634"/>
      <c r="P40" s="634"/>
      <c r="Q40" s="634"/>
      <c r="R40" s="634"/>
      <c r="S40" s="634"/>
      <c r="T40" s="181"/>
      <c r="U40" s="633" t="str">
        <f t="shared" si="4"/>
        <v/>
      </c>
      <c r="V40" s="633"/>
      <c r="W40" s="634"/>
      <c r="X40" s="634"/>
      <c r="Y40" s="634"/>
      <c r="Z40" s="634"/>
      <c r="AA40" s="634"/>
      <c r="AB40" s="634"/>
      <c r="AC40" s="634"/>
      <c r="AD40" s="634"/>
      <c r="AE40" s="634"/>
      <c r="AF40" s="634"/>
      <c r="AG40" s="634"/>
      <c r="AH40" s="634"/>
      <c r="AI40" s="634"/>
      <c r="AJ40" s="634"/>
      <c r="AK40" s="634"/>
      <c r="AL40" s="181"/>
      <c r="AM40" s="633" t="str">
        <f t="shared" si="0"/>
        <v/>
      </c>
      <c r="AN40" s="633"/>
      <c r="AO40" s="634"/>
      <c r="AP40" s="634"/>
      <c r="AQ40" s="634"/>
      <c r="AR40" s="634"/>
      <c r="AS40" s="634"/>
      <c r="AT40" s="634"/>
      <c r="AU40" s="634"/>
      <c r="AV40" s="634"/>
      <c r="AW40" s="634"/>
      <c r="AX40" s="634"/>
      <c r="AY40" s="634"/>
      <c r="AZ40" s="634"/>
      <c r="BA40" s="634"/>
      <c r="BB40" s="634"/>
      <c r="BC40" s="634"/>
      <c r="BD40" s="181"/>
      <c r="BE40" s="633" t="str">
        <f t="shared" si="1"/>
        <v/>
      </c>
      <c r="BF40" s="633"/>
      <c r="BG40" s="634"/>
      <c r="BH40" s="634"/>
      <c r="BI40" s="634"/>
      <c r="BJ40" s="634"/>
      <c r="BK40" s="634"/>
      <c r="BL40" s="634"/>
      <c r="BM40" s="634"/>
      <c r="BN40" s="634"/>
      <c r="BO40" s="634"/>
      <c r="BP40" s="634"/>
      <c r="BQ40" s="634"/>
      <c r="BR40" s="634"/>
      <c r="BS40" s="634"/>
      <c r="BT40" s="634"/>
      <c r="BU40" s="634"/>
      <c r="BV40" s="181"/>
      <c r="BW40" s="633" t="str">
        <f t="shared" si="2"/>
        <v/>
      </c>
      <c r="BX40" s="633"/>
      <c r="BY40" s="634" t="str">
        <f>IF('各会計、関係団体の財政状況及び健全化判断比率'!B74="","",'各会計、関係団体の財政状況及び健全化判断比率'!B74)</f>
        <v/>
      </c>
      <c r="BZ40" s="634"/>
      <c r="CA40" s="634"/>
      <c r="CB40" s="634"/>
      <c r="CC40" s="634"/>
      <c r="CD40" s="634"/>
      <c r="CE40" s="634"/>
      <c r="CF40" s="634"/>
      <c r="CG40" s="634"/>
      <c r="CH40" s="634"/>
      <c r="CI40" s="634"/>
      <c r="CJ40" s="634"/>
      <c r="CK40" s="634"/>
      <c r="CL40" s="634"/>
      <c r="CM40" s="634"/>
      <c r="CN40" s="181"/>
      <c r="CO40" s="633" t="str">
        <f t="shared" si="3"/>
        <v/>
      </c>
      <c r="CP40" s="633"/>
      <c r="CQ40" s="634" t="str">
        <f>IF('各会計、関係団体の財政状況及び健全化判断比率'!BS13="","",'各会計、関係団体の財政状況及び健全化判断比率'!BS13)</f>
        <v/>
      </c>
      <c r="CR40" s="634"/>
      <c r="CS40" s="634"/>
      <c r="CT40" s="634"/>
      <c r="CU40" s="634"/>
      <c r="CV40" s="634"/>
      <c r="CW40" s="634"/>
      <c r="CX40" s="634"/>
      <c r="CY40" s="634"/>
      <c r="CZ40" s="634"/>
      <c r="DA40" s="634"/>
      <c r="DB40" s="634"/>
      <c r="DC40" s="634"/>
      <c r="DD40" s="634"/>
      <c r="DE40" s="634"/>
      <c r="DG40" s="635" t="str">
        <f>IF('各会計、関係団体の財政状況及び健全化判断比率'!BR13="","",'各会計、関係団体の財政状況及び健全化判断比率'!BR13)</f>
        <v/>
      </c>
      <c r="DH40" s="635"/>
      <c r="DI40" s="208"/>
    </row>
    <row r="41" spans="1:113" ht="32.25" customHeight="1">
      <c r="A41" s="181"/>
      <c r="B41" s="205"/>
      <c r="C41" s="633" t="str">
        <f t="shared" si="5"/>
        <v/>
      </c>
      <c r="D41" s="633"/>
      <c r="E41" s="634" t="str">
        <f>IF('各会計、関係団体の財政状況及び健全化判断比率'!B14="","",'各会計、関係団体の財政状況及び健全化判断比率'!B14)</f>
        <v/>
      </c>
      <c r="F41" s="634"/>
      <c r="G41" s="634"/>
      <c r="H41" s="634"/>
      <c r="I41" s="634"/>
      <c r="J41" s="634"/>
      <c r="K41" s="634"/>
      <c r="L41" s="634"/>
      <c r="M41" s="634"/>
      <c r="N41" s="634"/>
      <c r="O41" s="634"/>
      <c r="P41" s="634"/>
      <c r="Q41" s="634"/>
      <c r="R41" s="634"/>
      <c r="S41" s="634"/>
      <c r="T41" s="181"/>
      <c r="U41" s="633" t="str">
        <f t="shared" si="4"/>
        <v/>
      </c>
      <c r="V41" s="633"/>
      <c r="W41" s="634"/>
      <c r="X41" s="634"/>
      <c r="Y41" s="634"/>
      <c r="Z41" s="634"/>
      <c r="AA41" s="634"/>
      <c r="AB41" s="634"/>
      <c r="AC41" s="634"/>
      <c r="AD41" s="634"/>
      <c r="AE41" s="634"/>
      <c r="AF41" s="634"/>
      <c r="AG41" s="634"/>
      <c r="AH41" s="634"/>
      <c r="AI41" s="634"/>
      <c r="AJ41" s="634"/>
      <c r="AK41" s="634"/>
      <c r="AL41" s="181"/>
      <c r="AM41" s="633" t="str">
        <f t="shared" si="0"/>
        <v/>
      </c>
      <c r="AN41" s="633"/>
      <c r="AO41" s="634"/>
      <c r="AP41" s="634"/>
      <c r="AQ41" s="634"/>
      <c r="AR41" s="634"/>
      <c r="AS41" s="634"/>
      <c r="AT41" s="634"/>
      <c r="AU41" s="634"/>
      <c r="AV41" s="634"/>
      <c r="AW41" s="634"/>
      <c r="AX41" s="634"/>
      <c r="AY41" s="634"/>
      <c r="AZ41" s="634"/>
      <c r="BA41" s="634"/>
      <c r="BB41" s="634"/>
      <c r="BC41" s="634"/>
      <c r="BD41" s="181"/>
      <c r="BE41" s="633" t="str">
        <f t="shared" si="1"/>
        <v/>
      </c>
      <c r="BF41" s="633"/>
      <c r="BG41" s="634"/>
      <c r="BH41" s="634"/>
      <c r="BI41" s="634"/>
      <c r="BJ41" s="634"/>
      <c r="BK41" s="634"/>
      <c r="BL41" s="634"/>
      <c r="BM41" s="634"/>
      <c r="BN41" s="634"/>
      <c r="BO41" s="634"/>
      <c r="BP41" s="634"/>
      <c r="BQ41" s="634"/>
      <c r="BR41" s="634"/>
      <c r="BS41" s="634"/>
      <c r="BT41" s="634"/>
      <c r="BU41" s="634"/>
      <c r="BV41" s="181"/>
      <c r="BW41" s="633" t="str">
        <f t="shared" si="2"/>
        <v/>
      </c>
      <c r="BX41" s="633"/>
      <c r="BY41" s="634" t="str">
        <f>IF('各会計、関係団体の財政状況及び健全化判断比率'!B75="","",'各会計、関係団体の財政状況及び健全化判断比率'!B75)</f>
        <v/>
      </c>
      <c r="BZ41" s="634"/>
      <c r="CA41" s="634"/>
      <c r="CB41" s="634"/>
      <c r="CC41" s="634"/>
      <c r="CD41" s="634"/>
      <c r="CE41" s="634"/>
      <c r="CF41" s="634"/>
      <c r="CG41" s="634"/>
      <c r="CH41" s="634"/>
      <c r="CI41" s="634"/>
      <c r="CJ41" s="634"/>
      <c r="CK41" s="634"/>
      <c r="CL41" s="634"/>
      <c r="CM41" s="634"/>
      <c r="CN41" s="181"/>
      <c r="CO41" s="633" t="str">
        <f t="shared" si="3"/>
        <v/>
      </c>
      <c r="CP41" s="633"/>
      <c r="CQ41" s="634" t="str">
        <f>IF('各会計、関係団体の財政状況及び健全化判断比率'!BS14="","",'各会計、関係団体の財政状況及び健全化判断比率'!BS14)</f>
        <v/>
      </c>
      <c r="CR41" s="634"/>
      <c r="CS41" s="634"/>
      <c r="CT41" s="634"/>
      <c r="CU41" s="634"/>
      <c r="CV41" s="634"/>
      <c r="CW41" s="634"/>
      <c r="CX41" s="634"/>
      <c r="CY41" s="634"/>
      <c r="CZ41" s="634"/>
      <c r="DA41" s="634"/>
      <c r="DB41" s="634"/>
      <c r="DC41" s="634"/>
      <c r="DD41" s="634"/>
      <c r="DE41" s="634"/>
      <c r="DG41" s="635" t="str">
        <f>IF('各会計、関係団体の財政状況及び健全化判断比率'!BR14="","",'各会計、関係団体の財政状況及び健全化判断比率'!BR14)</f>
        <v/>
      </c>
      <c r="DH41" s="635"/>
      <c r="DI41" s="208"/>
    </row>
    <row r="42" spans="1:113" ht="32.25" customHeight="1">
      <c r="B42" s="205"/>
      <c r="C42" s="633" t="str">
        <f t="shared" si="5"/>
        <v/>
      </c>
      <c r="D42" s="633"/>
      <c r="E42" s="634" t="str">
        <f>IF('各会計、関係団体の財政状況及び健全化判断比率'!B15="","",'各会計、関係団体の財政状況及び健全化判断比率'!B15)</f>
        <v/>
      </c>
      <c r="F42" s="634"/>
      <c r="G42" s="634"/>
      <c r="H42" s="634"/>
      <c r="I42" s="634"/>
      <c r="J42" s="634"/>
      <c r="K42" s="634"/>
      <c r="L42" s="634"/>
      <c r="M42" s="634"/>
      <c r="N42" s="634"/>
      <c r="O42" s="634"/>
      <c r="P42" s="634"/>
      <c r="Q42" s="634"/>
      <c r="R42" s="634"/>
      <c r="S42" s="634"/>
      <c r="T42" s="181"/>
      <c r="U42" s="633" t="str">
        <f t="shared" si="4"/>
        <v/>
      </c>
      <c r="V42" s="633"/>
      <c r="W42" s="634"/>
      <c r="X42" s="634"/>
      <c r="Y42" s="634"/>
      <c r="Z42" s="634"/>
      <c r="AA42" s="634"/>
      <c r="AB42" s="634"/>
      <c r="AC42" s="634"/>
      <c r="AD42" s="634"/>
      <c r="AE42" s="634"/>
      <c r="AF42" s="634"/>
      <c r="AG42" s="634"/>
      <c r="AH42" s="634"/>
      <c r="AI42" s="634"/>
      <c r="AJ42" s="634"/>
      <c r="AK42" s="634"/>
      <c r="AL42" s="181"/>
      <c r="AM42" s="633" t="str">
        <f t="shared" si="0"/>
        <v/>
      </c>
      <c r="AN42" s="633"/>
      <c r="AO42" s="634"/>
      <c r="AP42" s="634"/>
      <c r="AQ42" s="634"/>
      <c r="AR42" s="634"/>
      <c r="AS42" s="634"/>
      <c r="AT42" s="634"/>
      <c r="AU42" s="634"/>
      <c r="AV42" s="634"/>
      <c r="AW42" s="634"/>
      <c r="AX42" s="634"/>
      <c r="AY42" s="634"/>
      <c r="AZ42" s="634"/>
      <c r="BA42" s="634"/>
      <c r="BB42" s="634"/>
      <c r="BC42" s="634"/>
      <c r="BD42" s="181"/>
      <c r="BE42" s="633" t="str">
        <f t="shared" si="1"/>
        <v/>
      </c>
      <c r="BF42" s="633"/>
      <c r="BG42" s="634"/>
      <c r="BH42" s="634"/>
      <c r="BI42" s="634"/>
      <c r="BJ42" s="634"/>
      <c r="BK42" s="634"/>
      <c r="BL42" s="634"/>
      <c r="BM42" s="634"/>
      <c r="BN42" s="634"/>
      <c r="BO42" s="634"/>
      <c r="BP42" s="634"/>
      <c r="BQ42" s="634"/>
      <c r="BR42" s="634"/>
      <c r="BS42" s="634"/>
      <c r="BT42" s="634"/>
      <c r="BU42" s="634"/>
      <c r="BV42" s="181"/>
      <c r="BW42" s="633" t="str">
        <f t="shared" si="2"/>
        <v/>
      </c>
      <c r="BX42" s="633"/>
      <c r="BY42" s="634" t="str">
        <f>IF('各会計、関係団体の財政状況及び健全化判断比率'!B76="","",'各会計、関係団体の財政状況及び健全化判断比率'!B76)</f>
        <v/>
      </c>
      <c r="BZ42" s="634"/>
      <c r="CA42" s="634"/>
      <c r="CB42" s="634"/>
      <c r="CC42" s="634"/>
      <c r="CD42" s="634"/>
      <c r="CE42" s="634"/>
      <c r="CF42" s="634"/>
      <c r="CG42" s="634"/>
      <c r="CH42" s="634"/>
      <c r="CI42" s="634"/>
      <c r="CJ42" s="634"/>
      <c r="CK42" s="634"/>
      <c r="CL42" s="634"/>
      <c r="CM42" s="634"/>
      <c r="CN42" s="181"/>
      <c r="CO42" s="633" t="str">
        <f t="shared" si="3"/>
        <v/>
      </c>
      <c r="CP42" s="633"/>
      <c r="CQ42" s="634" t="str">
        <f>IF('各会計、関係団体の財政状況及び健全化判断比率'!BS15="","",'各会計、関係団体の財政状況及び健全化判断比率'!BS15)</f>
        <v/>
      </c>
      <c r="CR42" s="634"/>
      <c r="CS42" s="634"/>
      <c r="CT42" s="634"/>
      <c r="CU42" s="634"/>
      <c r="CV42" s="634"/>
      <c r="CW42" s="634"/>
      <c r="CX42" s="634"/>
      <c r="CY42" s="634"/>
      <c r="CZ42" s="634"/>
      <c r="DA42" s="634"/>
      <c r="DB42" s="634"/>
      <c r="DC42" s="634"/>
      <c r="DD42" s="634"/>
      <c r="DE42" s="634"/>
      <c r="DG42" s="635" t="str">
        <f>IF('各会計、関係団体の財政状況及び健全化判断比率'!BR15="","",'各会計、関係団体の財政状況及び健全化判断比率'!BR15)</f>
        <v/>
      </c>
      <c r="DH42" s="635"/>
      <c r="DI42" s="208"/>
    </row>
    <row r="43" spans="1:113" ht="32.25" customHeight="1">
      <c r="B43" s="205"/>
      <c r="C43" s="633" t="str">
        <f t="shared" si="5"/>
        <v/>
      </c>
      <c r="D43" s="633"/>
      <c r="E43" s="634" t="str">
        <f>IF('各会計、関係団体の財政状況及び健全化判断比率'!B16="","",'各会計、関係団体の財政状況及び健全化判断比率'!B16)</f>
        <v/>
      </c>
      <c r="F43" s="634"/>
      <c r="G43" s="634"/>
      <c r="H43" s="634"/>
      <c r="I43" s="634"/>
      <c r="J43" s="634"/>
      <c r="K43" s="634"/>
      <c r="L43" s="634"/>
      <c r="M43" s="634"/>
      <c r="N43" s="634"/>
      <c r="O43" s="634"/>
      <c r="P43" s="634"/>
      <c r="Q43" s="634"/>
      <c r="R43" s="634"/>
      <c r="S43" s="634"/>
      <c r="T43" s="181"/>
      <c r="U43" s="633" t="str">
        <f t="shared" si="4"/>
        <v/>
      </c>
      <c r="V43" s="633"/>
      <c r="W43" s="634"/>
      <c r="X43" s="634"/>
      <c r="Y43" s="634"/>
      <c r="Z43" s="634"/>
      <c r="AA43" s="634"/>
      <c r="AB43" s="634"/>
      <c r="AC43" s="634"/>
      <c r="AD43" s="634"/>
      <c r="AE43" s="634"/>
      <c r="AF43" s="634"/>
      <c r="AG43" s="634"/>
      <c r="AH43" s="634"/>
      <c r="AI43" s="634"/>
      <c r="AJ43" s="634"/>
      <c r="AK43" s="634"/>
      <c r="AL43" s="181"/>
      <c r="AM43" s="633" t="str">
        <f t="shared" si="0"/>
        <v/>
      </c>
      <c r="AN43" s="633"/>
      <c r="AO43" s="634"/>
      <c r="AP43" s="634"/>
      <c r="AQ43" s="634"/>
      <c r="AR43" s="634"/>
      <c r="AS43" s="634"/>
      <c r="AT43" s="634"/>
      <c r="AU43" s="634"/>
      <c r="AV43" s="634"/>
      <c r="AW43" s="634"/>
      <c r="AX43" s="634"/>
      <c r="AY43" s="634"/>
      <c r="AZ43" s="634"/>
      <c r="BA43" s="634"/>
      <c r="BB43" s="634"/>
      <c r="BC43" s="634"/>
      <c r="BD43" s="181"/>
      <c r="BE43" s="633" t="str">
        <f t="shared" si="1"/>
        <v/>
      </c>
      <c r="BF43" s="633"/>
      <c r="BG43" s="634"/>
      <c r="BH43" s="634"/>
      <c r="BI43" s="634"/>
      <c r="BJ43" s="634"/>
      <c r="BK43" s="634"/>
      <c r="BL43" s="634"/>
      <c r="BM43" s="634"/>
      <c r="BN43" s="634"/>
      <c r="BO43" s="634"/>
      <c r="BP43" s="634"/>
      <c r="BQ43" s="634"/>
      <c r="BR43" s="634"/>
      <c r="BS43" s="634"/>
      <c r="BT43" s="634"/>
      <c r="BU43" s="634"/>
      <c r="BV43" s="181"/>
      <c r="BW43" s="633" t="str">
        <f t="shared" si="2"/>
        <v/>
      </c>
      <c r="BX43" s="633"/>
      <c r="BY43" s="634" t="str">
        <f>IF('各会計、関係団体の財政状況及び健全化判断比率'!B77="","",'各会計、関係団体の財政状況及び健全化判断比率'!B77)</f>
        <v/>
      </c>
      <c r="BZ43" s="634"/>
      <c r="CA43" s="634"/>
      <c r="CB43" s="634"/>
      <c r="CC43" s="634"/>
      <c r="CD43" s="634"/>
      <c r="CE43" s="634"/>
      <c r="CF43" s="634"/>
      <c r="CG43" s="634"/>
      <c r="CH43" s="634"/>
      <c r="CI43" s="634"/>
      <c r="CJ43" s="634"/>
      <c r="CK43" s="634"/>
      <c r="CL43" s="634"/>
      <c r="CM43" s="634"/>
      <c r="CN43" s="181"/>
      <c r="CO43" s="633" t="str">
        <f t="shared" si="3"/>
        <v/>
      </c>
      <c r="CP43" s="633"/>
      <c r="CQ43" s="634" t="str">
        <f>IF('各会計、関係団体の財政状況及び健全化判断比率'!BS16="","",'各会計、関係団体の財政状況及び健全化判断比率'!BS16)</f>
        <v/>
      </c>
      <c r="CR43" s="634"/>
      <c r="CS43" s="634"/>
      <c r="CT43" s="634"/>
      <c r="CU43" s="634"/>
      <c r="CV43" s="634"/>
      <c r="CW43" s="634"/>
      <c r="CX43" s="634"/>
      <c r="CY43" s="634"/>
      <c r="CZ43" s="634"/>
      <c r="DA43" s="634"/>
      <c r="DB43" s="634"/>
      <c r="DC43" s="634"/>
      <c r="DD43" s="634"/>
      <c r="DE43" s="634"/>
      <c r="DG43" s="635" t="str">
        <f>IF('各会計、関係団体の財政状況及び健全化判断比率'!BR16="","",'各会計、関係団体の財政状況及び健全化判断比率'!BR16)</f>
        <v/>
      </c>
      <c r="DH43" s="635"/>
      <c r="DI43" s="208"/>
    </row>
    <row r="44" spans="1:113" ht="13.5" customHeight="1" thickBot="1">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row r="46" spans="1:113">
      <c r="B46" s="180" t="s">
        <v>193</v>
      </c>
      <c r="E46" s="636" t="s">
        <v>194</v>
      </c>
      <c r="F46" s="636"/>
      <c r="G46" s="636"/>
      <c r="H46" s="636"/>
      <c r="I46" s="636"/>
      <c r="J46" s="636"/>
      <c r="K46" s="636"/>
      <c r="L46" s="636"/>
      <c r="M46" s="636"/>
      <c r="N46" s="636"/>
      <c r="O46" s="636"/>
      <c r="P46" s="636"/>
      <c r="Q46" s="636"/>
      <c r="R46" s="636"/>
      <c r="S46" s="636"/>
      <c r="T46" s="636"/>
      <c r="U46" s="636"/>
      <c r="V46" s="636"/>
      <c r="W46" s="636"/>
      <c r="X46" s="636"/>
      <c r="Y46" s="636"/>
      <c r="Z46" s="636"/>
      <c r="AA46" s="636"/>
      <c r="AB46" s="636"/>
      <c r="AC46" s="636"/>
      <c r="AD46" s="636"/>
      <c r="AE46" s="636"/>
      <c r="AF46" s="636"/>
      <c r="AG46" s="636"/>
      <c r="AH46" s="636"/>
      <c r="AI46" s="636"/>
      <c r="AJ46" s="636"/>
      <c r="AK46" s="636"/>
      <c r="AL46" s="636"/>
      <c r="AM46" s="636"/>
      <c r="AN46" s="636"/>
      <c r="AO46" s="636"/>
      <c r="AP46" s="636"/>
      <c r="AQ46" s="636"/>
      <c r="AR46" s="636"/>
      <c r="AS46" s="636"/>
      <c r="AT46" s="636"/>
      <c r="AU46" s="636"/>
      <c r="AV46" s="636"/>
      <c r="AW46" s="636"/>
      <c r="AX46" s="636"/>
      <c r="AY46" s="636"/>
      <c r="AZ46" s="636"/>
      <c r="BA46" s="636"/>
      <c r="BB46" s="636"/>
      <c r="BC46" s="636"/>
      <c r="BD46" s="636"/>
      <c r="BE46" s="636"/>
      <c r="BF46" s="636"/>
      <c r="BG46" s="636"/>
      <c r="BH46" s="636"/>
      <c r="BI46" s="636"/>
      <c r="BJ46" s="636"/>
      <c r="BK46" s="636"/>
      <c r="BL46" s="636"/>
      <c r="BM46" s="636"/>
      <c r="BN46" s="636"/>
      <c r="BO46" s="636"/>
      <c r="BP46" s="636"/>
      <c r="BQ46" s="636"/>
      <c r="BR46" s="636"/>
      <c r="BS46" s="636"/>
      <c r="BT46" s="636"/>
      <c r="BU46" s="636"/>
      <c r="BV46" s="636"/>
      <c r="BW46" s="636"/>
      <c r="BX46" s="636"/>
      <c r="BY46" s="636"/>
      <c r="BZ46" s="636"/>
      <c r="CA46" s="636"/>
      <c r="CB46" s="636"/>
      <c r="CC46" s="636"/>
      <c r="CD46" s="636"/>
      <c r="CE46" s="636"/>
      <c r="CF46" s="636"/>
      <c r="CG46" s="636"/>
      <c r="CH46" s="636"/>
      <c r="CI46" s="636"/>
      <c r="CJ46" s="636"/>
      <c r="CK46" s="636"/>
      <c r="CL46" s="636"/>
      <c r="CM46" s="636"/>
      <c r="CN46" s="636"/>
      <c r="CO46" s="636"/>
      <c r="CP46" s="636"/>
      <c r="CQ46" s="636"/>
      <c r="CR46" s="636"/>
      <c r="CS46" s="636"/>
      <c r="CT46" s="636"/>
      <c r="CU46" s="636"/>
      <c r="CV46" s="636"/>
      <c r="CW46" s="636"/>
      <c r="CX46" s="636"/>
      <c r="CY46" s="636"/>
      <c r="CZ46" s="636"/>
      <c r="DA46" s="636"/>
      <c r="DB46" s="636"/>
      <c r="DC46" s="636"/>
      <c r="DD46" s="636"/>
      <c r="DE46" s="636"/>
      <c r="DF46" s="636"/>
      <c r="DG46" s="636"/>
      <c r="DH46" s="636"/>
      <c r="DI46" s="636"/>
    </row>
    <row r="47" spans="1:113">
      <c r="E47" s="636" t="s">
        <v>195</v>
      </c>
      <c r="F47" s="636"/>
      <c r="G47" s="636"/>
      <c r="H47" s="636"/>
      <c r="I47" s="636"/>
      <c r="J47" s="636"/>
      <c r="K47" s="636"/>
      <c r="L47" s="636"/>
      <c r="M47" s="636"/>
      <c r="N47" s="636"/>
      <c r="O47" s="636"/>
      <c r="P47" s="636"/>
      <c r="Q47" s="636"/>
      <c r="R47" s="636"/>
      <c r="S47" s="636"/>
      <c r="T47" s="636"/>
      <c r="U47" s="636"/>
      <c r="V47" s="636"/>
      <c r="W47" s="636"/>
      <c r="X47" s="636"/>
      <c r="Y47" s="636"/>
      <c r="Z47" s="636"/>
      <c r="AA47" s="636"/>
      <c r="AB47" s="636"/>
      <c r="AC47" s="636"/>
      <c r="AD47" s="636"/>
      <c r="AE47" s="636"/>
      <c r="AF47" s="636"/>
      <c r="AG47" s="636"/>
      <c r="AH47" s="636"/>
      <c r="AI47" s="636"/>
      <c r="AJ47" s="636"/>
      <c r="AK47" s="636"/>
      <c r="AL47" s="636"/>
      <c r="AM47" s="636"/>
      <c r="AN47" s="636"/>
      <c r="AO47" s="636"/>
      <c r="AP47" s="636"/>
      <c r="AQ47" s="636"/>
      <c r="AR47" s="636"/>
      <c r="AS47" s="636"/>
      <c r="AT47" s="636"/>
      <c r="AU47" s="636"/>
      <c r="AV47" s="636"/>
      <c r="AW47" s="636"/>
      <c r="AX47" s="636"/>
      <c r="AY47" s="636"/>
      <c r="AZ47" s="636"/>
      <c r="BA47" s="636"/>
      <c r="BB47" s="636"/>
      <c r="BC47" s="636"/>
      <c r="BD47" s="636"/>
      <c r="BE47" s="636"/>
      <c r="BF47" s="636"/>
      <c r="BG47" s="636"/>
      <c r="BH47" s="636"/>
      <c r="BI47" s="636"/>
      <c r="BJ47" s="636"/>
      <c r="BK47" s="636"/>
      <c r="BL47" s="636"/>
      <c r="BM47" s="636"/>
      <c r="BN47" s="636"/>
      <c r="BO47" s="636"/>
      <c r="BP47" s="636"/>
      <c r="BQ47" s="636"/>
      <c r="BR47" s="636"/>
      <c r="BS47" s="636"/>
      <c r="BT47" s="636"/>
      <c r="BU47" s="636"/>
      <c r="BV47" s="636"/>
      <c r="BW47" s="636"/>
      <c r="BX47" s="636"/>
      <c r="BY47" s="636"/>
      <c r="BZ47" s="636"/>
      <c r="CA47" s="636"/>
      <c r="CB47" s="636"/>
      <c r="CC47" s="636"/>
      <c r="CD47" s="636"/>
      <c r="CE47" s="636"/>
      <c r="CF47" s="636"/>
      <c r="CG47" s="636"/>
      <c r="CH47" s="636"/>
      <c r="CI47" s="636"/>
      <c r="CJ47" s="636"/>
      <c r="CK47" s="636"/>
      <c r="CL47" s="636"/>
      <c r="CM47" s="636"/>
      <c r="CN47" s="636"/>
      <c r="CO47" s="636"/>
      <c r="CP47" s="636"/>
      <c r="CQ47" s="636"/>
      <c r="CR47" s="636"/>
      <c r="CS47" s="636"/>
      <c r="CT47" s="636"/>
      <c r="CU47" s="636"/>
      <c r="CV47" s="636"/>
      <c r="CW47" s="636"/>
      <c r="CX47" s="636"/>
      <c r="CY47" s="636"/>
      <c r="CZ47" s="636"/>
      <c r="DA47" s="636"/>
      <c r="DB47" s="636"/>
      <c r="DC47" s="636"/>
      <c r="DD47" s="636"/>
      <c r="DE47" s="636"/>
      <c r="DF47" s="636"/>
      <c r="DG47" s="636"/>
      <c r="DH47" s="636"/>
      <c r="DI47" s="636"/>
    </row>
    <row r="48" spans="1:113">
      <c r="E48" s="636" t="s">
        <v>196</v>
      </c>
      <c r="F48" s="636"/>
      <c r="G48" s="636"/>
      <c r="H48" s="636"/>
      <c r="I48" s="636"/>
      <c r="J48" s="636"/>
      <c r="K48" s="636"/>
      <c r="L48" s="636"/>
      <c r="M48" s="636"/>
      <c r="N48" s="636"/>
      <c r="O48" s="636"/>
      <c r="P48" s="636"/>
      <c r="Q48" s="636"/>
      <c r="R48" s="636"/>
      <c r="S48" s="636"/>
      <c r="T48" s="636"/>
      <c r="U48" s="636"/>
      <c r="V48" s="636"/>
      <c r="W48" s="636"/>
      <c r="X48" s="636"/>
      <c r="Y48" s="636"/>
      <c r="Z48" s="636"/>
      <c r="AA48" s="636"/>
      <c r="AB48" s="636"/>
      <c r="AC48" s="636"/>
      <c r="AD48" s="636"/>
      <c r="AE48" s="636"/>
      <c r="AF48" s="636"/>
      <c r="AG48" s="636"/>
      <c r="AH48" s="636"/>
      <c r="AI48" s="636"/>
      <c r="AJ48" s="636"/>
      <c r="AK48" s="636"/>
      <c r="AL48" s="636"/>
      <c r="AM48" s="636"/>
      <c r="AN48" s="636"/>
      <c r="AO48" s="636"/>
      <c r="AP48" s="636"/>
      <c r="AQ48" s="636"/>
      <c r="AR48" s="636"/>
      <c r="AS48" s="636"/>
      <c r="AT48" s="636"/>
      <c r="AU48" s="636"/>
      <c r="AV48" s="636"/>
      <c r="AW48" s="636"/>
      <c r="AX48" s="636"/>
      <c r="AY48" s="636"/>
      <c r="AZ48" s="636"/>
      <c r="BA48" s="636"/>
      <c r="BB48" s="636"/>
      <c r="BC48" s="636"/>
      <c r="BD48" s="636"/>
      <c r="BE48" s="636"/>
      <c r="BF48" s="636"/>
      <c r="BG48" s="636"/>
      <c r="BH48" s="636"/>
      <c r="BI48" s="636"/>
      <c r="BJ48" s="636"/>
      <c r="BK48" s="636"/>
      <c r="BL48" s="636"/>
      <c r="BM48" s="636"/>
      <c r="BN48" s="636"/>
      <c r="BO48" s="636"/>
      <c r="BP48" s="636"/>
      <c r="BQ48" s="636"/>
      <c r="BR48" s="636"/>
      <c r="BS48" s="636"/>
      <c r="BT48" s="636"/>
      <c r="BU48" s="636"/>
      <c r="BV48" s="636"/>
      <c r="BW48" s="636"/>
      <c r="BX48" s="636"/>
      <c r="BY48" s="636"/>
      <c r="BZ48" s="636"/>
      <c r="CA48" s="636"/>
      <c r="CB48" s="636"/>
      <c r="CC48" s="636"/>
      <c r="CD48" s="636"/>
      <c r="CE48" s="636"/>
      <c r="CF48" s="636"/>
      <c r="CG48" s="636"/>
      <c r="CH48" s="636"/>
      <c r="CI48" s="636"/>
      <c r="CJ48" s="636"/>
      <c r="CK48" s="636"/>
      <c r="CL48" s="636"/>
      <c r="CM48" s="636"/>
      <c r="CN48" s="636"/>
      <c r="CO48" s="636"/>
      <c r="CP48" s="636"/>
      <c r="CQ48" s="636"/>
      <c r="CR48" s="636"/>
      <c r="CS48" s="636"/>
      <c r="CT48" s="636"/>
      <c r="CU48" s="636"/>
      <c r="CV48" s="636"/>
      <c r="CW48" s="636"/>
      <c r="CX48" s="636"/>
      <c r="CY48" s="636"/>
      <c r="CZ48" s="636"/>
      <c r="DA48" s="636"/>
      <c r="DB48" s="636"/>
      <c r="DC48" s="636"/>
      <c r="DD48" s="636"/>
      <c r="DE48" s="636"/>
      <c r="DF48" s="636"/>
      <c r="DG48" s="636"/>
      <c r="DH48" s="636"/>
      <c r="DI48" s="636"/>
    </row>
    <row r="49" spans="5:113">
      <c r="E49" s="637" t="s">
        <v>197</v>
      </c>
      <c r="F49" s="637"/>
      <c r="G49" s="637"/>
      <c r="H49" s="637"/>
      <c r="I49" s="637"/>
      <c r="J49" s="637"/>
      <c r="K49" s="637"/>
      <c r="L49" s="637"/>
      <c r="M49" s="637"/>
      <c r="N49" s="637"/>
      <c r="O49" s="637"/>
      <c r="P49" s="637"/>
      <c r="Q49" s="637"/>
      <c r="R49" s="637"/>
      <c r="S49" s="637"/>
      <c r="T49" s="637"/>
      <c r="U49" s="637"/>
      <c r="V49" s="637"/>
      <c r="W49" s="637"/>
      <c r="X49" s="637"/>
      <c r="Y49" s="637"/>
      <c r="Z49" s="637"/>
      <c r="AA49" s="637"/>
      <c r="AB49" s="637"/>
      <c r="AC49" s="637"/>
      <c r="AD49" s="637"/>
      <c r="AE49" s="637"/>
      <c r="AF49" s="637"/>
      <c r="AG49" s="637"/>
      <c r="AH49" s="637"/>
      <c r="AI49" s="637"/>
      <c r="AJ49" s="637"/>
      <c r="AK49" s="637"/>
      <c r="AL49" s="637"/>
      <c r="AM49" s="637"/>
      <c r="AN49" s="637"/>
      <c r="AO49" s="637"/>
      <c r="AP49" s="637"/>
      <c r="AQ49" s="637"/>
      <c r="AR49" s="637"/>
      <c r="AS49" s="637"/>
      <c r="AT49" s="637"/>
      <c r="AU49" s="637"/>
      <c r="AV49" s="637"/>
      <c r="AW49" s="637"/>
      <c r="AX49" s="637"/>
      <c r="AY49" s="637"/>
      <c r="AZ49" s="637"/>
      <c r="BA49" s="637"/>
      <c r="BB49" s="637"/>
      <c r="BC49" s="637"/>
      <c r="BD49" s="637"/>
      <c r="BE49" s="637"/>
      <c r="BF49" s="637"/>
      <c r="BG49" s="637"/>
      <c r="BH49" s="637"/>
      <c r="BI49" s="637"/>
      <c r="BJ49" s="637"/>
      <c r="BK49" s="637"/>
      <c r="BL49" s="637"/>
      <c r="BM49" s="637"/>
      <c r="BN49" s="637"/>
      <c r="BO49" s="637"/>
      <c r="BP49" s="637"/>
      <c r="BQ49" s="637"/>
      <c r="BR49" s="637"/>
      <c r="BS49" s="637"/>
      <c r="BT49" s="637"/>
      <c r="BU49" s="637"/>
      <c r="BV49" s="637"/>
      <c r="BW49" s="637"/>
      <c r="BX49" s="637"/>
      <c r="BY49" s="637"/>
      <c r="BZ49" s="637"/>
      <c r="CA49" s="637"/>
      <c r="CB49" s="637"/>
      <c r="CC49" s="637"/>
      <c r="CD49" s="637"/>
      <c r="CE49" s="637"/>
      <c r="CF49" s="637"/>
      <c r="CG49" s="637"/>
      <c r="CH49" s="637"/>
      <c r="CI49" s="637"/>
      <c r="CJ49" s="637"/>
      <c r="CK49" s="637"/>
      <c r="CL49" s="637"/>
      <c r="CM49" s="637"/>
      <c r="CN49" s="637"/>
      <c r="CO49" s="637"/>
      <c r="CP49" s="637"/>
      <c r="CQ49" s="637"/>
      <c r="CR49" s="637"/>
      <c r="CS49" s="637"/>
      <c r="CT49" s="637"/>
      <c r="CU49" s="637"/>
      <c r="CV49" s="637"/>
      <c r="CW49" s="637"/>
      <c r="CX49" s="637"/>
      <c r="CY49" s="637"/>
      <c r="CZ49" s="637"/>
      <c r="DA49" s="637"/>
      <c r="DB49" s="637"/>
      <c r="DC49" s="637"/>
      <c r="DD49" s="637"/>
      <c r="DE49" s="637"/>
      <c r="DF49" s="637"/>
      <c r="DG49" s="637"/>
      <c r="DH49" s="637"/>
      <c r="DI49" s="637"/>
    </row>
    <row r="50" spans="5:113">
      <c r="E50" s="636" t="s">
        <v>198</v>
      </c>
      <c r="F50" s="636"/>
      <c r="G50" s="636"/>
      <c r="H50" s="636"/>
      <c r="I50" s="636"/>
      <c r="J50" s="636"/>
      <c r="K50" s="636"/>
      <c r="L50" s="636"/>
      <c r="M50" s="636"/>
      <c r="N50" s="636"/>
      <c r="O50" s="636"/>
      <c r="P50" s="636"/>
      <c r="Q50" s="636"/>
      <c r="R50" s="636"/>
      <c r="S50" s="636"/>
      <c r="T50" s="636"/>
      <c r="U50" s="636"/>
      <c r="V50" s="636"/>
      <c r="W50" s="636"/>
      <c r="X50" s="636"/>
      <c r="Y50" s="636"/>
      <c r="Z50" s="636"/>
      <c r="AA50" s="636"/>
      <c r="AB50" s="636"/>
      <c r="AC50" s="636"/>
      <c r="AD50" s="636"/>
      <c r="AE50" s="636"/>
      <c r="AF50" s="636"/>
      <c r="AG50" s="636"/>
      <c r="AH50" s="636"/>
      <c r="AI50" s="636"/>
      <c r="AJ50" s="636"/>
      <c r="AK50" s="636"/>
      <c r="AL50" s="636"/>
      <c r="AM50" s="636"/>
      <c r="AN50" s="636"/>
      <c r="AO50" s="636"/>
      <c r="AP50" s="636"/>
      <c r="AQ50" s="636"/>
      <c r="AR50" s="636"/>
      <c r="AS50" s="636"/>
      <c r="AT50" s="636"/>
      <c r="AU50" s="636"/>
      <c r="AV50" s="636"/>
      <c r="AW50" s="636"/>
      <c r="AX50" s="636"/>
      <c r="AY50" s="636"/>
      <c r="AZ50" s="636"/>
      <c r="BA50" s="636"/>
      <c r="BB50" s="636"/>
      <c r="BC50" s="636"/>
      <c r="BD50" s="636"/>
      <c r="BE50" s="636"/>
      <c r="BF50" s="636"/>
      <c r="BG50" s="636"/>
      <c r="BH50" s="636"/>
      <c r="BI50" s="636"/>
      <c r="BJ50" s="636"/>
      <c r="BK50" s="636"/>
      <c r="BL50" s="636"/>
      <c r="BM50" s="636"/>
      <c r="BN50" s="636"/>
      <c r="BO50" s="636"/>
      <c r="BP50" s="636"/>
      <c r="BQ50" s="636"/>
      <c r="BR50" s="636"/>
      <c r="BS50" s="636"/>
      <c r="BT50" s="636"/>
      <c r="BU50" s="636"/>
      <c r="BV50" s="636"/>
      <c r="BW50" s="636"/>
      <c r="BX50" s="636"/>
      <c r="BY50" s="636"/>
      <c r="BZ50" s="636"/>
      <c r="CA50" s="636"/>
      <c r="CB50" s="636"/>
      <c r="CC50" s="636"/>
      <c r="CD50" s="636"/>
      <c r="CE50" s="636"/>
      <c r="CF50" s="636"/>
      <c r="CG50" s="636"/>
      <c r="CH50" s="636"/>
      <c r="CI50" s="636"/>
      <c r="CJ50" s="636"/>
      <c r="CK50" s="636"/>
      <c r="CL50" s="636"/>
      <c r="CM50" s="636"/>
      <c r="CN50" s="636"/>
      <c r="CO50" s="636"/>
      <c r="CP50" s="636"/>
      <c r="CQ50" s="636"/>
      <c r="CR50" s="636"/>
      <c r="CS50" s="636"/>
      <c r="CT50" s="636"/>
      <c r="CU50" s="636"/>
      <c r="CV50" s="636"/>
      <c r="CW50" s="636"/>
      <c r="CX50" s="636"/>
      <c r="CY50" s="636"/>
      <c r="CZ50" s="636"/>
      <c r="DA50" s="636"/>
      <c r="DB50" s="636"/>
      <c r="DC50" s="636"/>
      <c r="DD50" s="636"/>
      <c r="DE50" s="636"/>
      <c r="DF50" s="636"/>
      <c r="DG50" s="636"/>
      <c r="DH50" s="636"/>
      <c r="DI50" s="636"/>
    </row>
    <row r="51" spans="5:113">
      <c r="E51" s="636" t="s">
        <v>199</v>
      </c>
      <c r="F51" s="636"/>
      <c r="G51" s="636"/>
      <c r="H51" s="636"/>
      <c r="I51" s="636"/>
      <c r="J51" s="636"/>
      <c r="K51" s="636"/>
      <c r="L51" s="636"/>
      <c r="M51" s="636"/>
      <c r="N51" s="636"/>
      <c r="O51" s="636"/>
      <c r="P51" s="636"/>
      <c r="Q51" s="636"/>
      <c r="R51" s="636"/>
      <c r="S51" s="636"/>
      <c r="T51" s="636"/>
      <c r="U51" s="636"/>
      <c r="V51" s="636"/>
      <c r="W51" s="636"/>
      <c r="X51" s="636"/>
      <c r="Y51" s="636"/>
      <c r="Z51" s="636"/>
      <c r="AA51" s="636"/>
      <c r="AB51" s="636"/>
      <c r="AC51" s="636"/>
      <c r="AD51" s="636"/>
      <c r="AE51" s="636"/>
      <c r="AF51" s="636"/>
      <c r="AG51" s="636"/>
      <c r="AH51" s="636"/>
      <c r="AI51" s="636"/>
      <c r="AJ51" s="636"/>
      <c r="AK51" s="636"/>
      <c r="AL51" s="636"/>
      <c r="AM51" s="636"/>
      <c r="AN51" s="636"/>
      <c r="AO51" s="636"/>
      <c r="AP51" s="636"/>
      <c r="AQ51" s="636"/>
      <c r="AR51" s="636"/>
      <c r="AS51" s="636"/>
      <c r="AT51" s="636"/>
      <c r="AU51" s="636"/>
      <c r="AV51" s="636"/>
      <c r="AW51" s="636"/>
      <c r="AX51" s="636"/>
      <c r="AY51" s="636"/>
      <c r="AZ51" s="636"/>
      <c r="BA51" s="636"/>
      <c r="BB51" s="636"/>
      <c r="BC51" s="636"/>
      <c r="BD51" s="636"/>
      <c r="BE51" s="636"/>
      <c r="BF51" s="636"/>
      <c r="BG51" s="636"/>
      <c r="BH51" s="636"/>
      <c r="BI51" s="636"/>
      <c r="BJ51" s="636"/>
      <c r="BK51" s="636"/>
      <c r="BL51" s="636"/>
      <c r="BM51" s="636"/>
      <c r="BN51" s="636"/>
      <c r="BO51" s="636"/>
      <c r="BP51" s="636"/>
      <c r="BQ51" s="636"/>
      <c r="BR51" s="636"/>
      <c r="BS51" s="636"/>
      <c r="BT51" s="636"/>
      <c r="BU51" s="636"/>
      <c r="BV51" s="636"/>
      <c r="BW51" s="636"/>
      <c r="BX51" s="636"/>
      <c r="BY51" s="636"/>
      <c r="BZ51" s="636"/>
      <c r="CA51" s="636"/>
      <c r="CB51" s="636"/>
      <c r="CC51" s="636"/>
      <c r="CD51" s="636"/>
      <c r="CE51" s="636"/>
      <c r="CF51" s="636"/>
      <c r="CG51" s="636"/>
      <c r="CH51" s="636"/>
      <c r="CI51" s="636"/>
      <c r="CJ51" s="636"/>
      <c r="CK51" s="636"/>
      <c r="CL51" s="636"/>
      <c r="CM51" s="636"/>
      <c r="CN51" s="636"/>
      <c r="CO51" s="636"/>
      <c r="CP51" s="636"/>
      <c r="CQ51" s="636"/>
      <c r="CR51" s="636"/>
      <c r="CS51" s="636"/>
      <c r="CT51" s="636"/>
      <c r="CU51" s="636"/>
      <c r="CV51" s="636"/>
      <c r="CW51" s="636"/>
      <c r="CX51" s="636"/>
      <c r="CY51" s="636"/>
      <c r="CZ51" s="636"/>
      <c r="DA51" s="636"/>
      <c r="DB51" s="636"/>
      <c r="DC51" s="636"/>
      <c r="DD51" s="636"/>
      <c r="DE51" s="636"/>
      <c r="DF51" s="636"/>
      <c r="DG51" s="636"/>
      <c r="DH51" s="636"/>
      <c r="DI51" s="636"/>
    </row>
    <row r="52" spans="5:113">
      <c r="E52" s="636" t="s">
        <v>200</v>
      </c>
      <c r="F52" s="636"/>
      <c r="G52" s="636"/>
      <c r="H52" s="636"/>
      <c r="I52" s="636"/>
      <c r="J52" s="636"/>
      <c r="K52" s="636"/>
      <c r="L52" s="636"/>
      <c r="M52" s="636"/>
      <c r="N52" s="636"/>
      <c r="O52" s="636"/>
      <c r="P52" s="636"/>
      <c r="Q52" s="636"/>
      <c r="R52" s="636"/>
      <c r="S52" s="636"/>
      <c r="T52" s="636"/>
      <c r="U52" s="636"/>
      <c r="V52" s="636"/>
      <c r="W52" s="636"/>
      <c r="X52" s="636"/>
      <c r="Y52" s="636"/>
      <c r="Z52" s="636"/>
      <c r="AA52" s="636"/>
      <c r="AB52" s="636"/>
      <c r="AC52" s="636"/>
      <c r="AD52" s="636"/>
      <c r="AE52" s="636"/>
      <c r="AF52" s="636"/>
      <c r="AG52" s="636"/>
      <c r="AH52" s="636"/>
      <c r="AI52" s="636"/>
      <c r="AJ52" s="636"/>
      <c r="AK52" s="636"/>
      <c r="AL52" s="636"/>
      <c r="AM52" s="636"/>
      <c r="AN52" s="636"/>
      <c r="AO52" s="636"/>
      <c r="AP52" s="636"/>
      <c r="AQ52" s="636"/>
      <c r="AR52" s="636"/>
      <c r="AS52" s="636"/>
      <c r="AT52" s="636"/>
      <c r="AU52" s="636"/>
      <c r="AV52" s="636"/>
      <c r="AW52" s="636"/>
      <c r="AX52" s="636"/>
      <c r="AY52" s="636"/>
      <c r="AZ52" s="636"/>
      <c r="BA52" s="636"/>
      <c r="BB52" s="636"/>
      <c r="BC52" s="636"/>
      <c r="BD52" s="636"/>
      <c r="BE52" s="636"/>
      <c r="BF52" s="636"/>
      <c r="BG52" s="636"/>
      <c r="BH52" s="636"/>
      <c r="BI52" s="636"/>
      <c r="BJ52" s="636"/>
      <c r="BK52" s="636"/>
      <c r="BL52" s="636"/>
      <c r="BM52" s="636"/>
      <c r="BN52" s="636"/>
      <c r="BO52" s="636"/>
      <c r="BP52" s="636"/>
      <c r="BQ52" s="636"/>
      <c r="BR52" s="636"/>
      <c r="BS52" s="636"/>
      <c r="BT52" s="636"/>
      <c r="BU52" s="636"/>
      <c r="BV52" s="636"/>
      <c r="BW52" s="636"/>
      <c r="BX52" s="636"/>
      <c r="BY52" s="636"/>
      <c r="BZ52" s="636"/>
      <c r="CA52" s="636"/>
      <c r="CB52" s="636"/>
      <c r="CC52" s="636"/>
      <c r="CD52" s="636"/>
      <c r="CE52" s="636"/>
      <c r="CF52" s="636"/>
      <c r="CG52" s="636"/>
      <c r="CH52" s="636"/>
      <c r="CI52" s="636"/>
      <c r="CJ52" s="636"/>
      <c r="CK52" s="636"/>
      <c r="CL52" s="636"/>
      <c r="CM52" s="636"/>
      <c r="CN52" s="636"/>
      <c r="CO52" s="636"/>
      <c r="CP52" s="636"/>
      <c r="CQ52" s="636"/>
      <c r="CR52" s="636"/>
      <c r="CS52" s="636"/>
      <c r="CT52" s="636"/>
      <c r="CU52" s="636"/>
      <c r="CV52" s="636"/>
      <c r="CW52" s="636"/>
      <c r="CX52" s="636"/>
      <c r="CY52" s="636"/>
      <c r="CZ52" s="636"/>
      <c r="DA52" s="636"/>
      <c r="DB52" s="636"/>
      <c r="DC52" s="636"/>
      <c r="DD52" s="636"/>
      <c r="DE52" s="636"/>
      <c r="DF52" s="636"/>
      <c r="DG52" s="636"/>
      <c r="DH52" s="636"/>
      <c r="DI52" s="636"/>
    </row>
    <row r="53" spans="5:113">
      <c r="E53" s="636" t="s">
        <v>201</v>
      </c>
      <c r="F53" s="636"/>
      <c r="G53" s="636"/>
      <c r="H53" s="636"/>
      <c r="I53" s="636"/>
      <c r="J53" s="636"/>
      <c r="K53" s="636"/>
      <c r="L53" s="636"/>
      <c r="M53" s="636"/>
      <c r="N53" s="636"/>
      <c r="O53" s="636"/>
      <c r="P53" s="636"/>
      <c r="Q53" s="636"/>
      <c r="R53" s="636"/>
      <c r="S53" s="636"/>
      <c r="T53" s="636"/>
      <c r="U53" s="636"/>
      <c r="V53" s="636"/>
      <c r="W53" s="636"/>
      <c r="X53" s="636"/>
      <c r="Y53" s="636"/>
      <c r="Z53" s="636"/>
      <c r="AA53" s="636"/>
      <c r="AB53" s="636"/>
      <c r="AC53" s="636"/>
      <c r="AD53" s="636"/>
      <c r="AE53" s="636"/>
      <c r="AF53" s="636"/>
      <c r="AG53" s="636"/>
      <c r="AH53" s="636"/>
      <c r="AI53" s="636"/>
      <c r="AJ53" s="636"/>
      <c r="AK53" s="636"/>
      <c r="AL53" s="636"/>
      <c r="AM53" s="636"/>
      <c r="AN53" s="636"/>
      <c r="AO53" s="636"/>
      <c r="AP53" s="636"/>
      <c r="AQ53" s="636"/>
      <c r="AR53" s="636"/>
      <c r="AS53" s="636"/>
      <c r="AT53" s="636"/>
      <c r="AU53" s="636"/>
      <c r="AV53" s="636"/>
      <c r="AW53" s="636"/>
      <c r="AX53" s="636"/>
      <c r="AY53" s="636"/>
      <c r="AZ53" s="636"/>
      <c r="BA53" s="636"/>
      <c r="BB53" s="636"/>
      <c r="BC53" s="636"/>
      <c r="BD53" s="636"/>
      <c r="BE53" s="636"/>
      <c r="BF53" s="636"/>
      <c r="BG53" s="636"/>
      <c r="BH53" s="636"/>
      <c r="BI53" s="636"/>
      <c r="BJ53" s="636"/>
      <c r="BK53" s="636"/>
      <c r="BL53" s="636"/>
      <c r="BM53" s="636"/>
      <c r="BN53" s="636"/>
      <c r="BO53" s="636"/>
      <c r="BP53" s="636"/>
      <c r="BQ53" s="636"/>
      <c r="BR53" s="636"/>
      <c r="BS53" s="636"/>
      <c r="BT53" s="636"/>
      <c r="BU53" s="636"/>
      <c r="BV53" s="636"/>
      <c r="BW53" s="636"/>
      <c r="BX53" s="636"/>
      <c r="BY53" s="636"/>
      <c r="BZ53" s="636"/>
      <c r="CA53" s="636"/>
      <c r="CB53" s="636"/>
      <c r="CC53" s="636"/>
      <c r="CD53" s="636"/>
      <c r="CE53" s="636"/>
      <c r="CF53" s="636"/>
      <c r="CG53" s="636"/>
      <c r="CH53" s="636"/>
      <c r="CI53" s="636"/>
      <c r="CJ53" s="636"/>
      <c r="CK53" s="636"/>
      <c r="CL53" s="636"/>
      <c r="CM53" s="636"/>
      <c r="CN53" s="636"/>
      <c r="CO53" s="636"/>
      <c r="CP53" s="636"/>
      <c r="CQ53" s="636"/>
      <c r="CR53" s="636"/>
      <c r="CS53" s="636"/>
      <c r="CT53" s="636"/>
      <c r="CU53" s="636"/>
      <c r="CV53" s="636"/>
      <c r="CW53" s="636"/>
      <c r="CX53" s="636"/>
      <c r="CY53" s="636"/>
      <c r="CZ53" s="636"/>
      <c r="DA53" s="636"/>
      <c r="DB53" s="636"/>
      <c r="DC53" s="636"/>
      <c r="DD53" s="636"/>
      <c r="DE53" s="636"/>
      <c r="DF53" s="636"/>
      <c r="DG53" s="636"/>
      <c r="DH53" s="636"/>
      <c r="DI53" s="636"/>
    </row>
    <row r="54" spans="5:113"/>
    <row r="55" spans="5:113"/>
    <row r="56" spans="5:113"/>
  </sheetData>
  <sheetProtection algorithmName="SHA-512" hashValue="JhUabXAAhm/ajHLGbirFM1BctYJbse89e5meEW9KK6P9Whl0hBeqeGprf3imuAjozdeNOxEsyTQ1dUMtgyMAVw==" saltValue="NbkZ70gAPLeeBiXCEU8Npw==" spinCount="100000" sheet="1" objects="1" scenarios="1"/>
  <mergeCells count="446">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DB14:DI14"/>
    <mergeCell ref="BV13:CC13"/>
    <mergeCell ref="CD13:CS13"/>
    <mergeCell ref="CT13:DA13"/>
    <mergeCell ref="DB13:DI13"/>
    <mergeCell ref="AU15:AX15"/>
    <mergeCell ref="AY15:BM15"/>
    <mergeCell ref="BN15:BU15"/>
    <mergeCell ref="BV15:CC15"/>
    <mergeCell ref="CD15:CS15"/>
    <mergeCell ref="AY13:BM13"/>
    <mergeCell ref="BN13:BU13"/>
    <mergeCell ref="AU12:AX12"/>
    <mergeCell ref="AY12:BM12"/>
    <mergeCell ref="BN12:BU12"/>
    <mergeCell ref="BV12:CC12"/>
    <mergeCell ref="CD12:CS12"/>
    <mergeCell ref="CT12:DA12"/>
    <mergeCell ref="AY14:BM14"/>
    <mergeCell ref="BN14:BU14"/>
    <mergeCell ref="BV14:CC14"/>
    <mergeCell ref="CD14:CS14"/>
    <mergeCell ref="CT14:DA14"/>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Y10:BM10"/>
    <mergeCell ref="BN10:BU10"/>
    <mergeCell ref="BV10:CC10"/>
    <mergeCell ref="L11:Q11"/>
    <mergeCell ref="R11:V11"/>
    <mergeCell ref="AM11:AT11"/>
    <mergeCell ref="AU11:AX11"/>
    <mergeCell ref="AY11:BM11"/>
    <mergeCell ref="BN11:BU11"/>
    <mergeCell ref="BV11:CC11"/>
    <mergeCell ref="B9:K11"/>
    <mergeCell ref="L9:Q9"/>
    <mergeCell ref="R9:V9"/>
    <mergeCell ref="W9:AL11"/>
    <mergeCell ref="AM9:AT9"/>
    <mergeCell ref="AU9:AX9"/>
    <mergeCell ref="L10:Q10"/>
    <mergeCell ref="R10:V10"/>
    <mergeCell ref="AM10:AT10"/>
    <mergeCell ref="AU10:AX10"/>
    <mergeCell ref="BV8:CC8"/>
    <mergeCell ref="CD8:CS8"/>
    <mergeCell ref="CT8:DA8"/>
    <mergeCell ref="DB8:DI8"/>
    <mergeCell ref="AY9:BM9"/>
    <mergeCell ref="BN9:BU9"/>
    <mergeCell ref="BV9:CC9"/>
    <mergeCell ref="CD9:CS9"/>
    <mergeCell ref="CT9:DA9"/>
    <mergeCell ref="DB9:DI9"/>
    <mergeCell ref="BV6:CC6"/>
    <mergeCell ref="CD6:CS6"/>
    <mergeCell ref="CT6:DA6"/>
    <mergeCell ref="DB6:DI6"/>
    <mergeCell ref="AM7:AT7"/>
    <mergeCell ref="AU7:AX7"/>
    <mergeCell ref="AY7:BM7"/>
    <mergeCell ref="BN7:BU7"/>
    <mergeCell ref="BV7:CC7"/>
    <mergeCell ref="CD7:CS7"/>
    <mergeCell ref="CT7:DA7"/>
    <mergeCell ref="DB7:DI7"/>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s>
  <phoneticPr fontId="2"/>
  <printOptions horizontalCentered="1"/>
  <pageMargins left="0" right="0" top="0.39370078740157483" bottom="0.39370078740157483" header="0.19685039370078741" footer="0.19685039370078741"/>
  <pageSetup paperSize="9" scale="56" orientation="landscape" cellComments="asDisplayed"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zoomScaleNormal="100" zoomScaleSheetLayoutView="100" workbookViewId="0"/>
  </sheetViews>
  <sheetFormatPr defaultColWidth="0" defaultRowHeight="13.5" customHeight="1" zeroHeight="1"/>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c r="A1" s="22"/>
      <c r="B1" s="22"/>
      <c r="C1" s="22"/>
      <c r="D1" s="22"/>
      <c r="E1" s="22"/>
      <c r="F1" s="22"/>
      <c r="G1" s="22"/>
      <c r="H1" s="22"/>
      <c r="I1" s="22"/>
      <c r="J1" s="22"/>
      <c r="K1" s="22"/>
      <c r="L1" s="22"/>
      <c r="M1" s="22"/>
      <c r="N1" s="22"/>
      <c r="O1" s="22"/>
      <c r="P1" s="22"/>
    </row>
    <row r="2" spans="1:16" ht="16.5" customHeight="1">
      <c r="A2" s="22"/>
      <c r="B2" s="22"/>
      <c r="C2" s="22"/>
      <c r="D2" s="22"/>
      <c r="E2" s="22"/>
      <c r="F2" s="22"/>
      <c r="G2" s="22"/>
      <c r="H2" s="22"/>
      <c r="I2" s="22"/>
      <c r="J2" s="22"/>
      <c r="K2" s="22"/>
      <c r="L2" s="22"/>
      <c r="M2" s="22"/>
      <c r="N2" s="22"/>
      <c r="O2" s="22"/>
      <c r="P2" s="22"/>
    </row>
    <row r="3" spans="1:16" ht="16.5" customHeight="1">
      <c r="A3" s="22"/>
      <c r="B3" s="22"/>
      <c r="C3" s="22"/>
      <c r="D3" s="22"/>
      <c r="E3" s="22"/>
      <c r="F3" s="22"/>
      <c r="G3" s="22"/>
      <c r="H3" s="22"/>
      <c r="I3" s="22"/>
      <c r="J3" s="22"/>
      <c r="K3" s="22"/>
      <c r="L3" s="22"/>
      <c r="M3" s="22"/>
      <c r="N3" s="22"/>
      <c r="O3" s="22"/>
      <c r="P3" s="22"/>
    </row>
    <row r="4" spans="1:16" ht="16.5" customHeight="1">
      <c r="A4" s="22"/>
      <c r="B4" s="22"/>
      <c r="C4" s="22"/>
      <c r="D4" s="22"/>
      <c r="E4" s="22"/>
      <c r="F4" s="22"/>
      <c r="G4" s="22"/>
      <c r="H4" s="22"/>
      <c r="I4" s="22"/>
      <c r="J4" s="22"/>
      <c r="K4" s="22"/>
      <c r="L4" s="22"/>
      <c r="M4" s="22"/>
      <c r="N4" s="22"/>
      <c r="O4" s="22"/>
      <c r="P4" s="22"/>
    </row>
    <row r="5" spans="1:16" ht="16.5" customHeight="1">
      <c r="A5" s="22"/>
      <c r="B5" s="22"/>
      <c r="C5" s="22"/>
      <c r="D5" s="22"/>
      <c r="E5" s="22"/>
      <c r="F5" s="22"/>
      <c r="G5" s="22"/>
      <c r="H5" s="22"/>
      <c r="I5" s="22"/>
      <c r="J5" s="22"/>
      <c r="K5" s="22"/>
      <c r="L5" s="22"/>
      <c r="M5" s="22"/>
      <c r="N5" s="22"/>
      <c r="O5" s="22"/>
      <c r="P5" s="22"/>
    </row>
    <row r="6" spans="1:16" ht="16.5" customHeight="1">
      <c r="A6" s="22"/>
      <c r="B6" s="22"/>
      <c r="C6" s="22"/>
      <c r="D6" s="22"/>
      <c r="E6" s="22"/>
      <c r="F6" s="22"/>
      <c r="G6" s="22"/>
      <c r="H6" s="22"/>
      <c r="I6" s="22"/>
      <c r="J6" s="22"/>
      <c r="K6" s="22"/>
      <c r="L6" s="22"/>
      <c r="M6" s="22"/>
      <c r="N6" s="22"/>
      <c r="O6" s="22"/>
      <c r="P6" s="22"/>
    </row>
    <row r="7" spans="1:16" ht="16.5" customHeight="1">
      <c r="A7" s="22"/>
      <c r="B7" s="22"/>
      <c r="C7" s="22"/>
      <c r="D7" s="22"/>
      <c r="E7" s="22"/>
      <c r="F7" s="22"/>
      <c r="G7" s="22"/>
      <c r="H7" s="22"/>
      <c r="I7" s="22"/>
      <c r="J7" s="22"/>
      <c r="K7" s="22"/>
      <c r="L7" s="22"/>
      <c r="M7" s="22"/>
      <c r="N7" s="22"/>
      <c r="O7" s="22"/>
      <c r="P7" s="22"/>
    </row>
    <row r="8" spans="1:16" ht="16.5" customHeight="1">
      <c r="A8" s="22"/>
      <c r="B8" s="22"/>
      <c r="C8" s="22"/>
      <c r="D8" s="22"/>
      <c r="E8" s="22"/>
      <c r="F8" s="22"/>
      <c r="G8" s="22"/>
      <c r="H8" s="22"/>
      <c r="I8" s="22"/>
      <c r="J8" s="22"/>
      <c r="K8" s="22"/>
      <c r="L8" s="22"/>
      <c r="M8" s="22"/>
      <c r="N8" s="22"/>
      <c r="O8" s="22"/>
      <c r="P8" s="22"/>
    </row>
    <row r="9" spans="1:16" ht="16.5" customHeight="1">
      <c r="A9" s="22"/>
      <c r="B9" s="22"/>
      <c r="C9" s="22"/>
      <c r="D9" s="22"/>
      <c r="E9" s="22"/>
      <c r="F9" s="22"/>
      <c r="G9" s="22"/>
      <c r="H9" s="22"/>
      <c r="I9" s="22"/>
      <c r="J9" s="22"/>
      <c r="K9" s="22"/>
      <c r="L9" s="22"/>
      <c r="M9" s="22"/>
      <c r="N9" s="22"/>
      <c r="O9" s="22"/>
      <c r="P9" s="22"/>
    </row>
    <row r="10" spans="1:16" ht="16.5" customHeight="1">
      <c r="A10" s="22"/>
      <c r="B10" s="22"/>
      <c r="C10" s="22"/>
      <c r="D10" s="22"/>
      <c r="E10" s="22"/>
      <c r="F10" s="22"/>
      <c r="G10" s="22"/>
      <c r="H10" s="22"/>
      <c r="I10" s="22"/>
      <c r="J10" s="22"/>
      <c r="K10" s="22"/>
      <c r="L10" s="22"/>
      <c r="M10" s="22"/>
      <c r="N10" s="22"/>
      <c r="O10" s="22"/>
      <c r="P10" s="22"/>
    </row>
    <row r="11" spans="1:16" ht="16.5" customHeight="1">
      <c r="A11" s="22"/>
      <c r="B11" s="22"/>
      <c r="C11" s="22"/>
      <c r="D11" s="22"/>
      <c r="E11" s="22"/>
      <c r="F11" s="22"/>
      <c r="G11" s="22"/>
      <c r="H11" s="22"/>
      <c r="I11" s="22"/>
      <c r="J11" s="22"/>
      <c r="K11" s="22"/>
      <c r="L11" s="22"/>
      <c r="M11" s="22"/>
      <c r="N11" s="22"/>
      <c r="O11" s="22"/>
      <c r="P11" s="22"/>
    </row>
    <row r="12" spans="1:16" ht="16.5" customHeight="1">
      <c r="A12" s="22"/>
      <c r="B12" s="22"/>
      <c r="C12" s="22"/>
      <c r="D12" s="22"/>
      <c r="E12" s="22"/>
      <c r="F12" s="22"/>
      <c r="G12" s="22"/>
      <c r="H12" s="22"/>
      <c r="I12" s="22"/>
      <c r="J12" s="22"/>
      <c r="K12" s="22"/>
      <c r="L12" s="22"/>
      <c r="M12" s="22"/>
      <c r="N12" s="22"/>
      <c r="O12" s="22"/>
      <c r="P12" s="22"/>
    </row>
    <row r="13" spans="1:16" ht="16.5" customHeight="1">
      <c r="A13" s="22"/>
      <c r="B13" s="22"/>
      <c r="C13" s="22"/>
      <c r="D13" s="22"/>
      <c r="E13" s="22"/>
      <c r="F13" s="22"/>
      <c r="G13" s="22"/>
      <c r="H13" s="22"/>
      <c r="I13" s="22"/>
      <c r="J13" s="22"/>
      <c r="K13" s="22"/>
      <c r="L13" s="22"/>
      <c r="M13" s="22"/>
      <c r="N13" s="22"/>
      <c r="O13" s="22"/>
      <c r="P13" s="22"/>
    </row>
    <row r="14" spans="1:16" ht="16.5" customHeight="1">
      <c r="A14" s="22"/>
      <c r="B14" s="22"/>
      <c r="C14" s="22"/>
      <c r="D14" s="22"/>
      <c r="E14" s="22"/>
      <c r="F14" s="22"/>
      <c r="G14" s="22"/>
      <c r="H14" s="22"/>
      <c r="I14" s="22"/>
      <c r="J14" s="22"/>
      <c r="K14" s="22"/>
      <c r="L14" s="22"/>
      <c r="M14" s="22"/>
      <c r="N14" s="22"/>
      <c r="O14" s="22"/>
      <c r="P14" s="22"/>
    </row>
    <row r="15" spans="1:16" ht="16.5" customHeight="1">
      <c r="A15" s="22"/>
      <c r="B15" s="22"/>
      <c r="C15" s="22"/>
      <c r="D15" s="22"/>
      <c r="E15" s="22"/>
      <c r="F15" s="22"/>
      <c r="G15" s="22"/>
      <c r="H15" s="22"/>
      <c r="I15" s="22"/>
      <c r="J15" s="22"/>
      <c r="K15" s="22"/>
      <c r="L15" s="22"/>
      <c r="M15" s="22"/>
      <c r="N15" s="22"/>
      <c r="O15" s="22"/>
      <c r="P15" s="22"/>
    </row>
    <row r="16" spans="1:16" ht="16.5" customHeight="1">
      <c r="A16" s="22"/>
      <c r="B16" s="22"/>
      <c r="C16" s="22"/>
      <c r="D16" s="22"/>
      <c r="E16" s="22"/>
      <c r="F16" s="22"/>
      <c r="G16" s="22"/>
      <c r="H16" s="22"/>
      <c r="I16" s="22"/>
      <c r="J16" s="22"/>
      <c r="K16" s="22"/>
      <c r="L16" s="22"/>
      <c r="M16" s="22"/>
      <c r="N16" s="22"/>
      <c r="O16" s="22"/>
      <c r="P16" s="22"/>
    </row>
    <row r="17" spans="1:16" ht="16.5" customHeight="1">
      <c r="A17" s="22"/>
      <c r="B17" s="22"/>
      <c r="C17" s="22"/>
      <c r="D17" s="22"/>
      <c r="E17" s="22"/>
      <c r="F17" s="22"/>
      <c r="G17" s="22"/>
      <c r="H17" s="22"/>
      <c r="I17" s="22"/>
      <c r="J17" s="22"/>
      <c r="K17" s="22"/>
      <c r="L17" s="22"/>
      <c r="M17" s="22"/>
      <c r="N17" s="22"/>
      <c r="O17" s="22"/>
      <c r="P17" s="22"/>
    </row>
    <row r="18" spans="1:16" ht="16.5" customHeight="1">
      <c r="A18" s="22"/>
      <c r="B18" s="22"/>
      <c r="C18" s="22"/>
      <c r="D18" s="22"/>
      <c r="E18" s="22"/>
      <c r="F18" s="22"/>
      <c r="G18" s="22"/>
      <c r="H18" s="22"/>
      <c r="I18" s="22"/>
      <c r="J18" s="22"/>
      <c r="K18" s="22"/>
      <c r="L18" s="22"/>
      <c r="M18" s="22"/>
      <c r="N18" s="22"/>
      <c r="O18" s="22"/>
      <c r="P18" s="22"/>
    </row>
    <row r="19" spans="1:16" ht="16.5" customHeight="1">
      <c r="A19" s="22"/>
      <c r="B19" s="22"/>
      <c r="C19" s="22"/>
      <c r="D19" s="22"/>
      <c r="E19" s="22"/>
      <c r="F19" s="22"/>
      <c r="G19" s="22"/>
      <c r="H19" s="22"/>
      <c r="I19" s="22"/>
      <c r="J19" s="22"/>
      <c r="K19" s="22"/>
      <c r="L19" s="22"/>
      <c r="M19" s="22"/>
      <c r="N19" s="22"/>
      <c r="O19" s="22"/>
      <c r="P19" s="22"/>
    </row>
    <row r="20" spans="1:16" ht="16.5" customHeight="1">
      <c r="A20" s="22"/>
      <c r="B20" s="22"/>
      <c r="C20" s="22"/>
      <c r="D20" s="22"/>
      <c r="E20" s="22"/>
      <c r="F20" s="22"/>
      <c r="G20" s="22"/>
      <c r="H20" s="22"/>
      <c r="I20" s="22"/>
      <c r="J20" s="22"/>
      <c r="K20" s="22"/>
      <c r="L20" s="22"/>
      <c r="M20" s="22"/>
      <c r="N20" s="22"/>
      <c r="O20" s="22"/>
      <c r="P20" s="22"/>
    </row>
    <row r="21" spans="1:16" ht="16.5" customHeight="1">
      <c r="A21" s="22"/>
      <c r="B21" s="22"/>
      <c r="C21" s="22"/>
      <c r="D21" s="22"/>
      <c r="E21" s="22"/>
      <c r="F21" s="22"/>
      <c r="G21" s="22"/>
      <c r="H21" s="22"/>
      <c r="I21" s="22"/>
      <c r="J21" s="22"/>
      <c r="K21" s="22"/>
      <c r="L21" s="22"/>
      <c r="M21" s="22"/>
      <c r="N21" s="22"/>
      <c r="O21" s="22"/>
      <c r="P21" s="22"/>
    </row>
    <row r="22" spans="1:16" ht="16.5" customHeight="1">
      <c r="A22" s="22"/>
      <c r="B22" s="22"/>
      <c r="C22" s="22"/>
      <c r="D22" s="22"/>
      <c r="E22" s="22"/>
      <c r="F22" s="22"/>
      <c r="G22" s="22"/>
      <c r="H22" s="22"/>
      <c r="I22" s="22"/>
      <c r="J22" s="22"/>
      <c r="K22" s="22"/>
      <c r="L22" s="22"/>
      <c r="M22" s="22"/>
      <c r="N22" s="22"/>
      <c r="O22" s="22"/>
      <c r="P22" s="22"/>
    </row>
    <row r="23" spans="1:16" ht="16.5" customHeight="1">
      <c r="A23" s="22"/>
      <c r="B23" s="22"/>
      <c r="C23" s="22"/>
      <c r="D23" s="22"/>
      <c r="E23" s="22"/>
      <c r="F23" s="22"/>
      <c r="G23" s="22"/>
      <c r="H23" s="22"/>
      <c r="I23" s="22"/>
      <c r="J23" s="22"/>
      <c r="K23" s="22"/>
      <c r="L23" s="22"/>
      <c r="M23" s="22"/>
      <c r="N23" s="22"/>
      <c r="O23" s="22"/>
      <c r="P23" s="22"/>
    </row>
    <row r="24" spans="1:16" ht="16.5" customHeight="1">
      <c r="A24" s="22"/>
      <c r="B24" s="22"/>
      <c r="C24" s="22"/>
      <c r="D24" s="22"/>
      <c r="E24" s="22"/>
      <c r="F24" s="22"/>
      <c r="G24" s="22"/>
      <c r="H24" s="22"/>
      <c r="I24" s="22"/>
      <c r="J24" s="22"/>
      <c r="K24" s="22"/>
      <c r="L24" s="22"/>
      <c r="M24" s="22"/>
      <c r="N24" s="22"/>
      <c r="O24" s="22"/>
      <c r="P24" s="22"/>
    </row>
    <row r="25" spans="1:16" ht="16.5" customHeight="1">
      <c r="A25" s="22"/>
      <c r="B25" s="22"/>
      <c r="C25" s="22"/>
      <c r="D25" s="22"/>
      <c r="E25" s="22"/>
      <c r="F25" s="22"/>
      <c r="G25" s="22"/>
      <c r="H25" s="22"/>
      <c r="I25" s="22"/>
      <c r="J25" s="22"/>
      <c r="K25" s="22"/>
      <c r="L25" s="22"/>
      <c r="M25" s="22"/>
      <c r="N25" s="22"/>
      <c r="O25" s="22"/>
      <c r="P25" s="22"/>
    </row>
    <row r="26" spans="1:16" ht="16.5" customHeight="1">
      <c r="A26" s="22"/>
      <c r="B26" s="22"/>
      <c r="C26" s="22"/>
      <c r="D26" s="22"/>
      <c r="E26" s="22"/>
      <c r="F26" s="22"/>
      <c r="G26" s="22"/>
      <c r="H26" s="22"/>
      <c r="I26" s="22"/>
      <c r="J26" s="22"/>
      <c r="K26" s="22"/>
      <c r="L26" s="22"/>
      <c r="M26" s="22"/>
      <c r="N26" s="22"/>
      <c r="O26" s="22"/>
      <c r="P26" s="22"/>
    </row>
    <row r="27" spans="1:16" ht="16.5" customHeight="1">
      <c r="A27" s="22"/>
      <c r="B27" s="22"/>
      <c r="C27" s="22"/>
      <c r="D27" s="22"/>
      <c r="E27" s="22"/>
      <c r="F27" s="22"/>
      <c r="G27" s="22"/>
      <c r="H27" s="22"/>
      <c r="I27" s="22"/>
      <c r="J27" s="22"/>
      <c r="K27" s="22"/>
      <c r="L27" s="22"/>
      <c r="M27" s="22"/>
      <c r="N27" s="22"/>
      <c r="O27" s="22"/>
      <c r="P27" s="22"/>
    </row>
    <row r="28" spans="1:16" ht="16.5" customHeight="1">
      <c r="A28" s="22"/>
      <c r="B28" s="22"/>
      <c r="C28" s="22"/>
      <c r="D28" s="22"/>
      <c r="E28" s="22"/>
      <c r="F28" s="22"/>
      <c r="G28" s="22"/>
      <c r="H28" s="22"/>
      <c r="I28" s="22"/>
      <c r="J28" s="22"/>
      <c r="K28" s="22"/>
      <c r="L28" s="22"/>
      <c r="M28" s="22"/>
      <c r="N28" s="22"/>
      <c r="O28" s="22"/>
      <c r="P28" s="22"/>
    </row>
    <row r="29" spans="1:16" ht="16.5" customHeight="1">
      <c r="A29" s="22"/>
      <c r="B29" s="22"/>
      <c r="C29" s="22"/>
      <c r="D29" s="22"/>
      <c r="E29" s="22"/>
      <c r="F29" s="22"/>
      <c r="G29" s="22"/>
      <c r="H29" s="22"/>
      <c r="I29" s="22"/>
      <c r="J29" s="22"/>
      <c r="K29" s="22"/>
      <c r="L29" s="22"/>
      <c r="M29" s="22"/>
      <c r="N29" s="22"/>
      <c r="O29" s="22"/>
      <c r="P29" s="22"/>
    </row>
    <row r="30" spans="1:16" ht="16.5" customHeight="1">
      <c r="A30" s="22"/>
      <c r="B30" s="22"/>
      <c r="C30" s="22"/>
      <c r="D30" s="22"/>
      <c r="E30" s="22"/>
      <c r="F30" s="22"/>
      <c r="G30" s="22"/>
      <c r="H30" s="22"/>
      <c r="I30" s="22"/>
      <c r="J30" s="22"/>
      <c r="K30" s="22"/>
      <c r="L30" s="22"/>
      <c r="M30" s="22"/>
      <c r="N30" s="22"/>
      <c r="O30" s="22"/>
      <c r="P30" s="22"/>
    </row>
    <row r="31" spans="1:16" ht="16.5" customHeight="1">
      <c r="A31" s="22"/>
      <c r="B31" s="22"/>
      <c r="C31" s="22"/>
      <c r="D31" s="22"/>
      <c r="E31" s="22"/>
      <c r="F31" s="22"/>
      <c r="G31" s="22"/>
      <c r="H31" s="22"/>
      <c r="I31" s="22"/>
      <c r="J31" s="22"/>
      <c r="K31" s="22"/>
      <c r="L31" s="22"/>
      <c r="M31" s="22"/>
      <c r="N31" s="22"/>
      <c r="O31" s="22"/>
      <c r="P31" s="22"/>
    </row>
    <row r="32" spans="1:16" ht="31.5" customHeight="1" thickBot="1">
      <c r="A32" s="22"/>
      <c r="B32" s="22"/>
      <c r="C32" s="22"/>
      <c r="D32" s="22"/>
      <c r="E32" s="22"/>
      <c r="F32" s="22"/>
      <c r="G32" s="22"/>
      <c r="H32" s="22"/>
      <c r="I32" s="22"/>
      <c r="J32" s="24" t="s">
        <v>0</v>
      </c>
      <c r="K32" s="22"/>
      <c r="L32" s="22"/>
      <c r="M32" s="22"/>
      <c r="N32" s="22"/>
      <c r="O32" s="22"/>
      <c r="P32" s="22"/>
    </row>
    <row r="33" spans="1:16" ht="39" customHeight="1" thickBot="1">
      <c r="A33" s="22"/>
      <c r="B33" s="25" t="s">
        <v>6</v>
      </c>
      <c r="C33" s="26"/>
      <c r="D33" s="26"/>
      <c r="E33" s="27" t="s">
        <v>2</v>
      </c>
      <c r="F33" s="28" t="s">
        <v>529</v>
      </c>
      <c r="G33" s="29" t="s">
        <v>530</v>
      </c>
      <c r="H33" s="29" t="s">
        <v>531</v>
      </c>
      <c r="I33" s="29" t="s">
        <v>532</v>
      </c>
      <c r="J33" s="30" t="s">
        <v>533</v>
      </c>
      <c r="K33" s="22"/>
      <c r="L33" s="22"/>
      <c r="M33" s="22"/>
      <c r="N33" s="22"/>
      <c r="O33" s="22"/>
      <c r="P33" s="22"/>
    </row>
    <row r="34" spans="1:16" ht="39" customHeight="1">
      <c r="A34" s="22"/>
      <c r="B34" s="31"/>
      <c r="C34" s="1186" t="s">
        <v>535</v>
      </c>
      <c r="D34" s="1186"/>
      <c r="E34" s="1187"/>
      <c r="F34" s="32">
        <v>9.49</v>
      </c>
      <c r="G34" s="33">
        <v>7.92</v>
      </c>
      <c r="H34" s="33">
        <v>7.81</v>
      </c>
      <c r="I34" s="33">
        <v>6.98</v>
      </c>
      <c r="J34" s="34">
        <v>5.58</v>
      </c>
      <c r="K34" s="22"/>
      <c r="L34" s="22"/>
      <c r="M34" s="22"/>
      <c r="N34" s="22"/>
      <c r="O34" s="22"/>
      <c r="P34" s="22"/>
    </row>
    <row r="35" spans="1:16" ht="39" customHeight="1">
      <c r="A35" s="22"/>
      <c r="B35" s="35"/>
      <c r="C35" s="1180" t="s">
        <v>536</v>
      </c>
      <c r="D35" s="1181"/>
      <c r="E35" s="1182"/>
      <c r="F35" s="36">
        <v>6.02</v>
      </c>
      <c r="G35" s="37">
        <v>5.9</v>
      </c>
      <c r="H35" s="37">
        <v>5.85</v>
      </c>
      <c r="I35" s="37">
        <v>5.59</v>
      </c>
      <c r="J35" s="38">
        <v>5.47</v>
      </c>
      <c r="K35" s="22"/>
      <c r="L35" s="22"/>
      <c r="M35" s="22"/>
      <c r="N35" s="22"/>
      <c r="O35" s="22"/>
      <c r="P35" s="22"/>
    </row>
    <row r="36" spans="1:16" ht="39" customHeight="1">
      <c r="A36" s="22"/>
      <c r="B36" s="35"/>
      <c r="C36" s="1180" t="s">
        <v>537</v>
      </c>
      <c r="D36" s="1181"/>
      <c r="E36" s="1182"/>
      <c r="F36" s="36">
        <v>4.3600000000000003</v>
      </c>
      <c r="G36" s="37">
        <v>2.96</v>
      </c>
      <c r="H36" s="37">
        <v>5.38</v>
      </c>
      <c r="I36" s="37">
        <v>4.78</v>
      </c>
      <c r="J36" s="38">
        <v>5.01</v>
      </c>
      <c r="K36" s="22"/>
      <c r="L36" s="22"/>
      <c r="M36" s="22"/>
      <c r="N36" s="22"/>
      <c r="O36" s="22"/>
      <c r="P36" s="22"/>
    </row>
    <row r="37" spans="1:16" ht="39" customHeight="1">
      <c r="A37" s="22"/>
      <c r="B37" s="35"/>
      <c r="C37" s="1180" t="s">
        <v>538</v>
      </c>
      <c r="D37" s="1181"/>
      <c r="E37" s="1182"/>
      <c r="F37" s="36">
        <v>3.59</v>
      </c>
      <c r="G37" s="37">
        <v>3.54</v>
      </c>
      <c r="H37" s="37">
        <v>3.77</v>
      </c>
      <c r="I37" s="37">
        <v>3.73</v>
      </c>
      <c r="J37" s="38">
        <v>2.79</v>
      </c>
      <c r="K37" s="22"/>
      <c r="L37" s="22"/>
      <c r="M37" s="22"/>
      <c r="N37" s="22"/>
      <c r="O37" s="22"/>
      <c r="P37" s="22"/>
    </row>
    <row r="38" spans="1:16" ht="39" customHeight="1">
      <c r="A38" s="22"/>
      <c r="B38" s="35"/>
      <c r="C38" s="1180" t="s">
        <v>539</v>
      </c>
      <c r="D38" s="1181"/>
      <c r="E38" s="1182"/>
      <c r="F38" s="36">
        <v>0.42</v>
      </c>
      <c r="G38" s="37">
        <v>0.67</v>
      </c>
      <c r="H38" s="37">
        <v>0.84</v>
      </c>
      <c r="I38" s="37">
        <v>0.92</v>
      </c>
      <c r="J38" s="38">
        <v>2.23</v>
      </c>
      <c r="K38" s="22"/>
      <c r="L38" s="22"/>
      <c r="M38" s="22"/>
      <c r="N38" s="22"/>
      <c r="O38" s="22"/>
      <c r="P38" s="22"/>
    </row>
    <row r="39" spans="1:16" ht="39" customHeight="1">
      <c r="A39" s="22"/>
      <c r="B39" s="35"/>
      <c r="C39" s="1180" t="s">
        <v>540</v>
      </c>
      <c r="D39" s="1181"/>
      <c r="E39" s="1182"/>
      <c r="F39" s="36">
        <v>0.11</v>
      </c>
      <c r="G39" s="37">
        <v>0.12</v>
      </c>
      <c r="H39" s="37">
        <v>0.13</v>
      </c>
      <c r="I39" s="37">
        <v>0.13</v>
      </c>
      <c r="J39" s="38">
        <v>0.18</v>
      </c>
      <c r="K39" s="22"/>
      <c r="L39" s="22"/>
      <c r="M39" s="22"/>
      <c r="N39" s="22"/>
      <c r="O39" s="22"/>
      <c r="P39" s="22"/>
    </row>
    <row r="40" spans="1:16" ht="39" customHeight="1">
      <c r="A40" s="22"/>
      <c r="B40" s="35"/>
      <c r="C40" s="1180" t="s">
        <v>541</v>
      </c>
      <c r="D40" s="1181"/>
      <c r="E40" s="1182"/>
      <c r="F40" s="36">
        <v>0.04</v>
      </c>
      <c r="G40" s="37">
        <v>0.04</v>
      </c>
      <c r="H40" s="37">
        <v>0.04</v>
      </c>
      <c r="I40" s="37">
        <v>0.03</v>
      </c>
      <c r="J40" s="38">
        <v>0.02</v>
      </c>
      <c r="K40" s="22"/>
      <c r="L40" s="22"/>
      <c r="M40" s="22"/>
      <c r="N40" s="22"/>
      <c r="O40" s="22"/>
      <c r="P40" s="22"/>
    </row>
    <row r="41" spans="1:16" ht="39" customHeight="1">
      <c r="A41" s="22"/>
      <c r="B41" s="35"/>
      <c r="C41" s="1180" t="s">
        <v>542</v>
      </c>
      <c r="D41" s="1181"/>
      <c r="E41" s="1182"/>
      <c r="F41" s="36">
        <v>0.02</v>
      </c>
      <c r="G41" s="37">
        <v>0.02</v>
      </c>
      <c r="H41" s="37">
        <v>0.02</v>
      </c>
      <c r="I41" s="37">
        <v>0.01</v>
      </c>
      <c r="J41" s="38">
        <v>0.02</v>
      </c>
      <c r="K41" s="22"/>
      <c r="L41" s="22"/>
      <c r="M41" s="22"/>
      <c r="N41" s="22"/>
      <c r="O41" s="22"/>
      <c r="P41" s="22"/>
    </row>
    <row r="42" spans="1:16" ht="39" customHeight="1">
      <c r="A42" s="22"/>
      <c r="B42" s="39"/>
      <c r="C42" s="1180" t="s">
        <v>543</v>
      </c>
      <c r="D42" s="1181"/>
      <c r="E42" s="1182"/>
      <c r="F42" s="36" t="s">
        <v>505</v>
      </c>
      <c r="G42" s="37" t="s">
        <v>505</v>
      </c>
      <c r="H42" s="37" t="s">
        <v>505</v>
      </c>
      <c r="I42" s="37" t="s">
        <v>505</v>
      </c>
      <c r="J42" s="38" t="s">
        <v>505</v>
      </c>
      <c r="K42" s="22"/>
      <c r="L42" s="22"/>
      <c r="M42" s="22"/>
      <c r="N42" s="22"/>
      <c r="O42" s="22"/>
      <c r="P42" s="22"/>
    </row>
    <row r="43" spans="1:16" ht="39" customHeight="1" thickBot="1">
      <c r="A43" s="22"/>
      <c r="B43" s="40"/>
      <c r="C43" s="1183" t="s">
        <v>544</v>
      </c>
      <c r="D43" s="1184"/>
      <c r="E43" s="1185"/>
      <c r="F43" s="41">
        <v>0.03</v>
      </c>
      <c r="G43" s="42">
        <v>0.03</v>
      </c>
      <c r="H43" s="42">
        <v>0.03</v>
      </c>
      <c r="I43" s="42">
        <v>0.03</v>
      </c>
      <c r="J43" s="43">
        <v>0.03</v>
      </c>
      <c r="K43" s="22"/>
      <c r="L43" s="22"/>
      <c r="M43" s="22"/>
      <c r="N43" s="22"/>
      <c r="O43" s="22"/>
      <c r="P43" s="22"/>
    </row>
    <row r="44" spans="1:16" ht="39" customHeight="1">
      <c r="A44" s="22"/>
      <c r="B44" s="44"/>
      <c r="C44" s="45"/>
      <c r="D44" s="46"/>
      <c r="E44" s="46"/>
      <c r="F44" s="47"/>
      <c r="G44" s="47"/>
      <c r="H44" s="47"/>
      <c r="I44" s="47"/>
      <c r="J44" s="47"/>
      <c r="K44" s="22"/>
      <c r="L44" s="22"/>
      <c r="M44" s="22"/>
      <c r="N44" s="22"/>
      <c r="O44" s="22"/>
      <c r="P44" s="22"/>
    </row>
    <row r="45" spans="1:16" ht="17.25">
      <c r="A45" s="22"/>
      <c r="B45" s="22"/>
      <c r="C45" s="22"/>
      <c r="D45" s="22"/>
      <c r="E45" s="22"/>
      <c r="F45" s="22"/>
      <c r="G45" s="22"/>
      <c r="H45" s="22"/>
      <c r="I45" s="22"/>
      <c r="J45" s="22"/>
      <c r="K45" s="22"/>
      <c r="L45" s="22"/>
      <c r="M45" s="22"/>
      <c r="N45" s="22"/>
      <c r="O45" s="22"/>
      <c r="P45" s="22"/>
    </row>
  </sheetData>
  <sheetProtection algorithmName="SHA-512" hashValue="CySbscbQXgzQ3JgR4BYygq8Jl9FiISMFRbrONAC+a8xzN347UIcbxH2fAnk36vTlgCOb29AipWupyx1VTqP59g==" saltValue="9qfync3icQVKRUCt39+2BQ=="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Normal="100" zoomScaleSheetLayoutView="55" workbookViewId="0"/>
  </sheetViews>
  <sheetFormatPr defaultColWidth="0" defaultRowHeight="12.6" customHeight="1" zeroHeight="1"/>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c r="A1" s="48"/>
      <c r="B1" s="48"/>
      <c r="C1" s="48"/>
      <c r="D1" s="48"/>
      <c r="E1" s="48"/>
      <c r="F1" s="48"/>
      <c r="G1" s="48"/>
      <c r="H1" s="48"/>
      <c r="I1" s="48"/>
      <c r="J1" s="48"/>
      <c r="K1" s="48"/>
      <c r="L1" s="48"/>
      <c r="M1" s="48"/>
      <c r="N1" s="48"/>
      <c r="O1" s="48"/>
      <c r="P1" s="48"/>
      <c r="Q1" s="48"/>
      <c r="R1" s="48"/>
      <c r="S1" s="48"/>
      <c r="T1" s="48"/>
      <c r="U1" s="48"/>
    </row>
    <row r="2" spans="1:21" ht="13.5" customHeight="1">
      <c r="A2" s="48"/>
      <c r="B2" s="48"/>
      <c r="C2" s="48"/>
      <c r="D2" s="48"/>
      <c r="E2" s="48"/>
      <c r="F2" s="48"/>
      <c r="G2" s="48"/>
      <c r="H2" s="48"/>
      <c r="I2" s="48"/>
      <c r="J2" s="48"/>
      <c r="K2" s="48"/>
      <c r="L2" s="48"/>
      <c r="M2" s="48"/>
      <c r="N2" s="48"/>
      <c r="O2" s="48"/>
      <c r="P2" s="48"/>
      <c r="Q2" s="48"/>
      <c r="R2" s="48"/>
      <c r="S2" s="48"/>
      <c r="T2" s="48"/>
      <c r="U2" s="48"/>
    </row>
    <row r="3" spans="1:21" ht="13.5" customHeight="1">
      <c r="A3" s="48"/>
      <c r="B3" s="48"/>
      <c r="C3" s="48"/>
      <c r="D3" s="48"/>
      <c r="E3" s="48"/>
      <c r="F3" s="48"/>
      <c r="G3" s="48"/>
      <c r="H3" s="48"/>
      <c r="I3" s="48"/>
      <c r="J3" s="48"/>
      <c r="K3" s="48"/>
      <c r="L3" s="48"/>
      <c r="M3" s="48"/>
      <c r="N3" s="48"/>
      <c r="O3" s="48"/>
      <c r="P3" s="48"/>
      <c r="Q3" s="48"/>
      <c r="R3" s="48"/>
      <c r="S3" s="48"/>
      <c r="T3" s="48"/>
      <c r="U3" s="48"/>
    </row>
    <row r="4" spans="1:21" ht="13.5" customHeight="1">
      <c r="A4" s="48"/>
      <c r="B4" s="48"/>
      <c r="C4" s="48"/>
      <c r="D4" s="48"/>
      <c r="E4" s="48"/>
      <c r="F4" s="48"/>
      <c r="G4" s="48"/>
      <c r="H4" s="48"/>
      <c r="I4" s="48"/>
      <c r="J4" s="48"/>
      <c r="K4" s="48"/>
      <c r="L4" s="48"/>
      <c r="M4" s="48"/>
      <c r="N4" s="48"/>
      <c r="O4" s="48"/>
      <c r="P4" s="48"/>
      <c r="Q4" s="48"/>
      <c r="R4" s="48"/>
      <c r="S4" s="48"/>
      <c r="T4" s="48"/>
      <c r="U4" s="48"/>
    </row>
    <row r="5" spans="1:21" ht="13.5" customHeight="1">
      <c r="A5" s="48"/>
      <c r="B5" s="48"/>
      <c r="C5" s="48"/>
      <c r="D5" s="48"/>
      <c r="E5" s="48"/>
      <c r="F5" s="48"/>
      <c r="G5" s="48"/>
      <c r="H5" s="48"/>
      <c r="I5" s="48"/>
      <c r="J5" s="48"/>
      <c r="K5" s="48"/>
      <c r="L5" s="48"/>
      <c r="M5" s="48"/>
      <c r="N5" s="48"/>
      <c r="O5" s="48"/>
      <c r="P5" s="48"/>
      <c r="Q5" s="48"/>
      <c r="R5" s="48"/>
      <c r="S5" s="48"/>
      <c r="T5" s="48"/>
      <c r="U5" s="48"/>
    </row>
    <row r="6" spans="1:21" ht="13.5" customHeight="1">
      <c r="A6" s="48"/>
      <c r="B6" s="48"/>
      <c r="C6" s="48"/>
      <c r="D6" s="48"/>
      <c r="E6" s="48"/>
      <c r="F6" s="48"/>
      <c r="G6" s="48"/>
      <c r="H6" s="48"/>
      <c r="I6" s="48"/>
      <c r="J6" s="48"/>
      <c r="K6" s="48"/>
      <c r="L6" s="48"/>
      <c r="M6" s="48"/>
      <c r="N6" s="48"/>
      <c r="O6" s="48"/>
      <c r="P6" s="48"/>
      <c r="Q6" s="48"/>
      <c r="R6" s="48"/>
      <c r="S6" s="48"/>
      <c r="T6" s="48"/>
      <c r="U6" s="48"/>
    </row>
    <row r="7" spans="1:21" ht="13.5" customHeight="1">
      <c r="A7" s="48"/>
      <c r="B7" s="48"/>
      <c r="C7" s="48"/>
      <c r="D7" s="48"/>
      <c r="E7" s="48"/>
      <c r="F7" s="48"/>
      <c r="G7" s="48"/>
      <c r="H7" s="48"/>
      <c r="I7" s="48"/>
      <c r="J7" s="48"/>
      <c r="K7" s="48"/>
      <c r="L7" s="48"/>
      <c r="M7" s="48"/>
      <c r="N7" s="48"/>
      <c r="O7" s="48"/>
      <c r="P7" s="48"/>
      <c r="Q7" s="48"/>
      <c r="R7" s="48"/>
      <c r="S7" s="48"/>
      <c r="T7" s="48"/>
      <c r="U7" s="48"/>
    </row>
    <row r="8" spans="1:21" ht="13.5" customHeight="1">
      <c r="A8" s="48"/>
      <c r="B8" s="48"/>
      <c r="C8" s="48"/>
      <c r="D8" s="48"/>
      <c r="E8" s="48"/>
      <c r="F8" s="48"/>
      <c r="G8" s="48"/>
      <c r="H8" s="48"/>
      <c r="I8" s="48"/>
      <c r="J8" s="48"/>
      <c r="K8" s="48"/>
      <c r="L8" s="48"/>
      <c r="M8" s="48"/>
      <c r="N8" s="48"/>
      <c r="O8" s="48"/>
      <c r="P8" s="48"/>
      <c r="Q8" s="48"/>
      <c r="R8" s="48"/>
      <c r="S8" s="48"/>
      <c r="T8" s="48"/>
      <c r="U8" s="48"/>
    </row>
    <row r="9" spans="1:21" ht="13.5" customHeight="1">
      <c r="A9" s="48"/>
      <c r="B9" s="48"/>
      <c r="C9" s="48"/>
      <c r="D9" s="48"/>
      <c r="E9" s="48"/>
      <c r="F9" s="48"/>
      <c r="G9" s="48"/>
      <c r="H9" s="48"/>
      <c r="I9" s="48"/>
      <c r="J9" s="48"/>
      <c r="K9" s="48"/>
      <c r="L9" s="48"/>
      <c r="M9" s="48"/>
      <c r="N9" s="48"/>
      <c r="O9" s="48"/>
      <c r="P9" s="48"/>
      <c r="Q9" s="48"/>
      <c r="R9" s="48"/>
      <c r="S9" s="48"/>
      <c r="T9" s="48"/>
      <c r="U9" s="48"/>
    </row>
    <row r="10" spans="1:21" ht="13.5" customHeight="1">
      <c r="A10" s="48"/>
      <c r="B10" s="48"/>
      <c r="C10" s="48"/>
      <c r="D10" s="48"/>
      <c r="E10" s="48"/>
      <c r="F10" s="48"/>
      <c r="G10" s="48"/>
      <c r="H10" s="48"/>
      <c r="I10" s="48"/>
      <c r="J10" s="48"/>
      <c r="K10" s="48"/>
      <c r="L10" s="48"/>
      <c r="M10" s="48"/>
      <c r="N10" s="48"/>
      <c r="O10" s="48"/>
      <c r="P10" s="48"/>
      <c r="Q10" s="48"/>
      <c r="R10" s="48"/>
      <c r="S10" s="48"/>
      <c r="T10" s="48"/>
      <c r="U10" s="48"/>
    </row>
    <row r="11" spans="1:21" ht="13.5" customHeight="1">
      <c r="A11" s="48"/>
      <c r="B11" s="48"/>
      <c r="C11" s="48"/>
      <c r="D11" s="48"/>
      <c r="E11" s="48"/>
      <c r="F11" s="48"/>
      <c r="G11" s="48"/>
      <c r="H11" s="48"/>
      <c r="I11" s="48"/>
      <c r="J11" s="48"/>
      <c r="K11" s="48"/>
      <c r="L11" s="48"/>
      <c r="M11" s="48"/>
      <c r="N11" s="48"/>
      <c r="O11" s="48"/>
      <c r="P11" s="48"/>
      <c r="Q11" s="48"/>
      <c r="R11" s="48"/>
      <c r="S11" s="48"/>
      <c r="T11" s="48"/>
      <c r="U11" s="48"/>
    </row>
    <row r="12" spans="1:21" ht="13.5" customHeight="1">
      <c r="A12" s="48"/>
      <c r="B12" s="48"/>
      <c r="C12" s="48"/>
      <c r="D12" s="48"/>
      <c r="E12" s="48"/>
      <c r="F12" s="48"/>
      <c r="G12" s="48"/>
      <c r="H12" s="48"/>
      <c r="I12" s="48"/>
      <c r="J12" s="48"/>
      <c r="K12" s="48"/>
      <c r="L12" s="48"/>
      <c r="M12" s="48"/>
      <c r="N12" s="48"/>
      <c r="O12" s="48"/>
      <c r="P12" s="48"/>
      <c r="Q12" s="48"/>
      <c r="R12" s="48"/>
      <c r="S12" s="48"/>
      <c r="T12" s="48"/>
      <c r="U12" s="48"/>
    </row>
    <row r="13" spans="1:21" ht="13.5" customHeight="1">
      <c r="A13" s="48"/>
      <c r="B13" s="48"/>
      <c r="C13" s="48"/>
      <c r="D13" s="48"/>
      <c r="E13" s="48"/>
      <c r="F13" s="48"/>
      <c r="G13" s="48"/>
      <c r="H13" s="48"/>
      <c r="I13" s="48"/>
      <c r="J13" s="48"/>
      <c r="K13" s="48"/>
      <c r="L13" s="48"/>
      <c r="M13" s="48"/>
      <c r="N13" s="48"/>
      <c r="O13" s="48"/>
      <c r="P13" s="48"/>
      <c r="Q13" s="48"/>
      <c r="R13" s="48"/>
      <c r="S13" s="48"/>
      <c r="T13" s="48"/>
      <c r="U13" s="48"/>
    </row>
    <row r="14" spans="1:21" ht="13.5" customHeight="1">
      <c r="A14" s="48"/>
      <c r="B14" s="48"/>
      <c r="C14" s="48"/>
      <c r="D14" s="48"/>
      <c r="E14" s="48"/>
      <c r="F14" s="48"/>
      <c r="G14" s="48"/>
      <c r="H14" s="48"/>
      <c r="I14" s="48"/>
      <c r="J14" s="48"/>
      <c r="K14" s="48"/>
      <c r="L14" s="48"/>
      <c r="M14" s="48"/>
      <c r="N14" s="48"/>
      <c r="O14" s="48"/>
      <c r="P14" s="48"/>
      <c r="Q14" s="48"/>
      <c r="R14" s="48"/>
      <c r="S14" s="48"/>
      <c r="T14" s="48"/>
      <c r="U14" s="48"/>
    </row>
    <row r="15" spans="1:21" ht="13.5" customHeight="1">
      <c r="A15" s="48"/>
      <c r="B15" s="48"/>
      <c r="C15" s="48"/>
      <c r="D15" s="48"/>
      <c r="E15" s="48"/>
      <c r="F15" s="48"/>
      <c r="G15" s="48"/>
      <c r="H15" s="48"/>
      <c r="I15" s="48"/>
      <c r="J15" s="48"/>
      <c r="K15" s="48"/>
      <c r="L15" s="48"/>
      <c r="M15" s="48"/>
      <c r="N15" s="48"/>
      <c r="O15" s="48"/>
      <c r="P15" s="48"/>
      <c r="Q15" s="48"/>
      <c r="R15" s="48"/>
      <c r="S15" s="48"/>
      <c r="T15" s="48"/>
      <c r="U15" s="48"/>
    </row>
    <row r="16" spans="1:21" ht="13.5" customHeight="1">
      <c r="A16" s="48"/>
      <c r="B16" s="48"/>
      <c r="C16" s="48"/>
      <c r="D16" s="48"/>
      <c r="E16" s="48"/>
      <c r="F16" s="48"/>
      <c r="G16" s="48"/>
      <c r="H16" s="48"/>
      <c r="I16" s="48"/>
      <c r="J16" s="48"/>
      <c r="K16" s="48"/>
      <c r="L16" s="48"/>
      <c r="M16" s="48"/>
      <c r="N16" s="48"/>
      <c r="O16" s="48"/>
      <c r="P16" s="48"/>
      <c r="Q16" s="48"/>
      <c r="R16" s="48"/>
      <c r="S16" s="48"/>
      <c r="T16" s="48"/>
      <c r="U16" s="48"/>
    </row>
    <row r="17" spans="1:21" ht="13.5" customHeight="1">
      <c r="A17" s="48"/>
      <c r="B17" s="48"/>
      <c r="C17" s="48"/>
      <c r="D17" s="48"/>
      <c r="E17" s="48"/>
      <c r="F17" s="48"/>
      <c r="G17" s="48"/>
      <c r="H17" s="48"/>
      <c r="I17" s="48"/>
      <c r="J17" s="48"/>
      <c r="K17" s="48"/>
      <c r="L17" s="48"/>
      <c r="M17" s="48"/>
      <c r="N17" s="48"/>
      <c r="O17" s="48"/>
      <c r="P17" s="48"/>
      <c r="Q17" s="48"/>
      <c r="R17" s="48"/>
      <c r="S17" s="48"/>
      <c r="T17" s="48"/>
      <c r="U17" s="48"/>
    </row>
    <row r="18" spans="1:21" ht="13.5" customHeight="1">
      <c r="A18" s="48"/>
      <c r="B18" s="48"/>
      <c r="C18" s="48"/>
      <c r="D18" s="48"/>
      <c r="E18" s="48"/>
      <c r="F18" s="48"/>
      <c r="G18" s="48"/>
      <c r="H18" s="48"/>
      <c r="I18" s="48"/>
      <c r="J18" s="48"/>
      <c r="K18" s="48"/>
      <c r="L18" s="48"/>
      <c r="M18" s="48"/>
      <c r="N18" s="48"/>
      <c r="O18" s="48"/>
      <c r="P18" s="48"/>
      <c r="Q18" s="48"/>
      <c r="R18" s="48"/>
      <c r="S18" s="48"/>
      <c r="T18" s="48"/>
      <c r="U18" s="48"/>
    </row>
    <row r="19" spans="1:21" ht="13.5" customHeight="1">
      <c r="A19" s="48"/>
      <c r="B19" s="48"/>
      <c r="C19" s="48"/>
      <c r="D19" s="48"/>
      <c r="E19" s="48"/>
      <c r="F19" s="48"/>
      <c r="G19" s="48"/>
      <c r="H19" s="48"/>
      <c r="I19" s="48"/>
      <c r="J19" s="48"/>
      <c r="K19" s="48"/>
      <c r="L19" s="48"/>
      <c r="M19" s="48"/>
      <c r="N19" s="48"/>
      <c r="O19" s="48"/>
      <c r="P19" s="48"/>
      <c r="Q19" s="48"/>
      <c r="R19" s="48"/>
      <c r="S19" s="48"/>
      <c r="T19" s="48"/>
      <c r="U19" s="48"/>
    </row>
    <row r="20" spans="1:21" ht="13.5" customHeight="1">
      <c r="A20" s="48"/>
      <c r="B20" s="48"/>
      <c r="C20" s="48"/>
      <c r="D20" s="48"/>
      <c r="E20" s="48"/>
      <c r="F20" s="48"/>
      <c r="G20" s="48"/>
      <c r="H20" s="48"/>
      <c r="I20" s="48"/>
      <c r="J20" s="48"/>
      <c r="K20" s="48"/>
      <c r="L20" s="48"/>
      <c r="M20" s="48"/>
      <c r="N20" s="48"/>
      <c r="O20" s="48"/>
      <c r="P20" s="48"/>
      <c r="Q20" s="48"/>
      <c r="R20" s="48"/>
      <c r="S20" s="48"/>
      <c r="T20" s="48"/>
      <c r="U20" s="48"/>
    </row>
    <row r="21" spans="1:21" ht="13.5" customHeight="1">
      <c r="A21" s="48"/>
      <c r="B21" s="48"/>
      <c r="C21" s="48"/>
      <c r="D21" s="48"/>
      <c r="E21" s="48"/>
      <c r="F21" s="48"/>
      <c r="G21" s="48"/>
      <c r="H21" s="48"/>
      <c r="I21" s="48"/>
      <c r="J21" s="48"/>
      <c r="K21" s="48"/>
      <c r="L21" s="48"/>
      <c r="M21" s="48"/>
      <c r="N21" s="48"/>
      <c r="O21" s="48"/>
      <c r="P21" s="48"/>
      <c r="Q21" s="48"/>
      <c r="R21" s="48"/>
      <c r="S21" s="48"/>
      <c r="T21" s="48"/>
      <c r="U21" s="48"/>
    </row>
    <row r="22" spans="1:21" ht="13.5" customHeight="1">
      <c r="A22" s="48"/>
      <c r="B22" s="48"/>
      <c r="C22" s="48"/>
      <c r="D22" s="48"/>
      <c r="E22" s="48"/>
      <c r="F22" s="48"/>
      <c r="G22" s="48"/>
      <c r="H22" s="48"/>
      <c r="I22" s="48"/>
      <c r="J22" s="48"/>
      <c r="K22" s="48"/>
      <c r="L22" s="48"/>
      <c r="M22" s="48"/>
      <c r="N22" s="48"/>
      <c r="O22" s="48"/>
      <c r="P22" s="48"/>
      <c r="Q22" s="48"/>
      <c r="R22" s="48"/>
      <c r="S22" s="48"/>
      <c r="T22" s="48"/>
      <c r="U22" s="48"/>
    </row>
    <row r="23" spans="1:21" ht="13.5" customHeight="1">
      <c r="A23" s="48"/>
      <c r="B23" s="48"/>
      <c r="C23" s="48"/>
      <c r="D23" s="48"/>
      <c r="E23" s="48"/>
      <c r="F23" s="48"/>
      <c r="G23" s="48"/>
      <c r="H23" s="48"/>
      <c r="I23" s="48"/>
      <c r="J23" s="48"/>
      <c r="K23" s="48"/>
      <c r="L23" s="48"/>
      <c r="M23" s="48"/>
      <c r="N23" s="48"/>
      <c r="O23" s="48"/>
      <c r="P23" s="48"/>
      <c r="Q23" s="48"/>
      <c r="R23" s="48"/>
      <c r="S23" s="48"/>
      <c r="T23" s="48"/>
      <c r="U23" s="48"/>
    </row>
    <row r="24" spans="1:21" ht="13.5" customHeight="1">
      <c r="A24" s="48"/>
      <c r="B24" s="48"/>
      <c r="C24" s="48"/>
      <c r="D24" s="48"/>
      <c r="E24" s="48"/>
      <c r="F24" s="48"/>
      <c r="G24" s="48"/>
      <c r="H24" s="48"/>
      <c r="I24" s="48"/>
      <c r="J24" s="48"/>
      <c r="K24" s="48"/>
      <c r="L24" s="48"/>
      <c r="M24" s="48"/>
      <c r="N24" s="48"/>
      <c r="O24" s="48"/>
      <c r="P24" s="48"/>
      <c r="Q24" s="48"/>
      <c r="R24" s="48"/>
      <c r="S24" s="48"/>
      <c r="T24" s="48"/>
      <c r="U24" s="48"/>
    </row>
    <row r="25" spans="1:21" ht="13.5" customHeight="1">
      <c r="A25" s="48"/>
      <c r="B25" s="48"/>
      <c r="C25" s="48"/>
      <c r="D25" s="48"/>
      <c r="E25" s="48"/>
      <c r="F25" s="48"/>
      <c r="G25" s="48"/>
      <c r="H25" s="48"/>
      <c r="I25" s="48"/>
      <c r="J25" s="48"/>
      <c r="K25" s="48"/>
      <c r="L25" s="48"/>
      <c r="M25" s="48"/>
      <c r="N25" s="48"/>
      <c r="O25" s="48"/>
      <c r="P25" s="48"/>
      <c r="Q25" s="48"/>
      <c r="R25" s="48"/>
      <c r="S25" s="48"/>
      <c r="T25" s="48"/>
      <c r="U25" s="48"/>
    </row>
    <row r="26" spans="1:21" ht="13.5" customHeight="1">
      <c r="A26" s="48"/>
      <c r="B26" s="48"/>
      <c r="C26" s="48"/>
      <c r="D26" s="48"/>
      <c r="E26" s="48"/>
      <c r="F26" s="48"/>
      <c r="G26" s="48"/>
      <c r="H26" s="48"/>
      <c r="I26" s="48"/>
      <c r="J26" s="48"/>
      <c r="K26" s="48"/>
      <c r="L26" s="48"/>
      <c r="M26" s="48"/>
      <c r="N26" s="48"/>
      <c r="O26" s="48"/>
      <c r="P26" s="48"/>
      <c r="Q26" s="48"/>
      <c r="R26" s="48"/>
      <c r="S26" s="48"/>
      <c r="T26" s="48"/>
      <c r="U26" s="48"/>
    </row>
    <row r="27" spans="1:21" ht="13.5" customHeight="1">
      <c r="A27" s="48"/>
      <c r="B27" s="48"/>
      <c r="C27" s="48"/>
      <c r="D27" s="48"/>
      <c r="E27" s="48"/>
      <c r="F27" s="48"/>
      <c r="G27" s="48"/>
      <c r="H27" s="48"/>
      <c r="I27" s="48"/>
      <c r="J27" s="48"/>
      <c r="K27" s="48"/>
      <c r="L27" s="48"/>
      <c r="M27" s="48"/>
      <c r="N27" s="48"/>
      <c r="O27" s="48"/>
      <c r="P27" s="48"/>
      <c r="Q27" s="48"/>
      <c r="R27" s="48"/>
      <c r="S27" s="48"/>
      <c r="T27" s="48"/>
      <c r="U27" s="48"/>
    </row>
    <row r="28" spans="1:21" ht="13.5" customHeight="1">
      <c r="A28" s="48"/>
      <c r="B28" s="48"/>
      <c r="C28" s="48"/>
      <c r="D28" s="48"/>
      <c r="E28" s="48"/>
      <c r="F28" s="48"/>
      <c r="G28" s="48"/>
      <c r="H28" s="48"/>
      <c r="I28" s="48"/>
      <c r="J28" s="48"/>
      <c r="K28" s="48"/>
      <c r="L28" s="48"/>
      <c r="M28" s="48"/>
      <c r="N28" s="48"/>
      <c r="O28" s="48"/>
      <c r="P28" s="48"/>
      <c r="Q28" s="48"/>
      <c r="R28" s="48"/>
      <c r="S28" s="48"/>
      <c r="T28" s="48"/>
      <c r="U28" s="48"/>
    </row>
    <row r="29" spans="1:21" ht="13.5" customHeight="1">
      <c r="A29" s="48"/>
      <c r="B29" s="48"/>
      <c r="C29" s="48"/>
      <c r="D29" s="48"/>
      <c r="E29" s="48"/>
      <c r="F29" s="48"/>
      <c r="G29" s="48"/>
      <c r="H29" s="48"/>
      <c r="I29" s="48"/>
      <c r="J29" s="48"/>
      <c r="K29" s="48"/>
      <c r="L29" s="48"/>
      <c r="M29" s="48"/>
      <c r="N29" s="48"/>
      <c r="O29" s="48"/>
      <c r="P29" s="48"/>
      <c r="Q29" s="48"/>
      <c r="R29" s="48"/>
      <c r="S29" s="48"/>
      <c r="T29" s="48"/>
      <c r="U29" s="48"/>
    </row>
    <row r="30" spans="1:21" ht="13.5" customHeight="1">
      <c r="A30" s="48"/>
      <c r="B30" s="48"/>
      <c r="C30" s="48"/>
      <c r="D30" s="48"/>
      <c r="E30" s="48"/>
      <c r="F30" s="48"/>
      <c r="G30" s="48"/>
      <c r="H30" s="48"/>
      <c r="I30" s="48"/>
      <c r="J30" s="48"/>
      <c r="K30" s="48"/>
      <c r="L30" s="48"/>
      <c r="M30" s="48"/>
      <c r="N30" s="48"/>
      <c r="O30" s="48"/>
      <c r="P30" s="48"/>
      <c r="Q30" s="48"/>
      <c r="R30" s="48"/>
      <c r="S30" s="48"/>
      <c r="T30" s="48"/>
      <c r="U30" s="48"/>
    </row>
    <row r="31" spans="1:21" ht="13.5" customHeight="1">
      <c r="A31" s="48"/>
      <c r="B31" s="48"/>
      <c r="C31" s="48"/>
      <c r="D31" s="48"/>
      <c r="E31" s="48"/>
      <c r="F31" s="48"/>
      <c r="G31" s="48"/>
      <c r="H31" s="48"/>
      <c r="I31" s="48"/>
      <c r="J31" s="48"/>
      <c r="K31" s="48"/>
      <c r="L31" s="48"/>
      <c r="M31" s="48"/>
      <c r="N31" s="48"/>
      <c r="O31" s="48"/>
      <c r="P31" s="48"/>
      <c r="Q31" s="48"/>
      <c r="R31" s="48"/>
      <c r="S31" s="48"/>
      <c r="T31" s="48"/>
      <c r="U31" s="48"/>
    </row>
    <row r="32" spans="1:21" ht="13.5" customHeight="1">
      <c r="A32" s="48"/>
      <c r="B32" s="48"/>
      <c r="C32" s="48"/>
      <c r="D32" s="48"/>
      <c r="E32" s="48"/>
      <c r="F32" s="48"/>
      <c r="G32" s="48"/>
      <c r="H32" s="48"/>
      <c r="I32" s="48"/>
      <c r="J32" s="48"/>
      <c r="K32" s="48"/>
      <c r="L32" s="48"/>
      <c r="M32" s="48"/>
      <c r="N32" s="48"/>
      <c r="O32" s="48"/>
      <c r="P32" s="48"/>
      <c r="Q32" s="48"/>
      <c r="R32" s="48"/>
      <c r="S32" s="48"/>
      <c r="T32" s="48"/>
      <c r="U32" s="48"/>
    </row>
    <row r="33" spans="1:21" ht="13.5" customHeight="1">
      <c r="A33" s="48"/>
      <c r="B33" s="48"/>
      <c r="C33" s="48"/>
      <c r="D33" s="48"/>
      <c r="E33" s="48"/>
      <c r="F33" s="48"/>
      <c r="G33" s="48"/>
      <c r="H33" s="48"/>
      <c r="I33" s="48"/>
      <c r="J33" s="48"/>
      <c r="K33" s="48"/>
      <c r="L33" s="48"/>
      <c r="M33" s="48"/>
      <c r="N33" s="48"/>
      <c r="O33" s="48"/>
      <c r="P33" s="48"/>
      <c r="Q33" s="48"/>
      <c r="R33" s="48"/>
      <c r="S33" s="48"/>
      <c r="T33" s="48"/>
      <c r="U33" s="48"/>
    </row>
    <row r="34" spans="1:21" ht="13.5" customHeight="1">
      <c r="A34" s="48"/>
      <c r="B34" s="48"/>
      <c r="C34" s="48"/>
      <c r="D34" s="48"/>
      <c r="E34" s="48"/>
      <c r="F34" s="48"/>
      <c r="G34" s="48"/>
      <c r="H34" s="48"/>
      <c r="I34" s="48"/>
      <c r="J34" s="48"/>
      <c r="K34" s="48"/>
      <c r="L34" s="48"/>
      <c r="M34" s="48"/>
      <c r="N34" s="48"/>
      <c r="O34" s="48"/>
      <c r="P34" s="48"/>
      <c r="Q34" s="48"/>
      <c r="R34" s="48"/>
      <c r="S34" s="48"/>
      <c r="T34" s="48"/>
      <c r="U34" s="48"/>
    </row>
    <row r="35" spans="1:21" ht="13.5" customHeight="1">
      <c r="A35" s="48"/>
      <c r="B35" s="48"/>
      <c r="C35" s="48"/>
      <c r="D35" s="48"/>
      <c r="E35" s="48"/>
      <c r="F35" s="48"/>
      <c r="G35" s="48"/>
      <c r="H35" s="48"/>
      <c r="I35" s="48"/>
      <c r="J35" s="48"/>
      <c r="K35" s="48"/>
      <c r="L35" s="48"/>
      <c r="M35" s="48"/>
      <c r="N35" s="48"/>
      <c r="O35" s="48"/>
      <c r="P35" s="48"/>
      <c r="Q35" s="48"/>
      <c r="R35" s="48"/>
      <c r="S35" s="48"/>
      <c r="T35" s="48"/>
      <c r="U35" s="48"/>
    </row>
    <row r="36" spans="1:21" ht="13.5" customHeight="1">
      <c r="A36" s="48"/>
      <c r="B36" s="48"/>
      <c r="C36" s="48"/>
      <c r="D36" s="48"/>
      <c r="E36" s="48"/>
      <c r="F36" s="48"/>
      <c r="G36" s="48"/>
      <c r="H36" s="48"/>
      <c r="I36" s="48"/>
      <c r="J36" s="48"/>
      <c r="K36" s="48"/>
      <c r="L36" s="48"/>
      <c r="M36" s="48"/>
      <c r="N36" s="48"/>
      <c r="O36" s="48"/>
      <c r="P36" s="48"/>
      <c r="Q36" s="48"/>
      <c r="R36" s="48"/>
      <c r="S36" s="48"/>
      <c r="T36" s="48"/>
      <c r="U36" s="48"/>
    </row>
    <row r="37" spans="1:21" ht="13.5" customHeight="1">
      <c r="A37" s="48"/>
      <c r="B37" s="48"/>
      <c r="C37" s="48"/>
      <c r="D37" s="48"/>
      <c r="E37" s="48"/>
      <c r="F37" s="48"/>
      <c r="G37" s="48"/>
      <c r="H37" s="48"/>
      <c r="I37" s="48"/>
      <c r="J37" s="48"/>
      <c r="K37" s="48"/>
      <c r="L37" s="48"/>
      <c r="M37" s="48"/>
      <c r="N37" s="48"/>
      <c r="O37" s="48"/>
      <c r="P37" s="48"/>
      <c r="Q37" s="48"/>
      <c r="R37" s="48"/>
      <c r="S37" s="48"/>
      <c r="T37" s="48"/>
      <c r="U37" s="48"/>
    </row>
    <row r="38" spans="1:21" ht="13.5" customHeight="1">
      <c r="A38" s="48"/>
      <c r="B38" s="48"/>
      <c r="C38" s="48"/>
      <c r="D38" s="48"/>
      <c r="E38" s="48"/>
      <c r="F38" s="48"/>
      <c r="G38" s="48"/>
      <c r="H38" s="48"/>
      <c r="I38" s="48"/>
      <c r="J38" s="48"/>
      <c r="K38" s="48"/>
      <c r="L38" s="48"/>
      <c r="M38" s="48"/>
      <c r="N38" s="48"/>
      <c r="O38" s="48"/>
      <c r="P38" s="48"/>
      <c r="Q38" s="48"/>
      <c r="R38" s="48"/>
      <c r="S38" s="48"/>
      <c r="T38" s="48"/>
      <c r="U38" s="48"/>
    </row>
    <row r="39" spans="1:21" ht="13.5" customHeight="1">
      <c r="A39" s="48"/>
      <c r="B39" s="48"/>
      <c r="C39" s="48"/>
      <c r="D39" s="48"/>
      <c r="E39" s="48"/>
      <c r="F39" s="48"/>
      <c r="G39" s="48"/>
      <c r="H39" s="48"/>
      <c r="I39" s="48"/>
      <c r="J39" s="48"/>
      <c r="K39" s="48"/>
      <c r="L39" s="48"/>
      <c r="M39" s="48"/>
      <c r="N39" s="48"/>
      <c r="O39" s="48"/>
      <c r="P39" s="48"/>
      <c r="Q39" s="48"/>
      <c r="R39" s="48"/>
      <c r="S39" s="48"/>
      <c r="T39" s="48"/>
      <c r="U39" s="48"/>
    </row>
    <row r="40" spans="1:21" ht="13.5" customHeight="1">
      <c r="A40" s="48"/>
      <c r="B40" s="48"/>
      <c r="C40" s="48"/>
      <c r="D40" s="48"/>
      <c r="E40" s="48"/>
      <c r="F40" s="48"/>
      <c r="G40" s="48"/>
      <c r="H40" s="48"/>
      <c r="I40" s="48"/>
      <c r="J40" s="48"/>
      <c r="K40" s="48"/>
      <c r="L40" s="48"/>
      <c r="M40" s="48"/>
      <c r="N40" s="48"/>
      <c r="O40" s="48"/>
      <c r="P40" s="48"/>
      <c r="Q40" s="48"/>
      <c r="R40" s="48"/>
      <c r="S40" s="48"/>
      <c r="T40" s="48"/>
      <c r="U40" s="48"/>
    </row>
    <row r="41" spans="1:21" ht="13.5" customHeight="1">
      <c r="A41" s="48"/>
      <c r="B41" s="48"/>
      <c r="C41" s="48"/>
      <c r="D41" s="48"/>
      <c r="E41" s="48"/>
      <c r="F41" s="48"/>
      <c r="G41" s="48"/>
      <c r="H41" s="48"/>
      <c r="I41" s="48"/>
      <c r="J41" s="48"/>
      <c r="K41" s="48"/>
      <c r="L41" s="48"/>
      <c r="M41" s="48"/>
      <c r="N41" s="48"/>
      <c r="O41" s="48"/>
      <c r="P41" s="48"/>
      <c r="Q41" s="48"/>
      <c r="R41" s="48"/>
      <c r="S41" s="48"/>
      <c r="T41" s="48"/>
      <c r="U41" s="48"/>
    </row>
    <row r="42" spans="1:21" ht="13.5" customHeight="1">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c r="A44" s="48"/>
      <c r="B44" s="51" t="s">
        <v>8</v>
      </c>
      <c r="C44" s="52"/>
      <c r="D44" s="52"/>
      <c r="E44" s="53"/>
      <c r="F44" s="53"/>
      <c r="G44" s="53"/>
      <c r="H44" s="53"/>
      <c r="I44" s="53"/>
      <c r="J44" s="54" t="s">
        <v>2</v>
      </c>
      <c r="K44" s="55" t="s">
        <v>529</v>
      </c>
      <c r="L44" s="56" t="s">
        <v>530</v>
      </c>
      <c r="M44" s="56" t="s">
        <v>531</v>
      </c>
      <c r="N44" s="56" t="s">
        <v>532</v>
      </c>
      <c r="O44" s="57" t="s">
        <v>533</v>
      </c>
      <c r="P44" s="48"/>
      <c r="Q44" s="48"/>
      <c r="R44" s="48"/>
      <c r="S44" s="48"/>
      <c r="T44" s="48"/>
      <c r="U44" s="48"/>
    </row>
    <row r="45" spans="1:21" ht="30.75" customHeight="1">
      <c r="A45" s="48"/>
      <c r="B45" s="1188" t="s">
        <v>9</v>
      </c>
      <c r="C45" s="1189"/>
      <c r="D45" s="58"/>
      <c r="E45" s="1194" t="s">
        <v>10</v>
      </c>
      <c r="F45" s="1194"/>
      <c r="G45" s="1194"/>
      <c r="H45" s="1194"/>
      <c r="I45" s="1194"/>
      <c r="J45" s="1195"/>
      <c r="K45" s="59">
        <v>3971</v>
      </c>
      <c r="L45" s="60">
        <v>3744</v>
      </c>
      <c r="M45" s="60">
        <v>3489</v>
      </c>
      <c r="N45" s="60">
        <v>3480</v>
      </c>
      <c r="O45" s="61">
        <v>3360</v>
      </c>
      <c r="P45" s="48"/>
      <c r="Q45" s="48"/>
      <c r="R45" s="48"/>
      <c r="S45" s="48"/>
      <c r="T45" s="48"/>
      <c r="U45" s="48"/>
    </row>
    <row r="46" spans="1:21" ht="30.75" customHeight="1">
      <c r="A46" s="48"/>
      <c r="B46" s="1190"/>
      <c r="C46" s="1191"/>
      <c r="D46" s="62"/>
      <c r="E46" s="1196" t="s">
        <v>11</v>
      </c>
      <c r="F46" s="1196"/>
      <c r="G46" s="1196"/>
      <c r="H46" s="1196"/>
      <c r="I46" s="1196"/>
      <c r="J46" s="1197"/>
      <c r="K46" s="63" t="s">
        <v>505</v>
      </c>
      <c r="L46" s="64" t="s">
        <v>505</v>
      </c>
      <c r="M46" s="64" t="s">
        <v>505</v>
      </c>
      <c r="N46" s="64" t="s">
        <v>505</v>
      </c>
      <c r="O46" s="65" t="s">
        <v>505</v>
      </c>
      <c r="P46" s="48"/>
      <c r="Q46" s="48"/>
      <c r="R46" s="48"/>
      <c r="S46" s="48"/>
      <c r="T46" s="48"/>
      <c r="U46" s="48"/>
    </row>
    <row r="47" spans="1:21" ht="30.75" customHeight="1">
      <c r="A47" s="48"/>
      <c r="B47" s="1190"/>
      <c r="C47" s="1191"/>
      <c r="D47" s="62"/>
      <c r="E47" s="1196" t="s">
        <v>12</v>
      </c>
      <c r="F47" s="1196"/>
      <c r="G47" s="1196"/>
      <c r="H47" s="1196"/>
      <c r="I47" s="1196"/>
      <c r="J47" s="1197"/>
      <c r="K47" s="63" t="s">
        <v>505</v>
      </c>
      <c r="L47" s="64" t="s">
        <v>505</v>
      </c>
      <c r="M47" s="64" t="s">
        <v>505</v>
      </c>
      <c r="N47" s="64" t="s">
        <v>505</v>
      </c>
      <c r="O47" s="65" t="s">
        <v>505</v>
      </c>
      <c r="P47" s="48"/>
      <c r="Q47" s="48"/>
      <c r="R47" s="48"/>
      <c r="S47" s="48"/>
      <c r="T47" s="48"/>
      <c r="U47" s="48"/>
    </row>
    <row r="48" spans="1:21" ht="30.75" customHeight="1">
      <c r="A48" s="48"/>
      <c r="B48" s="1190"/>
      <c r="C48" s="1191"/>
      <c r="D48" s="62"/>
      <c r="E48" s="1196" t="s">
        <v>13</v>
      </c>
      <c r="F48" s="1196"/>
      <c r="G48" s="1196"/>
      <c r="H48" s="1196"/>
      <c r="I48" s="1196"/>
      <c r="J48" s="1197"/>
      <c r="K48" s="63">
        <v>248</v>
      </c>
      <c r="L48" s="64">
        <v>271</v>
      </c>
      <c r="M48" s="64">
        <v>213</v>
      </c>
      <c r="N48" s="64">
        <v>259</v>
      </c>
      <c r="O48" s="65">
        <v>265</v>
      </c>
      <c r="P48" s="48"/>
      <c r="Q48" s="48"/>
      <c r="R48" s="48"/>
      <c r="S48" s="48"/>
      <c r="T48" s="48"/>
      <c r="U48" s="48"/>
    </row>
    <row r="49" spans="1:21" ht="30.75" customHeight="1">
      <c r="A49" s="48"/>
      <c r="B49" s="1190"/>
      <c r="C49" s="1191"/>
      <c r="D49" s="62"/>
      <c r="E49" s="1196" t="s">
        <v>14</v>
      </c>
      <c r="F49" s="1196"/>
      <c r="G49" s="1196"/>
      <c r="H49" s="1196"/>
      <c r="I49" s="1196"/>
      <c r="J49" s="1197"/>
      <c r="K49" s="63">
        <v>73</v>
      </c>
      <c r="L49" s="64">
        <v>72</v>
      </c>
      <c r="M49" s="64">
        <v>70</v>
      </c>
      <c r="N49" s="64">
        <v>77</v>
      </c>
      <c r="O49" s="65">
        <v>73</v>
      </c>
      <c r="P49" s="48"/>
      <c r="Q49" s="48"/>
      <c r="R49" s="48"/>
      <c r="S49" s="48"/>
      <c r="T49" s="48"/>
      <c r="U49" s="48"/>
    </row>
    <row r="50" spans="1:21" ht="30.75" customHeight="1">
      <c r="A50" s="48"/>
      <c r="B50" s="1190"/>
      <c r="C50" s="1191"/>
      <c r="D50" s="62"/>
      <c r="E50" s="1196" t="s">
        <v>15</v>
      </c>
      <c r="F50" s="1196"/>
      <c r="G50" s="1196"/>
      <c r="H50" s="1196"/>
      <c r="I50" s="1196"/>
      <c r="J50" s="1197"/>
      <c r="K50" s="63">
        <v>124</v>
      </c>
      <c r="L50" s="64">
        <v>69</v>
      </c>
      <c r="M50" s="64">
        <v>72</v>
      </c>
      <c r="N50" s="64">
        <v>30</v>
      </c>
      <c r="O50" s="65">
        <v>56</v>
      </c>
      <c r="P50" s="48"/>
      <c r="Q50" s="48"/>
      <c r="R50" s="48"/>
      <c r="S50" s="48"/>
      <c r="T50" s="48"/>
      <c r="U50" s="48"/>
    </row>
    <row r="51" spans="1:21" ht="30.75" customHeight="1">
      <c r="A51" s="48"/>
      <c r="B51" s="1192"/>
      <c r="C51" s="1193"/>
      <c r="D51" s="66"/>
      <c r="E51" s="1196" t="s">
        <v>16</v>
      </c>
      <c r="F51" s="1196"/>
      <c r="G51" s="1196"/>
      <c r="H51" s="1196"/>
      <c r="I51" s="1196"/>
      <c r="J51" s="1197"/>
      <c r="K51" s="63" t="s">
        <v>505</v>
      </c>
      <c r="L51" s="64" t="s">
        <v>505</v>
      </c>
      <c r="M51" s="64" t="s">
        <v>505</v>
      </c>
      <c r="N51" s="64" t="s">
        <v>505</v>
      </c>
      <c r="O51" s="65" t="s">
        <v>505</v>
      </c>
      <c r="P51" s="48"/>
      <c r="Q51" s="48"/>
      <c r="R51" s="48"/>
      <c r="S51" s="48"/>
      <c r="T51" s="48"/>
      <c r="U51" s="48"/>
    </row>
    <row r="52" spans="1:21" ht="30.75" customHeight="1">
      <c r="A52" s="48"/>
      <c r="B52" s="1198" t="s">
        <v>17</v>
      </c>
      <c r="C52" s="1199"/>
      <c r="D52" s="66"/>
      <c r="E52" s="1196" t="s">
        <v>18</v>
      </c>
      <c r="F52" s="1196"/>
      <c r="G52" s="1196"/>
      <c r="H52" s="1196"/>
      <c r="I52" s="1196"/>
      <c r="J52" s="1197"/>
      <c r="K52" s="63">
        <v>2689</v>
      </c>
      <c r="L52" s="64">
        <v>2536</v>
      </c>
      <c r="M52" s="64">
        <v>2197</v>
      </c>
      <c r="N52" s="64">
        <v>2150</v>
      </c>
      <c r="O52" s="65">
        <v>2094</v>
      </c>
      <c r="P52" s="48"/>
      <c r="Q52" s="48"/>
      <c r="R52" s="48"/>
      <c r="S52" s="48"/>
      <c r="T52" s="48"/>
      <c r="U52" s="48"/>
    </row>
    <row r="53" spans="1:21" ht="30.75" customHeight="1" thickBot="1">
      <c r="A53" s="48"/>
      <c r="B53" s="1200" t="s">
        <v>19</v>
      </c>
      <c r="C53" s="1201"/>
      <c r="D53" s="67"/>
      <c r="E53" s="1202" t="s">
        <v>20</v>
      </c>
      <c r="F53" s="1202"/>
      <c r="G53" s="1202"/>
      <c r="H53" s="1202"/>
      <c r="I53" s="1202"/>
      <c r="J53" s="1203"/>
      <c r="K53" s="68">
        <v>1727</v>
      </c>
      <c r="L53" s="69">
        <v>1620</v>
      </c>
      <c r="M53" s="69">
        <v>1647</v>
      </c>
      <c r="N53" s="69">
        <v>1696</v>
      </c>
      <c r="O53" s="70">
        <v>1660</v>
      </c>
      <c r="P53" s="48"/>
      <c r="Q53" s="48"/>
      <c r="R53" s="48"/>
      <c r="S53" s="48"/>
      <c r="T53" s="48"/>
      <c r="U53" s="48"/>
    </row>
    <row r="54" spans="1:21" ht="24" customHeight="1">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c r="A57" s="48"/>
      <c r="B57" s="76"/>
      <c r="C57" s="77"/>
      <c r="D57" s="77"/>
      <c r="E57" s="78"/>
      <c r="F57" s="78"/>
      <c r="G57" s="78"/>
      <c r="H57" s="78"/>
      <c r="I57" s="78"/>
      <c r="J57" s="79" t="s">
        <v>2</v>
      </c>
      <c r="K57" s="80" t="s">
        <v>545</v>
      </c>
      <c r="L57" s="81" t="s">
        <v>546</v>
      </c>
      <c r="M57" s="81" t="s">
        <v>547</v>
      </c>
      <c r="N57" s="81" t="s">
        <v>548</v>
      </c>
      <c r="O57" s="82" t="s">
        <v>549</v>
      </c>
      <c r="P57" s="48"/>
      <c r="Q57" s="48"/>
      <c r="R57" s="48"/>
      <c r="S57" s="48"/>
      <c r="T57" s="48"/>
      <c r="U57" s="48"/>
    </row>
    <row r="58" spans="1:21" ht="31.5" customHeight="1">
      <c r="B58" s="1204" t="s">
        <v>24</v>
      </c>
      <c r="C58" s="1205"/>
      <c r="D58" s="1210" t="s">
        <v>25</v>
      </c>
      <c r="E58" s="1211"/>
      <c r="F58" s="1211"/>
      <c r="G58" s="1211"/>
      <c r="H58" s="1211"/>
      <c r="I58" s="1211"/>
      <c r="J58" s="1212"/>
      <c r="K58" s="83" t="s">
        <v>505</v>
      </c>
      <c r="L58" s="84" t="s">
        <v>505</v>
      </c>
      <c r="M58" s="84" t="s">
        <v>505</v>
      </c>
      <c r="N58" s="84" t="s">
        <v>505</v>
      </c>
      <c r="O58" s="85" t="s">
        <v>505</v>
      </c>
    </row>
    <row r="59" spans="1:21" ht="31.5" customHeight="1">
      <c r="B59" s="1206"/>
      <c r="C59" s="1207"/>
      <c r="D59" s="1213" t="s">
        <v>26</v>
      </c>
      <c r="E59" s="1214"/>
      <c r="F59" s="1214"/>
      <c r="G59" s="1214"/>
      <c r="H59" s="1214"/>
      <c r="I59" s="1214"/>
      <c r="J59" s="1215"/>
      <c r="K59" s="86" t="s">
        <v>505</v>
      </c>
      <c r="L59" s="87" t="s">
        <v>505</v>
      </c>
      <c r="M59" s="87" t="s">
        <v>505</v>
      </c>
      <c r="N59" s="87" t="s">
        <v>505</v>
      </c>
      <c r="O59" s="88" t="s">
        <v>505</v>
      </c>
    </row>
    <row r="60" spans="1:21" ht="31.5" customHeight="1" thickBot="1">
      <c r="B60" s="1208"/>
      <c r="C60" s="1209"/>
      <c r="D60" s="1216" t="s">
        <v>27</v>
      </c>
      <c r="E60" s="1217"/>
      <c r="F60" s="1217"/>
      <c r="G60" s="1217"/>
      <c r="H60" s="1217"/>
      <c r="I60" s="1217"/>
      <c r="J60" s="1218"/>
      <c r="K60" s="89" t="s">
        <v>505</v>
      </c>
      <c r="L60" s="90" t="s">
        <v>505</v>
      </c>
      <c r="M60" s="90" t="s">
        <v>505</v>
      </c>
      <c r="N60" s="90" t="s">
        <v>505</v>
      </c>
      <c r="O60" s="91" t="s">
        <v>505</v>
      </c>
    </row>
    <row r="61" spans="1:21" ht="24" customHeight="1">
      <c r="B61" s="92"/>
      <c r="C61" s="92"/>
      <c r="D61" s="93" t="s">
        <v>28</v>
      </c>
      <c r="E61" s="94"/>
      <c r="F61" s="94"/>
      <c r="G61" s="94"/>
      <c r="H61" s="94"/>
      <c r="I61" s="94"/>
      <c r="J61" s="94"/>
      <c r="K61" s="94"/>
      <c r="L61" s="94"/>
      <c r="M61" s="94"/>
      <c r="N61" s="94"/>
      <c r="O61" s="94"/>
    </row>
    <row r="62" spans="1:21" ht="24" customHeight="1">
      <c r="B62" s="95"/>
      <c r="C62" s="95"/>
      <c r="D62" s="93" t="s">
        <v>29</v>
      </c>
      <c r="E62" s="94"/>
      <c r="F62" s="94"/>
      <c r="G62" s="94"/>
      <c r="H62" s="94"/>
      <c r="I62" s="94"/>
      <c r="J62" s="94"/>
      <c r="K62" s="94"/>
      <c r="L62" s="94"/>
      <c r="M62" s="94"/>
      <c r="N62" s="94"/>
      <c r="O62" s="94"/>
    </row>
    <row r="63" spans="1:21" ht="24" customHeight="1">
      <c r="A63" s="48"/>
      <c r="B63" s="71"/>
      <c r="C63" s="48"/>
      <c r="D63" s="48"/>
      <c r="E63" s="48"/>
      <c r="F63" s="48"/>
      <c r="G63" s="48"/>
      <c r="H63" s="48"/>
      <c r="I63" s="48"/>
      <c r="J63" s="48"/>
      <c r="K63" s="48"/>
      <c r="L63" s="48"/>
      <c r="M63" s="48"/>
      <c r="N63" s="48"/>
      <c r="O63" s="48"/>
      <c r="P63" s="48"/>
      <c r="Q63" s="48"/>
      <c r="R63" s="48"/>
      <c r="S63" s="48"/>
      <c r="T63" s="48"/>
      <c r="U63" s="48"/>
    </row>
    <row r="64" spans="1:21" ht="24" customHeight="1">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AgRYxsINWtFhttJ0Q+ygMTuwHZwkgoEl2AGoJ3TjoNCeiqBjhv29nD7ORr2GlMfnLrjwDJAFd3U65eIHZafDgw==" saltValue="NOLxkMvWTmPCAoqzAHwUGw==" spinCount="100000" sheet="1" objects="1" scenarios="1"/>
  <mergeCells count="16">
    <mergeCell ref="B52:C52"/>
    <mergeCell ref="E52:J52"/>
    <mergeCell ref="B53:C53"/>
    <mergeCell ref="E53:J53"/>
    <mergeCell ref="B58:C60"/>
    <mergeCell ref="D58:J58"/>
    <mergeCell ref="D59:J59"/>
    <mergeCell ref="D60:J60"/>
    <mergeCell ref="B45:C51"/>
    <mergeCell ref="E45:J45"/>
    <mergeCell ref="E46:J46"/>
    <mergeCell ref="E47:J47"/>
    <mergeCell ref="E48:J48"/>
    <mergeCell ref="E49:J49"/>
    <mergeCell ref="E50:J50"/>
    <mergeCell ref="E51:J51"/>
  </mergeCells>
  <phoneticPr fontId="2"/>
  <printOptions horizontalCentered="1"/>
  <pageMargins left="0" right="0" top="0.19685039370078741" bottom="0.23622047244094491" header="0" footer="0"/>
  <pageSetup paperSize="9" scale="53" orientation="landscape"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Normal="100" zoomScaleSheetLayoutView="100" workbookViewId="0"/>
  </sheetViews>
  <sheetFormatPr defaultColWidth="0" defaultRowHeight="13.5" customHeight="1" zeroHeight="1"/>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row r="2" ht="15" customHeight="1"/>
    <row r="3" ht="15" customHeight="1"/>
    <row r="4" ht="15" customHeight="1"/>
    <row r="5" ht="15" customHeight="1"/>
    <row r="6" ht="15" customHeight="1"/>
    <row r="7" ht="15" customHeight="1"/>
    <row r="8" ht="15" customHeight="1"/>
    <row r="9" ht="15" customHeight="1"/>
    <row r="10" ht="15" customHeight="1"/>
    <row r="11" ht="15" customHeight="1"/>
    <row r="12" ht="15" customHeight="1"/>
    <row r="13" ht="15" customHeight="1"/>
    <row r="14" ht="15" customHeight="1"/>
    <row r="15" ht="15" customHeight="1"/>
    <row r="16" ht="15" customHeight="1"/>
    <row r="17" ht="15" customHeight="1"/>
    <row r="18" ht="15" customHeight="1"/>
    <row r="19" ht="15" customHeight="1"/>
    <row r="20" ht="15" customHeight="1"/>
    <row r="21" ht="15" customHeight="1"/>
    <row r="22" ht="15" customHeight="1"/>
    <row r="23" ht="15" customHeight="1"/>
    <row r="24" ht="15" customHeight="1"/>
    <row r="25" ht="15" customHeight="1"/>
    <row r="26" ht="15" customHeight="1"/>
    <row r="27" ht="15" customHeight="1"/>
    <row r="28" ht="15" customHeight="1"/>
    <row r="29" ht="15" customHeight="1"/>
    <row r="30" ht="15" customHeight="1"/>
    <row r="31" ht="15" customHeight="1"/>
    <row r="32" ht="15" customHeight="1"/>
    <row r="33" spans="2:13" ht="15" customHeight="1"/>
    <row r="34" spans="2:13" ht="15" customHeight="1"/>
    <row r="35" spans="2:13" ht="15" customHeight="1"/>
    <row r="36" spans="2:13" ht="15" customHeight="1"/>
    <row r="37" spans="2:13" ht="15" customHeight="1"/>
    <row r="38" spans="2:13" ht="15" customHeight="1"/>
    <row r="39" spans="2:13" ht="27.75" customHeight="1" thickBot="1">
      <c r="M39" s="97" t="s">
        <v>7</v>
      </c>
    </row>
    <row r="40" spans="2:13" ht="27.75" customHeight="1" thickBot="1">
      <c r="B40" s="98" t="s">
        <v>8</v>
      </c>
      <c r="C40" s="99"/>
      <c r="D40" s="99"/>
      <c r="E40" s="100"/>
      <c r="F40" s="100"/>
      <c r="G40" s="100"/>
      <c r="H40" s="101" t="s">
        <v>2</v>
      </c>
      <c r="I40" s="102" t="s">
        <v>529</v>
      </c>
      <c r="J40" s="103" t="s">
        <v>530</v>
      </c>
      <c r="K40" s="103" t="s">
        <v>531</v>
      </c>
      <c r="L40" s="103" t="s">
        <v>532</v>
      </c>
      <c r="M40" s="104" t="s">
        <v>533</v>
      </c>
    </row>
    <row r="41" spans="2:13" ht="27.75" customHeight="1">
      <c r="B41" s="1219" t="s">
        <v>30</v>
      </c>
      <c r="C41" s="1220"/>
      <c r="D41" s="105"/>
      <c r="E41" s="1225" t="s">
        <v>31</v>
      </c>
      <c r="F41" s="1225"/>
      <c r="G41" s="1225"/>
      <c r="H41" s="1226"/>
      <c r="I41" s="355">
        <v>41776</v>
      </c>
      <c r="J41" s="356">
        <v>39997</v>
      </c>
      <c r="K41" s="356">
        <v>38770</v>
      </c>
      <c r="L41" s="356">
        <v>36978</v>
      </c>
      <c r="M41" s="357">
        <v>35189</v>
      </c>
    </row>
    <row r="42" spans="2:13" ht="27.75" customHeight="1">
      <c r="B42" s="1221"/>
      <c r="C42" s="1222"/>
      <c r="D42" s="106"/>
      <c r="E42" s="1227" t="s">
        <v>32</v>
      </c>
      <c r="F42" s="1227"/>
      <c r="G42" s="1227"/>
      <c r="H42" s="1228"/>
      <c r="I42" s="358">
        <v>843</v>
      </c>
      <c r="J42" s="359">
        <v>719</v>
      </c>
      <c r="K42" s="359">
        <v>610</v>
      </c>
      <c r="L42" s="359">
        <v>502</v>
      </c>
      <c r="M42" s="360">
        <v>400</v>
      </c>
    </row>
    <row r="43" spans="2:13" ht="27.75" customHeight="1">
      <c r="B43" s="1221"/>
      <c r="C43" s="1222"/>
      <c r="D43" s="106"/>
      <c r="E43" s="1227" t="s">
        <v>33</v>
      </c>
      <c r="F43" s="1227"/>
      <c r="G43" s="1227"/>
      <c r="H43" s="1228"/>
      <c r="I43" s="358">
        <v>4200</v>
      </c>
      <c r="J43" s="359">
        <v>3750</v>
      </c>
      <c r="K43" s="359">
        <v>3220</v>
      </c>
      <c r="L43" s="359">
        <v>3141</v>
      </c>
      <c r="M43" s="360">
        <v>3015</v>
      </c>
    </row>
    <row r="44" spans="2:13" ht="27.75" customHeight="1">
      <c r="B44" s="1221"/>
      <c r="C44" s="1222"/>
      <c r="D44" s="106"/>
      <c r="E44" s="1227" t="s">
        <v>34</v>
      </c>
      <c r="F44" s="1227"/>
      <c r="G44" s="1227"/>
      <c r="H44" s="1228"/>
      <c r="I44" s="358">
        <v>584</v>
      </c>
      <c r="J44" s="359">
        <v>561</v>
      </c>
      <c r="K44" s="359">
        <v>557</v>
      </c>
      <c r="L44" s="359">
        <v>539</v>
      </c>
      <c r="M44" s="360">
        <v>650</v>
      </c>
    </row>
    <row r="45" spans="2:13" ht="27.75" customHeight="1">
      <c r="B45" s="1221"/>
      <c r="C45" s="1222"/>
      <c r="D45" s="106"/>
      <c r="E45" s="1227" t="s">
        <v>35</v>
      </c>
      <c r="F45" s="1227"/>
      <c r="G45" s="1227"/>
      <c r="H45" s="1228"/>
      <c r="I45" s="358">
        <v>2</v>
      </c>
      <c r="J45" s="359" t="s">
        <v>505</v>
      </c>
      <c r="K45" s="359" t="s">
        <v>505</v>
      </c>
      <c r="L45" s="359">
        <v>63</v>
      </c>
      <c r="M45" s="360">
        <v>219</v>
      </c>
    </row>
    <row r="46" spans="2:13" ht="27.75" customHeight="1">
      <c r="B46" s="1221"/>
      <c r="C46" s="1222"/>
      <c r="D46" s="107"/>
      <c r="E46" s="1227" t="s">
        <v>36</v>
      </c>
      <c r="F46" s="1227"/>
      <c r="G46" s="1227"/>
      <c r="H46" s="1228"/>
      <c r="I46" s="358" t="s">
        <v>505</v>
      </c>
      <c r="J46" s="359" t="s">
        <v>505</v>
      </c>
      <c r="K46" s="359" t="s">
        <v>505</v>
      </c>
      <c r="L46" s="359" t="s">
        <v>505</v>
      </c>
      <c r="M46" s="360" t="s">
        <v>505</v>
      </c>
    </row>
    <row r="47" spans="2:13" ht="27.75" customHeight="1">
      <c r="B47" s="1221"/>
      <c r="C47" s="1222"/>
      <c r="D47" s="108"/>
      <c r="E47" s="1229" t="s">
        <v>37</v>
      </c>
      <c r="F47" s="1230"/>
      <c r="G47" s="1230"/>
      <c r="H47" s="1231"/>
      <c r="I47" s="358" t="s">
        <v>505</v>
      </c>
      <c r="J47" s="359" t="s">
        <v>505</v>
      </c>
      <c r="K47" s="359" t="s">
        <v>505</v>
      </c>
      <c r="L47" s="359" t="s">
        <v>505</v>
      </c>
      <c r="M47" s="360" t="s">
        <v>505</v>
      </c>
    </row>
    <row r="48" spans="2:13" ht="27.75" customHeight="1">
      <c r="B48" s="1221"/>
      <c r="C48" s="1222"/>
      <c r="D48" s="106"/>
      <c r="E48" s="1227" t="s">
        <v>38</v>
      </c>
      <c r="F48" s="1227"/>
      <c r="G48" s="1227"/>
      <c r="H48" s="1228"/>
      <c r="I48" s="358" t="s">
        <v>505</v>
      </c>
      <c r="J48" s="359" t="s">
        <v>505</v>
      </c>
      <c r="K48" s="359" t="s">
        <v>505</v>
      </c>
      <c r="L48" s="359" t="s">
        <v>505</v>
      </c>
      <c r="M48" s="360" t="s">
        <v>505</v>
      </c>
    </row>
    <row r="49" spans="2:13" ht="27.75" customHeight="1">
      <c r="B49" s="1223"/>
      <c r="C49" s="1224"/>
      <c r="D49" s="106"/>
      <c r="E49" s="1227" t="s">
        <v>39</v>
      </c>
      <c r="F49" s="1227"/>
      <c r="G49" s="1227"/>
      <c r="H49" s="1228"/>
      <c r="I49" s="358" t="s">
        <v>505</v>
      </c>
      <c r="J49" s="359" t="s">
        <v>505</v>
      </c>
      <c r="K49" s="359" t="s">
        <v>505</v>
      </c>
      <c r="L49" s="359" t="s">
        <v>505</v>
      </c>
      <c r="M49" s="360" t="s">
        <v>505</v>
      </c>
    </row>
    <row r="50" spans="2:13" ht="27.75" customHeight="1">
      <c r="B50" s="1232" t="s">
        <v>40</v>
      </c>
      <c r="C50" s="1233"/>
      <c r="D50" s="109"/>
      <c r="E50" s="1227" t="s">
        <v>41</v>
      </c>
      <c r="F50" s="1227"/>
      <c r="G50" s="1227"/>
      <c r="H50" s="1228"/>
      <c r="I50" s="358">
        <v>5072</v>
      </c>
      <c r="J50" s="359">
        <v>5573</v>
      </c>
      <c r="K50" s="359">
        <v>6430</v>
      </c>
      <c r="L50" s="359">
        <v>6861</v>
      </c>
      <c r="M50" s="360">
        <v>7186</v>
      </c>
    </row>
    <row r="51" spans="2:13" ht="27.75" customHeight="1">
      <c r="B51" s="1221"/>
      <c r="C51" s="1222"/>
      <c r="D51" s="106"/>
      <c r="E51" s="1227" t="s">
        <v>42</v>
      </c>
      <c r="F51" s="1227"/>
      <c r="G51" s="1227"/>
      <c r="H51" s="1228"/>
      <c r="I51" s="358">
        <v>7732</v>
      </c>
      <c r="J51" s="359">
        <v>7350</v>
      </c>
      <c r="K51" s="359">
        <v>7145</v>
      </c>
      <c r="L51" s="359">
        <v>6539</v>
      </c>
      <c r="M51" s="360">
        <v>6300</v>
      </c>
    </row>
    <row r="52" spans="2:13" ht="27.75" customHeight="1">
      <c r="B52" s="1223"/>
      <c r="C52" s="1224"/>
      <c r="D52" s="106"/>
      <c r="E52" s="1227" t="s">
        <v>43</v>
      </c>
      <c r="F52" s="1227"/>
      <c r="G52" s="1227"/>
      <c r="H52" s="1228"/>
      <c r="I52" s="358">
        <v>17809</v>
      </c>
      <c r="J52" s="359">
        <v>17055</v>
      </c>
      <c r="K52" s="359">
        <v>16612</v>
      </c>
      <c r="L52" s="359">
        <v>15706</v>
      </c>
      <c r="M52" s="360">
        <v>14989</v>
      </c>
    </row>
    <row r="53" spans="2:13" ht="27.75" customHeight="1" thickBot="1">
      <c r="B53" s="1234" t="s">
        <v>19</v>
      </c>
      <c r="C53" s="1235"/>
      <c r="D53" s="110"/>
      <c r="E53" s="1236" t="s">
        <v>44</v>
      </c>
      <c r="F53" s="1236"/>
      <c r="G53" s="1236"/>
      <c r="H53" s="1237"/>
      <c r="I53" s="361">
        <v>16792</v>
      </c>
      <c r="J53" s="362">
        <v>15049</v>
      </c>
      <c r="K53" s="362">
        <v>12971</v>
      </c>
      <c r="L53" s="362">
        <v>12117</v>
      </c>
      <c r="M53" s="363">
        <v>10998</v>
      </c>
    </row>
    <row r="54" spans="2:13" ht="27.75" customHeight="1">
      <c r="B54" s="111"/>
      <c r="C54" s="112"/>
      <c r="D54" s="112"/>
      <c r="E54" s="113"/>
      <c r="F54" s="113"/>
      <c r="G54" s="113"/>
      <c r="H54" s="113"/>
      <c r="I54" s="114"/>
      <c r="J54" s="114"/>
      <c r="K54" s="114"/>
      <c r="L54" s="114"/>
      <c r="M54" s="114"/>
    </row>
    <row r="55" spans="2:13"/>
  </sheetData>
  <sheetProtection algorithmName="SHA-512" hashValue="pXuz29sU9EqHoLYSopRCSHVLN+eHnDoOrAnvKEf513bMpbxiML328bS+mH5Mevn1kZpEOGzDjcmz2dctyCy71Q==" saltValue="38XUUx73jRyiCusa6+sFbw==" spinCount="100000" sheet="1" objects="1" scenarios="1"/>
  <mergeCells count="16">
    <mergeCell ref="B50:C52"/>
    <mergeCell ref="E50:H50"/>
    <mergeCell ref="E51:H51"/>
    <mergeCell ref="E52:H52"/>
    <mergeCell ref="B53:C53"/>
    <mergeCell ref="E53:H53"/>
    <mergeCell ref="B41:C49"/>
    <mergeCell ref="E41:H41"/>
    <mergeCell ref="E42:H42"/>
    <mergeCell ref="E43:H43"/>
    <mergeCell ref="E44:H44"/>
    <mergeCell ref="E45:H45"/>
    <mergeCell ref="E46:H46"/>
    <mergeCell ref="E47:H47"/>
    <mergeCell ref="E48:H48"/>
    <mergeCell ref="E49:H49"/>
  </mergeCells>
  <phoneticPr fontId="2"/>
  <printOptions horizontalCentered="1"/>
  <pageMargins left="0" right="0" top="0.19685039370078741" bottom="0" header="0" footer="0"/>
  <pageSetup paperSize="9" scale="61" orientation="landscape"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70"/>
  <sheetViews>
    <sheetView showGridLines="0" topLeftCell="K58" zoomScaleNormal="100" zoomScaleSheetLayoutView="100" workbookViewId="0"/>
  </sheetViews>
  <sheetFormatPr defaultColWidth="0" defaultRowHeight="13.5" customHeight="1" zeroHeight="1"/>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s="1" customFormat="1" ht="16.5" customHeight="1"/>
    <row r="2" s="1" customFormat="1" ht="16.5" customHeight="1"/>
    <row r="3" s="1" customFormat="1" ht="16.5" customHeight="1"/>
    <row r="4" s="1" customFormat="1" ht="16.5" customHeight="1"/>
    <row r="5" s="1" customFormat="1" ht="16.5" customHeight="1"/>
    <row r="6" s="1" customFormat="1" ht="16.5" customHeight="1"/>
    <row r="7" s="1" customFormat="1" ht="16.5" customHeight="1"/>
    <row r="8" s="1" customFormat="1" ht="16.5" customHeight="1"/>
    <row r="9" s="1" customFormat="1" ht="16.5" customHeight="1"/>
    <row r="10" s="1" customFormat="1" ht="16.5" customHeight="1"/>
    <row r="11" s="1" customFormat="1" ht="16.5" customHeight="1"/>
    <row r="12" s="1" customFormat="1" ht="16.5" customHeight="1"/>
    <row r="13" s="1" customFormat="1" ht="16.5" customHeight="1"/>
    <row r="14" s="1" customFormat="1" ht="16.5" customHeight="1"/>
    <row r="15" s="1" customFormat="1" ht="16.5" customHeight="1"/>
    <row r="16" s="1" customFormat="1" ht="16.5" customHeight="1"/>
    <row r="17" s="1" customFormat="1" ht="16.5" customHeight="1"/>
    <row r="18" s="1" customFormat="1" ht="16.5" customHeight="1"/>
    <row r="19" s="1" customFormat="1" ht="16.5" customHeight="1"/>
    <row r="20" s="1" customFormat="1" ht="16.5" customHeight="1"/>
    <row r="21" s="1" customFormat="1" ht="16.5" customHeight="1"/>
    <row r="22" s="1" customFormat="1" ht="16.5" customHeight="1"/>
    <row r="23" s="1" customFormat="1" ht="16.5" customHeight="1"/>
    <row r="24" s="1" customFormat="1" ht="16.5" customHeight="1"/>
    <row r="25" s="1" customFormat="1" ht="16.5" customHeight="1"/>
    <row r="26" s="1" customFormat="1" ht="16.5" customHeight="1"/>
    <row r="27" s="1" customFormat="1" ht="16.5" customHeight="1"/>
    <row r="28" s="1" customFormat="1" ht="16.5" customHeight="1"/>
    <row r="29" s="1" customFormat="1" ht="16.5" customHeight="1"/>
    <row r="30" s="1" customFormat="1" ht="16.5" customHeight="1"/>
    <row r="31" s="1" customFormat="1" ht="16.5" customHeight="1"/>
    <row r="32" s="1" customFormat="1" ht="16.5" customHeight="1"/>
    <row r="33" s="1" customFormat="1" ht="16.5" customHeight="1"/>
    <row r="34" s="1" customFormat="1" ht="16.5" customHeight="1"/>
    <row r="35" s="1" customFormat="1" ht="16.5" customHeight="1"/>
    <row r="36" s="1" customFormat="1" ht="16.5" customHeight="1"/>
    <row r="37" s="1" customFormat="1" ht="16.5" customHeight="1"/>
    <row r="38" s="1" customFormat="1" ht="16.5" customHeight="1"/>
    <row r="39" s="1" customFormat="1" ht="16.5" customHeight="1"/>
    <row r="40" s="1" customFormat="1" ht="16.5" customHeight="1"/>
    <row r="41" s="1" customFormat="1" ht="16.5" customHeight="1"/>
    <row r="42" s="1" customFormat="1" ht="16.5" customHeight="1"/>
    <row r="43" s="1" customFormat="1" ht="16.5" customHeight="1"/>
    <row r="44" s="1" customFormat="1" ht="16.5" customHeight="1"/>
    <row r="45" s="1" customFormat="1" ht="16.5" customHeight="1"/>
    <row r="46" s="1" customFormat="1" ht="16.5" customHeight="1"/>
    <row r="47" s="1" customFormat="1" ht="16.5" customHeight="1"/>
    <row r="48" s="1" customFormat="1" ht="16.5" customHeight="1"/>
    <row r="49" spans="2:8" ht="20.25" customHeight="1"/>
    <row r="50" spans="2:8" ht="16.5" customHeight="1"/>
    <row r="51" spans="2:8" ht="29.25" customHeight="1"/>
    <row r="52" spans="2:8" ht="29.25" customHeight="1"/>
    <row r="53" spans="2:8" ht="52.5" customHeight="1" thickBot="1">
      <c r="B53" s="2"/>
      <c r="C53" s="2"/>
      <c r="D53" s="2"/>
      <c r="E53" s="2"/>
      <c r="F53" s="2"/>
      <c r="G53" s="2"/>
      <c r="H53" s="115" t="s">
        <v>45</v>
      </c>
    </row>
    <row r="54" spans="2:8" ht="29.25" customHeight="1" thickBot="1">
      <c r="B54" s="116" t="s">
        <v>1</v>
      </c>
      <c r="C54" s="117"/>
      <c r="D54" s="117"/>
      <c r="E54" s="118" t="s">
        <v>2</v>
      </c>
      <c r="F54" s="119" t="s">
        <v>531</v>
      </c>
      <c r="G54" s="119" t="s">
        <v>532</v>
      </c>
      <c r="H54" s="120" t="s">
        <v>533</v>
      </c>
    </row>
    <row r="55" spans="2:8" ht="52.5" customHeight="1">
      <c r="B55" s="121"/>
      <c r="C55" s="1246" t="s">
        <v>46</v>
      </c>
      <c r="D55" s="1246"/>
      <c r="E55" s="1247"/>
      <c r="F55" s="122">
        <v>2007</v>
      </c>
      <c r="G55" s="122">
        <v>2107</v>
      </c>
      <c r="H55" s="123">
        <v>2104</v>
      </c>
    </row>
    <row r="56" spans="2:8" ht="52.5" customHeight="1">
      <c r="B56" s="124"/>
      <c r="C56" s="1248" t="s">
        <v>47</v>
      </c>
      <c r="D56" s="1248"/>
      <c r="E56" s="1249"/>
      <c r="F56" s="125">
        <v>3354</v>
      </c>
      <c r="G56" s="125">
        <v>3689</v>
      </c>
      <c r="H56" s="126">
        <v>4009</v>
      </c>
    </row>
    <row r="57" spans="2:8" ht="53.25" customHeight="1">
      <c r="B57" s="124"/>
      <c r="C57" s="1250" t="s">
        <v>48</v>
      </c>
      <c r="D57" s="1250"/>
      <c r="E57" s="1251"/>
      <c r="F57" s="127">
        <v>663</v>
      </c>
      <c r="G57" s="127">
        <v>637</v>
      </c>
      <c r="H57" s="128">
        <v>636</v>
      </c>
    </row>
    <row r="58" spans="2:8" ht="45.75" customHeight="1">
      <c r="B58" s="129"/>
      <c r="C58" s="1238" t="s">
        <v>561</v>
      </c>
      <c r="D58" s="1239"/>
      <c r="E58" s="1240"/>
      <c r="F58" s="130">
        <v>269</v>
      </c>
      <c r="G58" s="130">
        <v>265</v>
      </c>
      <c r="H58" s="131">
        <v>313</v>
      </c>
    </row>
    <row r="59" spans="2:8" ht="45.75" customHeight="1">
      <c r="B59" s="129"/>
      <c r="C59" s="1238" t="s">
        <v>562</v>
      </c>
      <c r="D59" s="1239"/>
      <c r="E59" s="1240"/>
      <c r="F59" s="130">
        <v>306</v>
      </c>
      <c r="G59" s="130">
        <v>277</v>
      </c>
      <c r="H59" s="131">
        <v>232</v>
      </c>
    </row>
    <row r="60" spans="2:8" ht="45.75" customHeight="1">
      <c r="B60" s="129"/>
      <c r="C60" s="1238" t="s">
        <v>563</v>
      </c>
      <c r="D60" s="1239"/>
      <c r="E60" s="1240"/>
      <c r="F60" s="130">
        <v>10</v>
      </c>
      <c r="G60" s="130">
        <v>18</v>
      </c>
      <c r="H60" s="131">
        <v>24</v>
      </c>
    </row>
    <row r="61" spans="2:8" ht="45.75" customHeight="1">
      <c r="B61" s="129"/>
      <c r="C61" s="1238" t="s">
        <v>564</v>
      </c>
      <c r="D61" s="1239"/>
      <c r="E61" s="1240"/>
      <c r="F61" s="130">
        <v>44</v>
      </c>
      <c r="G61" s="130">
        <v>46</v>
      </c>
      <c r="H61" s="131">
        <v>22</v>
      </c>
    </row>
    <row r="62" spans="2:8" ht="45.75" customHeight="1" thickBot="1">
      <c r="B62" s="132"/>
      <c r="C62" s="1241" t="s">
        <v>560</v>
      </c>
      <c r="D62" s="1242"/>
      <c r="E62" s="1243"/>
      <c r="F62" s="133">
        <v>18</v>
      </c>
      <c r="G62" s="133">
        <v>18</v>
      </c>
      <c r="H62" s="134">
        <v>18</v>
      </c>
    </row>
    <row r="63" spans="2:8" ht="52.5" customHeight="1" thickBot="1">
      <c r="B63" s="135"/>
      <c r="C63" s="1244" t="s">
        <v>49</v>
      </c>
      <c r="D63" s="1244"/>
      <c r="E63" s="1245"/>
      <c r="F63" s="136">
        <v>6024</v>
      </c>
      <c r="G63" s="136">
        <v>6433</v>
      </c>
      <c r="H63" s="137">
        <v>6749</v>
      </c>
    </row>
    <row r="64" spans="2:8"/>
    <row r="65" s="1" customFormat="1" ht="13.5" hidden="1" customHeight="1"/>
    <row r="66" s="1" customFormat="1" ht="13.5" hidden="1" customHeight="1"/>
    <row r="67" s="1" customFormat="1" ht="13.5" hidden="1" customHeight="1"/>
    <row r="68" s="1" customFormat="1" ht="13.5" hidden="1" customHeight="1"/>
    <row r="69" s="1" customFormat="1" ht="13.5" hidden="1" customHeight="1"/>
    <row r="70" s="1" customFormat="1" ht="13.5" hidden="1" customHeight="1"/>
  </sheetData>
  <sheetProtection algorithmName="SHA-512" hashValue="IUxiaHbjuW26/+oMgQHXVYWdwcP0AwuP1g/dS6IwZNqJoaAtoMt5dXSXavNAU004Vxvh8HdzUB0v/mK+m8MrhA==" saltValue="i8+fwJSxoP+sFVJGTatu+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4" orientation="landscape"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AF55EC-3F8F-4B50-BAEB-05462C1B920B}">
  <sheetPr>
    <pageSetUpPr fitToPage="1"/>
  </sheetPr>
  <dimension ref="A1:DE85"/>
  <sheetViews>
    <sheetView showGridLines="0" tabSelected="1" topLeftCell="T46" zoomScaleNormal="100" zoomScaleSheetLayoutView="55" workbookViewId="0">
      <selection activeCell="BP75" sqref="BP75:BW76"/>
    </sheetView>
  </sheetViews>
  <sheetFormatPr defaultColWidth="0" defaultRowHeight="13.5" customHeight="1" zeroHeight="1"/>
  <cols>
    <col min="1" max="1" width="6.375" style="366" customWidth="1"/>
    <col min="2" max="107" width="2.5" style="366" customWidth="1"/>
    <col min="108" max="108" width="6.125" style="373" customWidth="1"/>
    <col min="109" max="109" width="5.875" style="372" customWidth="1"/>
    <col min="110" max="16384" width="8.625" style="366" hidden="1"/>
  </cols>
  <sheetData>
    <row r="1" spans="1:109" ht="42.75" customHeight="1">
      <c r="A1" s="364"/>
      <c r="B1" s="365"/>
      <c r="DD1" s="366"/>
      <c r="DE1" s="366"/>
    </row>
    <row r="2" spans="1:109" ht="25.5" customHeight="1">
      <c r="A2" s="367"/>
      <c r="C2" s="367"/>
      <c r="O2" s="367"/>
      <c r="P2" s="367"/>
      <c r="Q2" s="367"/>
      <c r="R2" s="367"/>
      <c r="S2" s="367"/>
      <c r="T2" s="367"/>
      <c r="U2" s="367"/>
      <c r="V2" s="367"/>
      <c r="W2" s="367"/>
      <c r="X2" s="367"/>
      <c r="Y2" s="367"/>
      <c r="Z2" s="367"/>
      <c r="AA2" s="367"/>
      <c r="AB2" s="367"/>
      <c r="AC2" s="367"/>
      <c r="AD2" s="367"/>
      <c r="AE2" s="367"/>
      <c r="AF2" s="367"/>
      <c r="AG2" s="367"/>
      <c r="AH2" s="367"/>
      <c r="AI2" s="367"/>
      <c r="AU2" s="367"/>
      <c r="BG2" s="367"/>
      <c r="BS2" s="367"/>
      <c r="CE2" s="367"/>
      <c r="CQ2" s="367"/>
      <c r="DD2" s="366"/>
      <c r="DE2" s="366"/>
    </row>
    <row r="3" spans="1:109" ht="25.5" customHeight="1">
      <c r="A3" s="367"/>
      <c r="C3" s="367"/>
      <c r="O3" s="367"/>
      <c r="P3" s="367"/>
      <c r="Q3" s="367"/>
      <c r="R3" s="367"/>
      <c r="S3" s="367"/>
      <c r="T3" s="367"/>
      <c r="U3" s="367"/>
      <c r="V3" s="367"/>
      <c r="W3" s="367"/>
      <c r="X3" s="367"/>
      <c r="Y3" s="367"/>
      <c r="Z3" s="367"/>
      <c r="AA3" s="367"/>
      <c r="AB3" s="367"/>
      <c r="AC3" s="367"/>
      <c r="AD3" s="367"/>
      <c r="AE3" s="367"/>
      <c r="AF3" s="367"/>
      <c r="AG3" s="367"/>
      <c r="AH3" s="367"/>
      <c r="AI3" s="367"/>
      <c r="AU3" s="367"/>
      <c r="BG3" s="367"/>
      <c r="BS3" s="367"/>
      <c r="CE3" s="367"/>
      <c r="CQ3" s="367"/>
      <c r="DD3" s="366"/>
      <c r="DE3" s="366"/>
    </row>
    <row r="4" spans="1:109" s="259" customFormat="1">
      <c r="A4" s="367"/>
      <c r="B4" s="367"/>
      <c r="C4" s="367"/>
      <c r="D4" s="367"/>
      <c r="E4" s="367"/>
      <c r="F4" s="367"/>
      <c r="G4" s="367"/>
      <c r="H4" s="367"/>
      <c r="I4" s="367"/>
      <c r="J4" s="367"/>
      <c r="K4" s="367"/>
      <c r="L4" s="367"/>
      <c r="M4" s="367"/>
      <c r="N4" s="367"/>
      <c r="O4" s="367"/>
      <c r="P4" s="367"/>
      <c r="Q4" s="367"/>
      <c r="R4" s="367"/>
      <c r="S4" s="367"/>
      <c r="T4" s="367"/>
      <c r="U4" s="367"/>
      <c r="V4" s="367"/>
      <c r="W4" s="367"/>
      <c r="X4" s="367"/>
      <c r="Y4" s="367"/>
      <c r="Z4" s="367"/>
      <c r="AA4" s="367"/>
      <c r="AB4" s="367"/>
      <c r="AC4" s="367"/>
      <c r="AD4" s="367"/>
      <c r="AE4" s="367"/>
      <c r="AF4" s="367"/>
      <c r="AG4" s="367"/>
      <c r="AH4" s="367"/>
      <c r="AI4" s="367"/>
      <c r="AJ4" s="367"/>
      <c r="AK4" s="367"/>
      <c r="AL4" s="367"/>
      <c r="AM4" s="367"/>
      <c r="AN4" s="367"/>
      <c r="AO4" s="367"/>
      <c r="AP4" s="367"/>
      <c r="AQ4" s="367"/>
      <c r="AR4" s="367"/>
      <c r="AS4" s="367"/>
      <c r="AT4" s="367"/>
      <c r="AU4" s="367"/>
      <c r="AV4" s="367"/>
      <c r="AW4" s="367"/>
      <c r="AX4" s="367"/>
      <c r="AY4" s="367"/>
      <c r="AZ4" s="367"/>
      <c r="BA4" s="367"/>
      <c r="BB4" s="367"/>
      <c r="BC4" s="367"/>
      <c r="BD4" s="367"/>
      <c r="BE4" s="367"/>
      <c r="BF4" s="367"/>
      <c r="BG4" s="367"/>
      <c r="BH4" s="367"/>
      <c r="BI4" s="367"/>
      <c r="BJ4" s="367"/>
      <c r="BK4" s="367"/>
      <c r="BL4" s="367"/>
      <c r="BM4" s="367"/>
      <c r="BN4" s="367"/>
      <c r="BO4" s="367"/>
      <c r="BP4" s="367"/>
      <c r="BQ4" s="367"/>
      <c r="BR4" s="367"/>
      <c r="BS4" s="367"/>
      <c r="BT4" s="367"/>
      <c r="BU4" s="367"/>
      <c r="BV4" s="367"/>
      <c r="BW4" s="367"/>
      <c r="BX4" s="367"/>
      <c r="BY4" s="367"/>
      <c r="BZ4" s="367"/>
      <c r="CA4" s="367"/>
      <c r="CB4" s="367"/>
      <c r="CC4" s="367"/>
      <c r="CD4" s="367"/>
      <c r="CE4" s="367"/>
      <c r="CF4" s="367"/>
      <c r="CG4" s="367"/>
      <c r="CH4" s="367"/>
      <c r="CI4" s="367"/>
      <c r="CJ4" s="367"/>
      <c r="CK4" s="367"/>
      <c r="CL4" s="367"/>
      <c r="CM4" s="367"/>
      <c r="CN4" s="367"/>
      <c r="CO4" s="367"/>
      <c r="CP4" s="367"/>
      <c r="CQ4" s="367"/>
      <c r="CR4" s="367"/>
      <c r="CS4" s="367"/>
      <c r="CT4" s="367"/>
      <c r="CU4" s="367"/>
      <c r="CV4" s="367"/>
      <c r="CW4" s="367"/>
      <c r="CX4" s="367"/>
      <c r="CY4" s="367"/>
      <c r="CZ4" s="367"/>
      <c r="DA4" s="367"/>
      <c r="DB4" s="367"/>
      <c r="DC4" s="367"/>
      <c r="DD4" s="367"/>
      <c r="DE4" s="367"/>
    </row>
    <row r="5" spans="1:109" s="259" customFormat="1">
      <c r="A5" s="367"/>
      <c r="B5" s="367"/>
      <c r="C5" s="367"/>
      <c r="D5" s="367"/>
      <c r="E5" s="367"/>
      <c r="F5" s="367"/>
      <c r="G5" s="367"/>
      <c r="H5" s="367"/>
      <c r="I5" s="367"/>
      <c r="J5" s="367"/>
      <c r="K5" s="367"/>
      <c r="L5" s="367"/>
      <c r="M5" s="367"/>
      <c r="N5" s="367"/>
      <c r="O5" s="367"/>
      <c r="P5" s="367"/>
      <c r="Q5" s="367"/>
      <c r="R5" s="367"/>
      <c r="S5" s="367"/>
      <c r="T5" s="367"/>
      <c r="U5" s="367"/>
      <c r="V5" s="367"/>
      <c r="W5" s="367"/>
      <c r="X5" s="367"/>
      <c r="Y5" s="367"/>
      <c r="Z5" s="367"/>
      <c r="AA5" s="367"/>
      <c r="AB5" s="367"/>
      <c r="AC5" s="367"/>
      <c r="AD5" s="367"/>
      <c r="AE5" s="367"/>
      <c r="AF5" s="367"/>
      <c r="AG5" s="367"/>
      <c r="AH5" s="367"/>
      <c r="AI5" s="367"/>
      <c r="AJ5" s="367"/>
      <c r="AK5" s="367"/>
      <c r="AL5" s="367"/>
      <c r="AM5" s="367"/>
      <c r="AN5" s="367"/>
      <c r="AO5" s="367"/>
      <c r="AP5" s="367"/>
      <c r="AQ5" s="367"/>
      <c r="AR5" s="367"/>
      <c r="AS5" s="367"/>
      <c r="AT5" s="367"/>
      <c r="AU5" s="367"/>
      <c r="AV5" s="367"/>
      <c r="AW5" s="367"/>
      <c r="AX5" s="367"/>
      <c r="AY5" s="367"/>
      <c r="AZ5" s="367"/>
      <c r="BA5" s="367"/>
      <c r="BB5" s="367"/>
      <c r="BC5" s="367"/>
      <c r="BD5" s="367"/>
      <c r="BE5" s="367"/>
      <c r="BF5" s="367"/>
      <c r="BG5" s="367"/>
      <c r="BH5" s="367"/>
      <c r="BI5" s="367"/>
      <c r="BJ5" s="367"/>
      <c r="BK5" s="367"/>
      <c r="BL5" s="367"/>
      <c r="BM5" s="367"/>
      <c r="BN5" s="367"/>
      <c r="BO5" s="367"/>
      <c r="BP5" s="367"/>
      <c r="BQ5" s="367"/>
      <c r="BR5" s="367"/>
      <c r="BS5" s="367"/>
      <c r="BT5" s="367"/>
      <c r="BU5" s="367"/>
      <c r="BV5" s="367"/>
      <c r="BW5" s="367"/>
      <c r="BX5" s="367"/>
      <c r="BY5" s="367"/>
      <c r="BZ5" s="367"/>
      <c r="CA5" s="367"/>
      <c r="CB5" s="367"/>
      <c r="CC5" s="367"/>
      <c r="CD5" s="367"/>
      <c r="CE5" s="367"/>
      <c r="CF5" s="367"/>
      <c r="CG5" s="367"/>
      <c r="CH5" s="367"/>
      <c r="CI5" s="367"/>
      <c r="CJ5" s="367"/>
      <c r="CK5" s="367"/>
      <c r="CL5" s="367"/>
      <c r="CM5" s="367"/>
      <c r="CN5" s="367"/>
      <c r="CO5" s="367"/>
      <c r="CP5" s="367"/>
      <c r="CQ5" s="367"/>
      <c r="CR5" s="367"/>
      <c r="CS5" s="367"/>
      <c r="CT5" s="367"/>
      <c r="CU5" s="367"/>
      <c r="CV5" s="367"/>
      <c r="CW5" s="367"/>
      <c r="CX5" s="367"/>
      <c r="CY5" s="367"/>
      <c r="CZ5" s="367"/>
      <c r="DA5" s="367"/>
      <c r="DB5" s="367"/>
      <c r="DC5" s="367"/>
      <c r="DD5" s="367"/>
      <c r="DE5" s="367"/>
    </row>
    <row r="6" spans="1:109" s="259" customFormat="1">
      <c r="A6" s="367"/>
      <c r="B6" s="367"/>
      <c r="C6" s="367"/>
      <c r="D6" s="367"/>
      <c r="E6" s="367"/>
      <c r="F6" s="367"/>
      <c r="G6" s="367"/>
      <c r="H6" s="367"/>
      <c r="I6" s="367"/>
      <c r="J6" s="367"/>
      <c r="K6" s="367"/>
      <c r="L6" s="367"/>
      <c r="M6" s="367"/>
      <c r="N6" s="367"/>
      <c r="O6" s="367"/>
      <c r="P6" s="367"/>
      <c r="Q6" s="367"/>
      <c r="R6" s="367"/>
      <c r="S6" s="367"/>
      <c r="T6" s="367"/>
      <c r="U6" s="367"/>
      <c r="V6" s="367"/>
      <c r="W6" s="367"/>
      <c r="X6" s="367"/>
      <c r="Y6" s="367"/>
      <c r="Z6" s="367"/>
      <c r="AA6" s="367"/>
      <c r="AB6" s="367"/>
      <c r="AC6" s="367"/>
      <c r="AD6" s="367"/>
      <c r="AE6" s="367"/>
      <c r="AF6" s="367"/>
      <c r="AG6" s="367"/>
      <c r="AH6" s="367"/>
      <c r="AI6" s="367"/>
      <c r="AJ6" s="367"/>
      <c r="AK6" s="367"/>
      <c r="AL6" s="367"/>
      <c r="AM6" s="367"/>
      <c r="AN6" s="367"/>
      <c r="AO6" s="367"/>
      <c r="AP6" s="367"/>
      <c r="AQ6" s="367"/>
      <c r="AR6" s="367"/>
      <c r="AS6" s="367"/>
      <c r="AT6" s="367"/>
      <c r="AU6" s="367"/>
      <c r="AV6" s="367"/>
      <c r="AW6" s="367"/>
      <c r="AX6" s="367"/>
      <c r="AY6" s="367"/>
      <c r="AZ6" s="367"/>
      <c r="BA6" s="367"/>
      <c r="BB6" s="367"/>
      <c r="BC6" s="367"/>
      <c r="BD6" s="367"/>
      <c r="BE6" s="367"/>
      <c r="BF6" s="367"/>
      <c r="BG6" s="367"/>
      <c r="BH6" s="367"/>
      <c r="BI6" s="367"/>
      <c r="BJ6" s="367"/>
      <c r="BK6" s="367"/>
      <c r="BL6" s="367"/>
      <c r="BM6" s="367"/>
      <c r="BN6" s="367"/>
      <c r="BO6" s="367"/>
      <c r="BP6" s="367"/>
      <c r="BQ6" s="367"/>
      <c r="BR6" s="367"/>
      <c r="BS6" s="367"/>
      <c r="BT6" s="367"/>
      <c r="BU6" s="367"/>
      <c r="BV6" s="367"/>
      <c r="BW6" s="367"/>
      <c r="BX6" s="367"/>
      <c r="BY6" s="367"/>
      <c r="BZ6" s="367"/>
      <c r="CA6" s="367"/>
      <c r="CB6" s="367"/>
      <c r="CC6" s="367"/>
      <c r="CD6" s="367"/>
      <c r="CE6" s="367"/>
      <c r="CF6" s="367"/>
      <c r="CG6" s="367"/>
      <c r="CH6" s="367"/>
      <c r="CI6" s="367"/>
      <c r="CJ6" s="367"/>
      <c r="CK6" s="367"/>
      <c r="CL6" s="367"/>
      <c r="CM6" s="367"/>
      <c r="CN6" s="367"/>
      <c r="CO6" s="367"/>
      <c r="CP6" s="367"/>
      <c r="CQ6" s="367"/>
      <c r="CR6" s="367"/>
      <c r="CS6" s="367"/>
      <c r="CT6" s="367"/>
      <c r="CU6" s="367"/>
      <c r="CV6" s="367"/>
      <c r="CW6" s="367"/>
      <c r="CX6" s="367"/>
      <c r="CY6" s="367"/>
      <c r="CZ6" s="367"/>
      <c r="DA6" s="367"/>
      <c r="DB6" s="367"/>
      <c r="DC6" s="367"/>
      <c r="DD6" s="367"/>
      <c r="DE6" s="367"/>
    </row>
    <row r="7" spans="1:109" s="259" customFormat="1">
      <c r="A7" s="367"/>
      <c r="B7" s="367"/>
      <c r="C7" s="367"/>
      <c r="D7" s="367"/>
      <c r="E7" s="367"/>
      <c r="F7" s="367"/>
      <c r="G7" s="367"/>
      <c r="H7" s="367"/>
      <c r="I7" s="367"/>
      <c r="J7" s="367"/>
      <c r="K7" s="367"/>
      <c r="L7" s="367"/>
      <c r="M7" s="367"/>
      <c r="N7" s="367"/>
      <c r="O7" s="367"/>
      <c r="P7" s="367"/>
      <c r="Q7" s="367"/>
      <c r="R7" s="367"/>
      <c r="S7" s="367"/>
      <c r="T7" s="367"/>
      <c r="U7" s="367"/>
      <c r="V7" s="367"/>
      <c r="W7" s="367"/>
      <c r="X7" s="367"/>
      <c r="Y7" s="367"/>
      <c r="Z7" s="367"/>
      <c r="AA7" s="367"/>
      <c r="AB7" s="367"/>
      <c r="AC7" s="367"/>
      <c r="AD7" s="367"/>
      <c r="AE7" s="367"/>
      <c r="AF7" s="367"/>
      <c r="AG7" s="367"/>
      <c r="AH7" s="367"/>
      <c r="AI7" s="367"/>
      <c r="AJ7" s="367"/>
      <c r="AK7" s="367"/>
      <c r="AL7" s="367"/>
      <c r="AM7" s="367"/>
      <c r="AN7" s="367"/>
      <c r="AO7" s="367"/>
      <c r="AP7" s="367"/>
      <c r="AQ7" s="367"/>
      <c r="AR7" s="367"/>
      <c r="AS7" s="367"/>
      <c r="AT7" s="367"/>
      <c r="AU7" s="367"/>
      <c r="AV7" s="367"/>
      <c r="AW7" s="367"/>
      <c r="AX7" s="367"/>
      <c r="AY7" s="367"/>
      <c r="AZ7" s="367"/>
      <c r="BA7" s="367"/>
      <c r="BB7" s="367"/>
      <c r="BC7" s="367"/>
      <c r="BD7" s="367"/>
      <c r="BE7" s="367"/>
      <c r="BF7" s="367"/>
      <c r="BG7" s="367"/>
      <c r="BH7" s="367"/>
      <c r="BI7" s="367"/>
      <c r="BJ7" s="367"/>
      <c r="BK7" s="367"/>
      <c r="BL7" s="367"/>
      <c r="BM7" s="367"/>
      <c r="BN7" s="367"/>
      <c r="BO7" s="367"/>
      <c r="BP7" s="367"/>
      <c r="BQ7" s="367"/>
      <c r="BR7" s="367"/>
      <c r="BS7" s="367"/>
      <c r="BT7" s="367"/>
      <c r="BU7" s="367"/>
      <c r="BV7" s="367"/>
      <c r="BW7" s="367"/>
      <c r="BX7" s="367"/>
      <c r="BY7" s="367"/>
      <c r="BZ7" s="367"/>
      <c r="CA7" s="367"/>
      <c r="CB7" s="367"/>
      <c r="CC7" s="367"/>
      <c r="CD7" s="367"/>
      <c r="CE7" s="367"/>
      <c r="CF7" s="367"/>
      <c r="CG7" s="367"/>
      <c r="CH7" s="367"/>
      <c r="CI7" s="367"/>
      <c r="CJ7" s="367"/>
      <c r="CK7" s="367"/>
      <c r="CL7" s="367"/>
      <c r="CM7" s="367"/>
      <c r="CN7" s="367"/>
      <c r="CO7" s="367"/>
      <c r="CP7" s="367"/>
      <c r="CQ7" s="367"/>
      <c r="CR7" s="367"/>
      <c r="CS7" s="367"/>
      <c r="CT7" s="367"/>
      <c r="CU7" s="367"/>
      <c r="CV7" s="367"/>
      <c r="CW7" s="367"/>
      <c r="CX7" s="367"/>
      <c r="CY7" s="367"/>
      <c r="CZ7" s="367"/>
      <c r="DA7" s="367"/>
      <c r="DB7" s="367"/>
      <c r="DC7" s="367"/>
      <c r="DD7" s="367"/>
      <c r="DE7" s="367"/>
    </row>
    <row r="8" spans="1:109" s="259" customFormat="1">
      <c r="A8" s="367"/>
      <c r="B8" s="367"/>
      <c r="C8" s="367"/>
      <c r="D8" s="367"/>
      <c r="E8" s="367"/>
      <c r="F8" s="367"/>
      <c r="G8" s="367"/>
      <c r="H8" s="367"/>
      <c r="I8" s="367"/>
      <c r="J8" s="367"/>
      <c r="K8" s="367"/>
      <c r="L8" s="367"/>
      <c r="M8" s="367"/>
      <c r="N8" s="367"/>
      <c r="O8" s="367"/>
      <c r="P8" s="367"/>
      <c r="Q8" s="367"/>
      <c r="R8" s="367"/>
      <c r="S8" s="367"/>
      <c r="T8" s="367"/>
      <c r="U8" s="367"/>
      <c r="V8" s="367"/>
      <c r="W8" s="367"/>
      <c r="X8" s="367"/>
      <c r="Y8" s="367"/>
      <c r="Z8" s="367"/>
      <c r="AA8" s="367"/>
      <c r="AB8" s="367"/>
      <c r="AC8" s="367"/>
      <c r="AD8" s="367"/>
      <c r="AE8" s="367"/>
      <c r="AF8" s="367"/>
      <c r="AG8" s="367"/>
      <c r="AH8" s="367"/>
      <c r="AI8" s="367"/>
      <c r="AJ8" s="367"/>
      <c r="AK8" s="367"/>
      <c r="AL8" s="367"/>
      <c r="AM8" s="367"/>
      <c r="AN8" s="367"/>
      <c r="AO8" s="367"/>
      <c r="AP8" s="367"/>
      <c r="AQ8" s="367"/>
      <c r="AR8" s="367"/>
      <c r="AS8" s="367"/>
      <c r="AT8" s="367"/>
      <c r="AU8" s="367"/>
      <c r="AV8" s="367"/>
      <c r="AW8" s="367"/>
      <c r="AX8" s="367"/>
      <c r="AY8" s="367"/>
      <c r="AZ8" s="367"/>
      <c r="BA8" s="367"/>
      <c r="BB8" s="367"/>
      <c r="BC8" s="367"/>
      <c r="BD8" s="367"/>
      <c r="BE8" s="367"/>
      <c r="BF8" s="367"/>
      <c r="BG8" s="367"/>
      <c r="BH8" s="367"/>
      <c r="BI8" s="367"/>
      <c r="BJ8" s="367"/>
      <c r="BK8" s="367"/>
      <c r="BL8" s="367"/>
      <c r="BM8" s="367"/>
      <c r="BN8" s="367"/>
      <c r="BO8" s="367"/>
      <c r="BP8" s="367"/>
      <c r="BQ8" s="367"/>
      <c r="BR8" s="367"/>
      <c r="BS8" s="367"/>
      <c r="BT8" s="367"/>
      <c r="BU8" s="367"/>
      <c r="BV8" s="367"/>
      <c r="BW8" s="367"/>
      <c r="BX8" s="367"/>
      <c r="BY8" s="367"/>
      <c r="BZ8" s="367"/>
      <c r="CA8" s="367"/>
      <c r="CB8" s="367"/>
      <c r="CC8" s="367"/>
      <c r="CD8" s="367"/>
      <c r="CE8" s="367"/>
      <c r="CF8" s="367"/>
      <c r="CG8" s="367"/>
      <c r="CH8" s="367"/>
      <c r="CI8" s="367"/>
      <c r="CJ8" s="367"/>
      <c r="CK8" s="367"/>
      <c r="CL8" s="367"/>
      <c r="CM8" s="367"/>
      <c r="CN8" s="367"/>
      <c r="CO8" s="367"/>
      <c r="CP8" s="367"/>
      <c r="CQ8" s="367"/>
      <c r="CR8" s="367"/>
      <c r="CS8" s="367"/>
      <c r="CT8" s="367"/>
      <c r="CU8" s="367"/>
      <c r="CV8" s="367"/>
      <c r="CW8" s="367"/>
      <c r="CX8" s="367"/>
      <c r="CY8" s="367"/>
      <c r="CZ8" s="367"/>
      <c r="DA8" s="367"/>
      <c r="DB8" s="367"/>
      <c r="DC8" s="367"/>
      <c r="DD8" s="367"/>
      <c r="DE8" s="367"/>
    </row>
    <row r="9" spans="1:109" s="259" customFormat="1">
      <c r="A9" s="367"/>
      <c r="B9" s="367"/>
      <c r="C9" s="367"/>
      <c r="D9" s="367"/>
      <c r="E9" s="367"/>
      <c r="F9" s="367"/>
      <c r="G9" s="367"/>
      <c r="H9" s="367"/>
      <c r="I9" s="367"/>
      <c r="J9" s="367"/>
      <c r="K9" s="367"/>
      <c r="L9" s="367"/>
      <c r="M9" s="367"/>
      <c r="N9" s="367"/>
      <c r="O9" s="367"/>
      <c r="P9" s="367"/>
      <c r="Q9" s="367"/>
      <c r="R9" s="367"/>
      <c r="S9" s="367"/>
      <c r="T9" s="367"/>
      <c r="U9" s="367"/>
      <c r="V9" s="367"/>
      <c r="W9" s="367"/>
      <c r="X9" s="367"/>
      <c r="Y9" s="367"/>
      <c r="Z9" s="367"/>
      <c r="AA9" s="367"/>
      <c r="AB9" s="367"/>
      <c r="AC9" s="367"/>
      <c r="AD9" s="367"/>
      <c r="AE9" s="367"/>
      <c r="AF9" s="367"/>
      <c r="AG9" s="367"/>
      <c r="AH9" s="367"/>
      <c r="AI9" s="367"/>
      <c r="AJ9" s="367"/>
      <c r="AK9" s="367"/>
      <c r="AL9" s="367"/>
      <c r="AM9" s="367"/>
      <c r="AN9" s="367"/>
      <c r="AO9" s="367"/>
      <c r="AP9" s="367"/>
      <c r="AQ9" s="367"/>
      <c r="AR9" s="367"/>
      <c r="AS9" s="367"/>
      <c r="AT9" s="367"/>
      <c r="AU9" s="367"/>
      <c r="AV9" s="367"/>
      <c r="AW9" s="367"/>
      <c r="AX9" s="367"/>
      <c r="AY9" s="367"/>
      <c r="AZ9" s="367"/>
      <c r="BA9" s="367"/>
      <c r="BB9" s="367"/>
      <c r="BC9" s="367"/>
      <c r="BD9" s="367"/>
      <c r="BE9" s="367"/>
      <c r="BF9" s="367"/>
      <c r="BG9" s="367"/>
      <c r="BH9" s="367"/>
      <c r="BI9" s="367"/>
      <c r="BJ9" s="367"/>
      <c r="BK9" s="367"/>
      <c r="BL9" s="367"/>
      <c r="BM9" s="367"/>
      <c r="BN9" s="367"/>
      <c r="BO9" s="367"/>
      <c r="BP9" s="367"/>
      <c r="BQ9" s="367"/>
      <c r="BR9" s="367"/>
      <c r="BS9" s="367"/>
      <c r="BT9" s="367"/>
      <c r="BU9" s="367"/>
      <c r="BV9" s="367"/>
      <c r="BW9" s="367"/>
      <c r="BX9" s="367"/>
      <c r="BY9" s="367"/>
      <c r="BZ9" s="367"/>
      <c r="CA9" s="367"/>
      <c r="CB9" s="367"/>
      <c r="CC9" s="367"/>
      <c r="CD9" s="367"/>
      <c r="CE9" s="367"/>
      <c r="CF9" s="367"/>
      <c r="CG9" s="367"/>
      <c r="CH9" s="367"/>
      <c r="CI9" s="367"/>
      <c r="CJ9" s="367"/>
      <c r="CK9" s="367"/>
      <c r="CL9" s="367"/>
      <c r="CM9" s="367"/>
      <c r="CN9" s="367"/>
      <c r="CO9" s="367"/>
      <c r="CP9" s="367"/>
      <c r="CQ9" s="367"/>
      <c r="CR9" s="367"/>
      <c r="CS9" s="367"/>
      <c r="CT9" s="367"/>
      <c r="CU9" s="367"/>
      <c r="CV9" s="367"/>
      <c r="CW9" s="367"/>
      <c r="CX9" s="367"/>
      <c r="CY9" s="367"/>
      <c r="CZ9" s="367"/>
      <c r="DA9" s="367"/>
      <c r="DB9" s="367"/>
      <c r="DC9" s="367"/>
      <c r="DD9" s="367"/>
      <c r="DE9" s="367"/>
    </row>
    <row r="10" spans="1:109" s="259" customFormat="1">
      <c r="A10" s="367"/>
      <c r="B10" s="367"/>
      <c r="C10" s="367"/>
      <c r="D10" s="367"/>
      <c r="E10" s="367"/>
      <c r="F10" s="367"/>
      <c r="G10" s="367"/>
      <c r="H10" s="367"/>
      <c r="I10" s="367"/>
      <c r="J10" s="367"/>
      <c r="K10" s="367"/>
      <c r="L10" s="367"/>
      <c r="M10" s="367"/>
      <c r="N10" s="367"/>
      <c r="O10" s="367"/>
      <c r="P10" s="367"/>
      <c r="Q10" s="367"/>
      <c r="R10" s="367"/>
      <c r="S10" s="367"/>
      <c r="T10" s="367"/>
      <c r="U10" s="367"/>
      <c r="V10" s="367"/>
      <c r="W10" s="367"/>
      <c r="X10" s="367"/>
      <c r="Y10" s="367"/>
      <c r="Z10" s="367"/>
      <c r="AA10" s="367"/>
      <c r="AB10" s="367"/>
      <c r="AC10" s="367"/>
      <c r="AD10" s="367"/>
      <c r="AE10" s="367"/>
      <c r="AF10" s="367"/>
      <c r="AG10" s="367"/>
      <c r="AH10" s="367"/>
      <c r="AI10" s="367"/>
      <c r="AJ10" s="367"/>
      <c r="AK10" s="367"/>
      <c r="AL10" s="367"/>
      <c r="AM10" s="367"/>
      <c r="AN10" s="367"/>
      <c r="AO10" s="367"/>
      <c r="AP10" s="367"/>
      <c r="AQ10" s="367"/>
      <c r="AR10" s="367"/>
      <c r="AS10" s="367"/>
      <c r="AT10" s="367"/>
      <c r="AU10" s="367"/>
      <c r="AV10" s="367"/>
      <c r="AW10" s="367"/>
      <c r="AX10" s="367"/>
      <c r="AY10" s="367"/>
      <c r="AZ10" s="367"/>
      <c r="BA10" s="367"/>
      <c r="BB10" s="367"/>
      <c r="BC10" s="367"/>
      <c r="BD10" s="367"/>
      <c r="BE10" s="367"/>
      <c r="BF10" s="367"/>
      <c r="BG10" s="367"/>
      <c r="BH10" s="367"/>
      <c r="BI10" s="367"/>
      <c r="BJ10" s="367"/>
      <c r="BK10" s="367"/>
      <c r="BL10" s="367"/>
      <c r="BM10" s="367"/>
      <c r="BN10" s="367"/>
      <c r="BO10" s="367"/>
      <c r="BP10" s="367"/>
      <c r="BQ10" s="367"/>
      <c r="BR10" s="367"/>
      <c r="BS10" s="367"/>
      <c r="BT10" s="367"/>
      <c r="BU10" s="367"/>
      <c r="BV10" s="367"/>
      <c r="BW10" s="367"/>
      <c r="BX10" s="367"/>
      <c r="BY10" s="367"/>
      <c r="BZ10" s="367"/>
      <c r="CA10" s="367"/>
      <c r="CB10" s="367"/>
      <c r="CC10" s="367"/>
      <c r="CD10" s="367"/>
      <c r="CE10" s="367"/>
      <c r="CF10" s="367"/>
      <c r="CG10" s="367"/>
      <c r="CH10" s="367"/>
      <c r="CI10" s="367"/>
      <c r="CJ10" s="367"/>
      <c r="CK10" s="367"/>
      <c r="CL10" s="367"/>
      <c r="CM10" s="367"/>
      <c r="CN10" s="367"/>
      <c r="CO10" s="367"/>
      <c r="CP10" s="367"/>
      <c r="CQ10" s="367"/>
      <c r="CR10" s="367"/>
      <c r="CS10" s="367"/>
      <c r="CT10" s="367"/>
      <c r="CU10" s="367"/>
      <c r="CV10" s="367"/>
      <c r="CW10" s="367"/>
      <c r="CX10" s="367"/>
      <c r="CY10" s="367"/>
      <c r="CZ10" s="367"/>
      <c r="DA10" s="367"/>
      <c r="DB10" s="367"/>
      <c r="DC10" s="367"/>
      <c r="DD10" s="367"/>
      <c r="DE10" s="367"/>
    </row>
    <row r="11" spans="1:109" s="259" customFormat="1">
      <c r="A11" s="367"/>
      <c r="B11" s="367"/>
      <c r="C11" s="367"/>
      <c r="D11" s="367"/>
      <c r="E11" s="367"/>
      <c r="F11" s="367"/>
      <c r="G11" s="367"/>
      <c r="H11" s="367"/>
      <c r="I11" s="367"/>
      <c r="J11" s="367"/>
      <c r="K11" s="367"/>
      <c r="L11" s="367"/>
      <c r="M11" s="367"/>
      <c r="N11" s="367"/>
      <c r="O11" s="367"/>
      <c r="P11" s="367"/>
      <c r="Q11" s="367"/>
      <c r="R11" s="367"/>
      <c r="S11" s="367"/>
      <c r="T11" s="367"/>
      <c r="U11" s="367"/>
      <c r="V11" s="367"/>
      <c r="W11" s="367"/>
      <c r="X11" s="367"/>
      <c r="Y11" s="367"/>
      <c r="Z11" s="367"/>
      <c r="AA11" s="367"/>
      <c r="AB11" s="367"/>
      <c r="AC11" s="367"/>
      <c r="AD11" s="367"/>
      <c r="AE11" s="367"/>
      <c r="AF11" s="367"/>
      <c r="AG11" s="367"/>
      <c r="AH11" s="367"/>
      <c r="AI11" s="367"/>
      <c r="AJ11" s="367"/>
      <c r="AK11" s="367"/>
      <c r="AL11" s="367"/>
      <c r="AM11" s="367"/>
      <c r="AN11" s="367"/>
      <c r="AO11" s="367"/>
      <c r="AP11" s="367"/>
      <c r="AQ11" s="367"/>
      <c r="AR11" s="367"/>
      <c r="AS11" s="367"/>
      <c r="AT11" s="367"/>
      <c r="AU11" s="367"/>
      <c r="AV11" s="367"/>
      <c r="AW11" s="367"/>
      <c r="AX11" s="367"/>
      <c r="AY11" s="367"/>
      <c r="AZ11" s="367"/>
      <c r="BA11" s="367"/>
      <c r="BB11" s="367"/>
      <c r="BC11" s="367"/>
      <c r="BD11" s="367"/>
      <c r="BE11" s="367"/>
      <c r="BF11" s="367"/>
      <c r="BG11" s="367"/>
      <c r="BH11" s="367"/>
      <c r="BI11" s="367"/>
      <c r="BJ11" s="367"/>
      <c r="BK11" s="367"/>
      <c r="BL11" s="367"/>
      <c r="BM11" s="367"/>
      <c r="BN11" s="367"/>
      <c r="BO11" s="367"/>
      <c r="BP11" s="367"/>
      <c r="BQ11" s="367"/>
      <c r="BR11" s="367"/>
      <c r="BS11" s="367"/>
      <c r="BT11" s="367"/>
      <c r="BU11" s="367"/>
      <c r="BV11" s="367"/>
      <c r="BW11" s="367"/>
      <c r="BX11" s="367"/>
      <c r="BY11" s="367"/>
      <c r="BZ11" s="367"/>
      <c r="CA11" s="367"/>
      <c r="CB11" s="367"/>
      <c r="CC11" s="367"/>
      <c r="CD11" s="367"/>
      <c r="CE11" s="367"/>
      <c r="CF11" s="367"/>
      <c r="CG11" s="367"/>
      <c r="CH11" s="367"/>
      <c r="CI11" s="367"/>
      <c r="CJ11" s="367"/>
      <c r="CK11" s="367"/>
      <c r="CL11" s="367"/>
      <c r="CM11" s="367"/>
      <c r="CN11" s="367"/>
      <c r="CO11" s="367"/>
      <c r="CP11" s="367"/>
      <c r="CQ11" s="367"/>
      <c r="CR11" s="367"/>
      <c r="CS11" s="367"/>
      <c r="CT11" s="367"/>
      <c r="CU11" s="367"/>
      <c r="CV11" s="367"/>
      <c r="CW11" s="367"/>
      <c r="CX11" s="367"/>
      <c r="CY11" s="367"/>
      <c r="CZ11" s="367"/>
      <c r="DA11" s="367"/>
      <c r="DB11" s="367"/>
      <c r="DC11" s="367"/>
      <c r="DD11" s="367"/>
      <c r="DE11" s="367"/>
    </row>
    <row r="12" spans="1:109" s="259" customFormat="1">
      <c r="A12" s="367"/>
      <c r="B12" s="367"/>
      <c r="C12" s="367"/>
      <c r="D12" s="367"/>
      <c r="E12" s="367"/>
      <c r="F12" s="367"/>
      <c r="G12" s="367"/>
      <c r="H12" s="367"/>
      <c r="I12" s="367"/>
      <c r="J12" s="367"/>
      <c r="K12" s="367"/>
      <c r="L12" s="367"/>
      <c r="M12" s="367"/>
      <c r="N12" s="367"/>
      <c r="O12" s="367"/>
      <c r="P12" s="367"/>
      <c r="Q12" s="367"/>
      <c r="R12" s="367"/>
      <c r="S12" s="367"/>
      <c r="T12" s="367"/>
      <c r="U12" s="367"/>
      <c r="V12" s="367"/>
      <c r="W12" s="367"/>
      <c r="X12" s="367"/>
      <c r="Y12" s="367"/>
      <c r="Z12" s="367"/>
      <c r="AA12" s="367"/>
      <c r="AB12" s="367"/>
      <c r="AC12" s="367"/>
      <c r="AD12" s="367"/>
      <c r="AE12" s="367"/>
      <c r="AF12" s="367"/>
      <c r="AG12" s="367"/>
      <c r="AH12" s="367"/>
      <c r="AI12" s="367"/>
      <c r="AJ12" s="367"/>
      <c r="AK12" s="367"/>
      <c r="AL12" s="367"/>
      <c r="AM12" s="367"/>
      <c r="AN12" s="367"/>
      <c r="AO12" s="367"/>
      <c r="AP12" s="367"/>
      <c r="AQ12" s="367"/>
      <c r="AR12" s="367"/>
      <c r="AS12" s="367"/>
      <c r="AT12" s="367"/>
      <c r="AU12" s="367"/>
      <c r="AV12" s="367"/>
      <c r="AW12" s="367"/>
      <c r="AX12" s="367"/>
      <c r="AY12" s="367"/>
      <c r="AZ12" s="367"/>
      <c r="BA12" s="367"/>
      <c r="BB12" s="367"/>
      <c r="BC12" s="367"/>
      <c r="BD12" s="367"/>
      <c r="BE12" s="367"/>
      <c r="BF12" s="367"/>
      <c r="BG12" s="367"/>
      <c r="BH12" s="367"/>
      <c r="BI12" s="367"/>
      <c r="BJ12" s="367"/>
      <c r="BK12" s="367"/>
      <c r="BL12" s="367"/>
      <c r="BM12" s="367"/>
      <c r="BN12" s="367"/>
      <c r="BO12" s="367"/>
      <c r="BP12" s="367"/>
      <c r="BQ12" s="367"/>
      <c r="BR12" s="367"/>
      <c r="BS12" s="367"/>
      <c r="BT12" s="367"/>
      <c r="BU12" s="367"/>
      <c r="BV12" s="367"/>
      <c r="BW12" s="367"/>
      <c r="BX12" s="367"/>
      <c r="BY12" s="367"/>
      <c r="BZ12" s="367"/>
      <c r="CA12" s="367"/>
      <c r="CB12" s="367"/>
      <c r="CC12" s="367"/>
      <c r="CD12" s="367"/>
      <c r="CE12" s="367"/>
      <c r="CF12" s="367"/>
      <c r="CG12" s="367"/>
      <c r="CH12" s="367"/>
      <c r="CI12" s="367"/>
      <c r="CJ12" s="367"/>
      <c r="CK12" s="367"/>
      <c r="CL12" s="367"/>
      <c r="CM12" s="367"/>
      <c r="CN12" s="367"/>
      <c r="CO12" s="367"/>
      <c r="CP12" s="367"/>
      <c r="CQ12" s="367"/>
      <c r="CR12" s="367"/>
      <c r="CS12" s="367"/>
      <c r="CT12" s="367"/>
      <c r="CU12" s="367"/>
      <c r="CV12" s="367"/>
      <c r="CW12" s="367"/>
      <c r="CX12" s="367"/>
      <c r="CY12" s="367"/>
      <c r="CZ12" s="367"/>
      <c r="DA12" s="367"/>
      <c r="DB12" s="367"/>
      <c r="DC12" s="367"/>
      <c r="DD12" s="367"/>
      <c r="DE12" s="367"/>
    </row>
    <row r="13" spans="1:109" s="259" customFormat="1">
      <c r="A13" s="367"/>
      <c r="B13" s="367"/>
      <c r="C13" s="367"/>
      <c r="D13" s="367"/>
      <c r="E13" s="367"/>
      <c r="F13" s="367"/>
      <c r="G13" s="367"/>
      <c r="H13" s="367"/>
      <c r="I13" s="367"/>
      <c r="J13" s="367"/>
      <c r="K13" s="367"/>
      <c r="L13" s="367"/>
      <c r="M13" s="367"/>
      <c r="N13" s="367"/>
      <c r="O13" s="367"/>
      <c r="P13" s="367"/>
      <c r="Q13" s="367"/>
      <c r="R13" s="367"/>
      <c r="S13" s="367"/>
      <c r="T13" s="367"/>
      <c r="U13" s="367"/>
      <c r="V13" s="367"/>
      <c r="W13" s="367"/>
      <c r="X13" s="367"/>
      <c r="Y13" s="367"/>
      <c r="Z13" s="367"/>
      <c r="AA13" s="367"/>
      <c r="AB13" s="367"/>
      <c r="AC13" s="367"/>
      <c r="AD13" s="367"/>
      <c r="AE13" s="367"/>
      <c r="AF13" s="367"/>
      <c r="AG13" s="367"/>
      <c r="AH13" s="367"/>
      <c r="AI13" s="367"/>
      <c r="AJ13" s="367"/>
      <c r="AK13" s="367"/>
      <c r="AL13" s="367"/>
      <c r="AM13" s="367"/>
      <c r="AN13" s="367"/>
      <c r="AO13" s="367"/>
      <c r="AP13" s="367"/>
      <c r="AQ13" s="367"/>
      <c r="AR13" s="367"/>
      <c r="AS13" s="367"/>
      <c r="AT13" s="367"/>
      <c r="AU13" s="367"/>
      <c r="AV13" s="367"/>
      <c r="AW13" s="367"/>
      <c r="AX13" s="367"/>
      <c r="AY13" s="367"/>
      <c r="AZ13" s="367"/>
      <c r="BA13" s="367"/>
      <c r="BB13" s="367"/>
      <c r="BC13" s="367"/>
      <c r="BD13" s="367"/>
      <c r="BE13" s="367"/>
      <c r="BF13" s="367"/>
      <c r="BG13" s="367"/>
      <c r="BH13" s="367"/>
      <c r="BI13" s="367"/>
      <c r="BJ13" s="367"/>
      <c r="BK13" s="367"/>
      <c r="BL13" s="367"/>
      <c r="BM13" s="367"/>
      <c r="BN13" s="367"/>
      <c r="BO13" s="367"/>
      <c r="BP13" s="367"/>
      <c r="BQ13" s="367"/>
      <c r="BR13" s="367"/>
      <c r="BS13" s="367"/>
      <c r="BT13" s="367"/>
      <c r="BU13" s="367"/>
      <c r="BV13" s="367"/>
      <c r="BW13" s="367"/>
      <c r="BX13" s="367"/>
      <c r="BY13" s="367"/>
      <c r="BZ13" s="367"/>
      <c r="CA13" s="367"/>
      <c r="CB13" s="367"/>
      <c r="CC13" s="367"/>
      <c r="CD13" s="367"/>
      <c r="CE13" s="367"/>
      <c r="CF13" s="367"/>
      <c r="CG13" s="367"/>
      <c r="CH13" s="367"/>
      <c r="CI13" s="367"/>
      <c r="CJ13" s="367"/>
      <c r="CK13" s="367"/>
      <c r="CL13" s="367"/>
      <c r="CM13" s="367"/>
      <c r="CN13" s="367"/>
      <c r="CO13" s="367"/>
      <c r="CP13" s="367"/>
      <c r="CQ13" s="367"/>
      <c r="CR13" s="367"/>
      <c r="CS13" s="367"/>
      <c r="CT13" s="367"/>
      <c r="CU13" s="367"/>
      <c r="CV13" s="367"/>
      <c r="CW13" s="367"/>
      <c r="CX13" s="367"/>
      <c r="CY13" s="367"/>
      <c r="CZ13" s="367"/>
      <c r="DA13" s="367"/>
      <c r="DB13" s="367"/>
      <c r="DC13" s="367"/>
      <c r="DD13" s="367"/>
      <c r="DE13" s="367"/>
    </row>
    <row r="14" spans="1:109" s="259" customFormat="1">
      <c r="A14" s="367"/>
      <c r="B14" s="367"/>
      <c r="C14" s="367"/>
      <c r="D14" s="367"/>
      <c r="E14" s="367"/>
      <c r="F14" s="367"/>
      <c r="G14" s="367"/>
      <c r="H14" s="367"/>
      <c r="I14" s="367"/>
      <c r="J14" s="367"/>
      <c r="K14" s="367"/>
      <c r="L14" s="367"/>
      <c r="M14" s="367"/>
      <c r="N14" s="367"/>
      <c r="O14" s="367"/>
      <c r="P14" s="367"/>
      <c r="Q14" s="367"/>
      <c r="R14" s="367"/>
      <c r="S14" s="367"/>
      <c r="T14" s="367"/>
      <c r="U14" s="367"/>
      <c r="V14" s="367"/>
      <c r="W14" s="367"/>
      <c r="X14" s="367"/>
      <c r="Y14" s="367"/>
      <c r="Z14" s="367"/>
      <c r="AA14" s="367"/>
      <c r="AB14" s="367"/>
      <c r="AC14" s="367"/>
      <c r="AD14" s="367"/>
      <c r="AE14" s="367"/>
      <c r="AF14" s="367"/>
      <c r="AG14" s="367"/>
      <c r="AH14" s="367"/>
      <c r="AI14" s="367"/>
      <c r="AJ14" s="367"/>
      <c r="AK14" s="367"/>
      <c r="AL14" s="367"/>
      <c r="AM14" s="367"/>
      <c r="AN14" s="367"/>
      <c r="AO14" s="367"/>
      <c r="AP14" s="367"/>
      <c r="AQ14" s="367"/>
      <c r="AR14" s="367"/>
      <c r="AS14" s="367"/>
      <c r="AT14" s="367"/>
      <c r="AU14" s="367"/>
      <c r="AV14" s="367"/>
      <c r="AW14" s="367"/>
      <c r="AX14" s="367"/>
      <c r="AY14" s="367"/>
      <c r="AZ14" s="367"/>
      <c r="BA14" s="367"/>
      <c r="BB14" s="367"/>
      <c r="BC14" s="367"/>
      <c r="BD14" s="367"/>
      <c r="BE14" s="367"/>
      <c r="BF14" s="367"/>
      <c r="BG14" s="367"/>
      <c r="BH14" s="367"/>
      <c r="BI14" s="367"/>
      <c r="BJ14" s="367"/>
      <c r="BK14" s="367"/>
      <c r="BL14" s="367"/>
      <c r="BM14" s="367"/>
      <c r="BN14" s="367"/>
      <c r="BO14" s="367"/>
      <c r="BP14" s="367"/>
      <c r="BQ14" s="367"/>
      <c r="BR14" s="367"/>
      <c r="BS14" s="367"/>
      <c r="BT14" s="367"/>
      <c r="BU14" s="367"/>
      <c r="BV14" s="367"/>
      <c r="BW14" s="367"/>
      <c r="BX14" s="367"/>
      <c r="BY14" s="367"/>
      <c r="BZ14" s="367"/>
      <c r="CA14" s="367"/>
      <c r="CB14" s="367"/>
      <c r="CC14" s="367"/>
      <c r="CD14" s="367"/>
      <c r="CE14" s="367"/>
      <c r="CF14" s="367"/>
      <c r="CG14" s="367"/>
      <c r="CH14" s="367"/>
      <c r="CI14" s="367"/>
      <c r="CJ14" s="367"/>
      <c r="CK14" s="367"/>
      <c r="CL14" s="367"/>
      <c r="CM14" s="367"/>
      <c r="CN14" s="367"/>
      <c r="CO14" s="367"/>
      <c r="CP14" s="367"/>
      <c r="CQ14" s="367"/>
      <c r="CR14" s="367"/>
      <c r="CS14" s="367"/>
      <c r="CT14" s="367"/>
      <c r="CU14" s="367"/>
      <c r="CV14" s="367"/>
      <c r="CW14" s="367"/>
      <c r="CX14" s="367"/>
      <c r="CY14" s="367"/>
      <c r="CZ14" s="367"/>
      <c r="DA14" s="367"/>
      <c r="DB14" s="367"/>
      <c r="DC14" s="367"/>
      <c r="DD14" s="367"/>
      <c r="DE14" s="367"/>
    </row>
    <row r="15" spans="1:109" s="259" customFormat="1">
      <c r="A15" s="366"/>
      <c r="B15" s="367"/>
      <c r="C15" s="367"/>
      <c r="D15" s="367"/>
      <c r="E15" s="367"/>
      <c r="F15" s="367"/>
      <c r="G15" s="367"/>
      <c r="H15" s="367"/>
      <c r="I15" s="367"/>
      <c r="J15" s="367"/>
      <c r="K15" s="367"/>
      <c r="L15" s="367"/>
      <c r="M15" s="367"/>
      <c r="N15" s="367"/>
      <c r="O15" s="367"/>
      <c r="P15" s="367"/>
      <c r="Q15" s="367"/>
      <c r="R15" s="367"/>
      <c r="S15" s="367"/>
      <c r="T15" s="367"/>
      <c r="U15" s="367"/>
      <c r="V15" s="367"/>
      <c r="W15" s="367"/>
      <c r="X15" s="367"/>
      <c r="Y15" s="367"/>
      <c r="Z15" s="367"/>
      <c r="AA15" s="367"/>
      <c r="AB15" s="367"/>
      <c r="AC15" s="367"/>
      <c r="AD15" s="367"/>
      <c r="AE15" s="367"/>
      <c r="AF15" s="367"/>
      <c r="AG15" s="367"/>
      <c r="AH15" s="367"/>
      <c r="AI15" s="367"/>
      <c r="AJ15" s="367"/>
      <c r="AK15" s="367"/>
      <c r="AL15" s="367"/>
      <c r="AM15" s="367"/>
      <c r="AN15" s="367"/>
      <c r="AO15" s="367"/>
      <c r="AP15" s="367"/>
      <c r="AQ15" s="367"/>
      <c r="AR15" s="367"/>
      <c r="AS15" s="367"/>
      <c r="AT15" s="367"/>
      <c r="AU15" s="367"/>
      <c r="AV15" s="367"/>
      <c r="AW15" s="367"/>
      <c r="AX15" s="367"/>
      <c r="AY15" s="367"/>
      <c r="AZ15" s="367"/>
      <c r="BA15" s="367"/>
      <c r="BB15" s="367"/>
      <c r="BC15" s="367"/>
      <c r="BD15" s="367"/>
      <c r="BE15" s="367"/>
      <c r="BF15" s="367"/>
      <c r="BG15" s="367"/>
      <c r="BH15" s="367"/>
      <c r="BI15" s="367"/>
      <c r="BJ15" s="367"/>
      <c r="BK15" s="367"/>
      <c r="BL15" s="367"/>
      <c r="BM15" s="367"/>
      <c r="BN15" s="367"/>
      <c r="BO15" s="367"/>
      <c r="BP15" s="367"/>
      <c r="BQ15" s="367"/>
      <c r="BR15" s="367"/>
      <c r="BS15" s="367"/>
      <c r="BT15" s="367"/>
      <c r="BU15" s="367"/>
      <c r="BV15" s="367"/>
      <c r="BW15" s="367"/>
      <c r="BX15" s="367"/>
      <c r="BY15" s="367"/>
      <c r="BZ15" s="367"/>
      <c r="CA15" s="367"/>
      <c r="CB15" s="367"/>
      <c r="CC15" s="367"/>
      <c r="CD15" s="367"/>
      <c r="CE15" s="367"/>
      <c r="CF15" s="367"/>
      <c r="CG15" s="367"/>
      <c r="CH15" s="367"/>
      <c r="CI15" s="367"/>
      <c r="CJ15" s="367"/>
      <c r="CK15" s="367"/>
      <c r="CL15" s="367"/>
      <c r="CM15" s="367"/>
      <c r="CN15" s="367"/>
      <c r="CO15" s="367"/>
      <c r="CP15" s="367"/>
      <c r="CQ15" s="367"/>
      <c r="CR15" s="367"/>
      <c r="CS15" s="367"/>
      <c r="CT15" s="367"/>
      <c r="CU15" s="367"/>
      <c r="CV15" s="367"/>
      <c r="CW15" s="367"/>
      <c r="CX15" s="367"/>
      <c r="CY15" s="367"/>
      <c r="CZ15" s="367"/>
      <c r="DA15" s="367"/>
      <c r="DB15" s="367"/>
      <c r="DC15" s="367"/>
      <c r="DD15" s="367"/>
      <c r="DE15" s="367"/>
    </row>
    <row r="16" spans="1:109" s="259" customFormat="1">
      <c r="A16" s="366"/>
      <c r="B16" s="367"/>
      <c r="C16" s="367"/>
      <c r="D16" s="367"/>
      <c r="E16" s="367"/>
      <c r="F16" s="367"/>
      <c r="G16" s="367"/>
      <c r="H16" s="367"/>
      <c r="I16" s="367"/>
      <c r="J16" s="367"/>
      <c r="K16" s="367"/>
      <c r="L16" s="367"/>
      <c r="M16" s="367"/>
      <c r="N16" s="367"/>
      <c r="O16" s="367"/>
      <c r="P16" s="367"/>
      <c r="Q16" s="367"/>
      <c r="R16" s="367"/>
      <c r="S16" s="367"/>
      <c r="T16" s="367"/>
      <c r="U16" s="367"/>
      <c r="V16" s="367"/>
      <c r="W16" s="367"/>
      <c r="X16" s="367"/>
      <c r="Y16" s="367"/>
      <c r="Z16" s="367"/>
      <c r="AA16" s="367"/>
      <c r="AB16" s="367"/>
      <c r="AC16" s="367"/>
      <c r="AD16" s="367"/>
      <c r="AE16" s="367"/>
      <c r="AF16" s="367"/>
      <c r="AG16" s="367"/>
      <c r="AH16" s="367"/>
      <c r="AI16" s="367"/>
      <c r="AJ16" s="367"/>
      <c r="AK16" s="367"/>
      <c r="AL16" s="367"/>
      <c r="AM16" s="367"/>
      <c r="AN16" s="367"/>
      <c r="AO16" s="367"/>
      <c r="AP16" s="367"/>
      <c r="AQ16" s="367"/>
      <c r="AR16" s="367"/>
      <c r="AS16" s="367"/>
      <c r="AT16" s="367"/>
      <c r="AU16" s="367"/>
      <c r="AV16" s="367"/>
      <c r="AW16" s="367"/>
      <c r="AX16" s="367"/>
      <c r="AY16" s="367"/>
      <c r="AZ16" s="367"/>
      <c r="BA16" s="367"/>
      <c r="BB16" s="367"/>
      <c r="BC16" s="367"/>
      <c r="BD16" s="367"/>
      <c r="BE16" s="367"/>
      <c r="BF16" s="367"/>
      <c r="BG16" s="367"/>
      <c r="BH16" s="367"/>
      <c r="BI16" s="367"/>
      <c r="BJ16" s="367"/>
      <c r="BK16" s="367"/>
      <c r="BL16" s="367"/>
      <c r="BM16" s="367"/>
      <c r="BN16" s="367"/>
      <c r="BO16" s="367"/>
      <c r="BP16" s="367"/>
      <c r="BQ16" s="367"/>
      <c r="BR16" s="367"/>
      <c r="BS16" s="367"/>
      <c r="BT16" s="367"/>
      <c r="BU16" s="367"/>
      <c r="BV16" s="367"/>
      <c r="BW16" s="367"/>
      <c r="BX16" s="367"/>
      <c r="BY16" s="367"/>
      <c r="BZ16" s="367"/>
      <c r="CA16" s="367"/>
      <c r="CB16" s="367"/>
      <c r="CC16" s="367"/>
      <c r="CD16" s="367"/>
      <c r="CE16" s="367"/>
      <c r="CF16" s="367"/>
      <c r="CG16" s="367"/>
      <c r="CH16" s="367"/>
      <c r="CI16" s="367"/>
      <c r="CJ16" s="367"/>
      <c r="CK16" s="367"/>
      <c r="CL16" s="367"/>
      <c r="CM16" s="367"/>
      <c r="CN16" s="367"/>
      <c r="CO16" s="367"/>
      <c r="CP16" s="367"/>
      <c r="CQ16" s="367"/>
      <c r="CR16" s="367"/>
      <c r="CS16" s="367"/>
      <c r="CT16" s="367"/>
      <c r="CU16" s="367"/>
      <c r="CV16" s="367"/>
      <c r="CW16" s="367"/>
      <c r="CX16" s="367"/>
      <c r="CY16" s="367"/>
      <c r="CZ16" s="367"/>
      <c r="DA16" s="367"/>
      <c r="DB16" s="367"/>
      <c r="DC16" s="367"/>
      <c r="DD16" s="367"/>
      <c r="DE16" s="367"/>
    </row>
    <row r="17" spans="1:109" s="259" customFormat="1">
      <c r="A17" s="366"/>
      <c r="B17" s="367"/>
      <c r="C17" s="367"/>
      <c r="D17" s="367"/>
      <c r="E17" s="367"/>
      <c r="F17" s="367"/>
      <c r="G17" s="367"/>
      <c r="H17" s="367"/>
      <c r="I17" s="367"/>
      <c r="J17" s="367"/>
      <c r="K17" s="367"/>
      <c r="L17" s="367"/>
      <c r="M17" s="367"/>
      <c r="N17" s="367"/>
      <c r="O17" s="367"/>
      <c r="P17" s="367"/>
      <c r="Q17" s="367"/>
      <c r="R17" s="367"/>
      <c r="S17" s="367"/>
      <c r="T17" s="367"/>
      <c r="U17" s="367"/>
      <c r="V17" s="367"/>
      <c r="W17" s="367"/>
      <c r="X17" s="367"/>
      <c r="Y17" s="367"/>
      <c r="Z17" s="367"/>
      <c r="AA17" s="367"/>
      <c r="AB17" s="367"/>
      <c r="AC17" s="367"/>
      <c r="AD17" s="367"/>
      <c r="AE17" s="367"/>
      <c r="AF17" s="367"/>
      <c r="AG17" s="367"/>
      <c r="AH17" s="367"/>
      <c r="AI17" s="367"/>
      <c r="AJ17" s="367"/>
      <c r="AK17" s="367"/>
      <c r="AL17" s="367"/>
      <c r="AM17" s="367"/>
      <c r="AN17" s="367"/>
      <c r="AO17" s="367"/>
      <c r="AP17" s="367"/>
      <c r="AQ17" s="367"/>
      <c r="AR17" s="367"/>
      <c r="AS17" s="367"/>
      <c r="AT17" s="367"/>
      <c r="AU17" s="367"/>
      <c r="AV17" s="367"/>
      <c r="AW17" s="367"/>
      <c r="AX17" s="367"/>
      <c r="AY17" s="367"/>
      <c r="AZ17" s="367"/>
      <c r="BA17" s="367"/>
      <c r="BB17" s="367"/>
      <c r="BC17" s="367"/>
      <c r="BD17" s="367"/>
      <c r="BE17" s="367"/>
      <c r="BF17" s="367"/>
      <c r="BG17" s="367"/>
      <c r="BH17" s="367"/>
      <c r="BI17" s="367"/>
      <c r="BJ17" s="367"/>
      <c r="BK17" s="367"/>
      <c r="BL17" s="367"/>
      <c r="BM17" s="367"/>
      <c r="BN17" s="367"/>
      <c r="BO17" s="367"/>
      <c r="BP17" s="367"/>
      <c r="BQ17" s="367"/>
      <c r="BR17" s="367"/>
      <c r="BS17" s="367"/>
      <c r="BT17" s="367"/>
      <c r="BU17" s="367"/>
      <c r="BV17" s="367"/>
      <c r="BW17" s="367"/>
      <c r="BX17" s="367"/>
      <c r="BY17" s="367"/>
      <c r="BZ17" s="367"/>
      <c r="CA17" s="367"/>
      <c r="CB17" s="367"/>
      <c r="CC17" s="367"/>
      <c r="CD17" s="367"/>
      <c r="CE17" s="367"/>
      <c r="CF17" s="367"/>
      <c r="CG17" s="367"/>
      <c r="CH17" s="367"/>
      <c r="CI17" s="367"/>
      <c r="CJ17" s="367"/>
      <c r="CK17" s="367"/>
      <c r="CL17" s="367"/>
      <c r="CM17" s="367"/>
      <c r="CN17" s="367"/>
      <c r="CO17" s="367"/>
      <c r="CP17" s="367"/>
      <c r="CQ17" s="367"/>
      <c r="CR17" s="367"/>
      <c r="CS17" s="367"/>
      <c r="CT17" s="367"/>
      <c r="CU17" s="367"/>
      <c r="CV17" s="367"/>
      <c r="CW17" s="367"/>
      <c r="CX17" s="367"/>
      <c r="CY17" s="367"/>
      <c r="CZ17" s="367"/>
      <c r="DA17" s="367"/>
      <c r="DB17" s="367"/>
      <c r="DC17" s="367"/>
      <c r="DD17" s="367"/>
      <c r="DE17" s="367"/>
    </row>
    <row r="18" spans="1:109" s="259" customFormat="1">
      <c r="A18" s="366"/>
      <c r="B18" s="367"/>
      <c r="C18" s="367"/>
      <c r="D18" s="367"/>
      <c r="E18" s="367"/>
      <c r="F18" s="367"/>
      <c r="G18" s="367"/>
      <c r="H18" s="367"/>
      <c r="I18" s="367"/>
      <c r="J18" s="367"/>
      <c r="K18" s="367"/>
      <c r="L18" s="367"/>
      <c r="M18" s="367"/>
      <c r="N18" s="367"/>
      <c r="O18" s="367"/>
      <c r="P18" s="367"/>
      <c r="Q18" s="367"/>
      <c r="R18" s="367"/>
      <c r="S18" s="367"/>
      <c r="T18" s="367"/>
      <c r="U18" s="367"/>
      <c r="V18" s="367"/>
      <c r="W18" s="367"/>
      <c r="X18" s="367"/>
      <c r="Y18" s="367"/>
      <c r="Z18" s="367"/>
      <c r="AA18" s="367"/>
      <c r="AB18" s="367"/>
      <c r="AC18" s="367"/>
      <c r="AD18" s="367"/>
      <c r="AE18" s="367"/>
      <c r="AF18" s="367"/>
      <c r="AG18" s="367"/>
      <c r="AH18" s="367"/>
      <c r="AI18" s="367"/>
      <c r="AJ18" s="367"/>
      <c r="AK18" s="367"/>
      <c r="AL18" s="367"/>
      <c r="AM18" s="367"/>
      <c r="AN18" s="367"/>
      <c r="AO18" s="367"/>
      <c r="AP18" s="367"/>
      <c r="AQ18" s="367"/>
      <c r="AR18" s="367"/>
      <c r="AS18" s="367"/>
      <c r="AT18" s="367"/>
      <c r="AU18" s="367"/>
      <c r="AV18" s="367"/>
      <c r="AW18" s="367"/>
      <c r="AX18" s="367"/>
      <c r="AY18" s="367"/>
      <c r="AZ18" s="367"/>
      <c r="BA18" s="367"/>
      <c r="BB18" s="367"/>
      <c r="BC18" s="367"/>
      <c r="BD18" s="367"/>
      <c r="BE18" s="367"/>
      <c r="BF18" s="367"/>
      <c r="BG18" s="367"/>
      <c r="BH18" s="367"/>
      <c r="BI18" s="367"/>
      <c r="BJ18" s="367"/>
      <c r="BK18" s="367"/>
      <c r="BL18" s="367"/>
      <c r="BM18" s="367"/>
      <c r="BN18" s="367"/>
      <c r="BO18" s="367"/>
      <c r="BP18" s="367"/>
      <c r="BQ18" s="367"/>
      <c r="BR18" s="367"/>
      <c r="BS18" s="367"/>
      <c r="BT18" s="367"/>
      <c r="BU18" s="367"/>
      <c r="BV18" s="367"/>
      <c r="BW18" s="367"/>
      <c r="BX18" s="367"/>
      <c r="BY18" s="367"/>
      <c r="BZ18" s="367"/>
      <c r="CA18" s="367"/>
      <c r="CB18" s="367"/>
      <c r="CC18" s="367"/>
      <c r="CD18" s="367"/>
      <c r="CE18" s="367"/>
      <c r="CF18" s="367"/>
      <c r="CG18" s="367"/>
      <c r="CH18" s="367"/>
      <c r="CI18" s="367"/>
      <c r="CJ18" s="367"/>
      <c r="CK18" s="367"/>
      <c r="CL18" s="367"/>
      <c r="CM18" s="367"/>
      <c r="CN18" s="367"/>
      <c r="CO18" s="367"/>
      <c r="CP18" s="367"/>
      <c r="CQ18" s="367"/>
      <c r="CR18" s="367"/>
      <c r="CS18" s="367"/>
      <c r="CT18" s="367"/>
      <c r="CU18" s="367"/>
      <c r="CV18" s="367"/>
      <c r="CW18" s="367"/>
      <c r="CX18" s="367"/>
      <c r="CY18" s="367"/>
      <c r="CZ18" s="367"/>
      <c r="DA18" s="367"/>
      <c r="DB18" s="367"/>
      <c r="DC18" s="367"/>
      <c r="DD18" s="367"/>
      <c r="DE18" s="367"/>
    </row>
    <row r="19" spans="1:109">
      <c r="DD19" s="366"/>
      <c r="DE19" s="366"/>
    </row>
    <row r="20" spans="1:109">
      <c r="DD20" s="366"/>
      <c r="DE20" s="366"/>
    </row>
    <row r="21" spans="1:109" ht="17.25" customHeight="1">
      <c r="B21" s="368"/>
      <c r="C21" s="369"/>
      <c r="D21" s="369"/>
      <c r="E21" s="369"/>
      <c r="F21" s="369"/>
      <c r="G21" s="369"/>
      <c r="H21" s="369"/>
      <c r="I21" s="369"/>
      <c r="J21" s="369"/>
      <c r="K21" s="369"/>
      <c r="L21" s="369"/>
      <c r="M21" s="369"/>
      <c r="N21" s="370"/>
      <c r="O21" s="369"/>
      <c r="P21" s="369"/>
      <c r="Q21" s="369"/>
      <c r="R21" s="369"/>
      <c r="S21" s="369"/>
      <c r="T21" s="369"/>
      <c r="U21" s="369"/>
      <c r="V21" s="369"/>
      <c r="W21" s="369"/>
      <c r="X21" s="369"/>
      <c r="Y21" s="369"/>
      <c r="Z21" s="369"/>
      <c r="AA21" s="369"/>
      <c r="AB21" s="369"/>
      <c r="AC21" s="369"/>
      <c r="AD21" s="369"/>
      <c r="AE21" s="369"/>
      <c r="AF21" s="369"/>
      <c r="AG21" s="369"/>
      <c r="AH21" s="369"/>
      <c r="AI21" s="369"/>
      <c r="AJ21" s="369"/>
      <c r="AK21" s="369"/>
      <c r="AL21" s="369"/>
      <c r="AM21" s="369"/>
      <c r="AN21" s="369"/>
      <c r="AO21" s="369"/>
      <c r="AP21" s="369"/>
      <c r="AQ21" s="369"/>
      <c r="AR21" s="369"/>
      <c r="AS21" s="369"/>
      <c r="AT21" s="370"/>
      <c r="AU21" s="369"/>
      <c r="AV21" s="369"/>
      <c r="AW21" s="369"/>
      <c r="AX21" s="369"/>
      <c r="AY21" s="369"/>
      <c r="AZ21" s="369"/>
      <c r="BA21" s="369"/>
      <c r="BB21" s="369"/>
      <c r="BC21" s="369"/>
      <c r="BD21" s="369"/>
      <c r="BE21" s="369"/>
      <c r="BF21" s="370"/>
      <c r="BG21" s="369"/>
      <c r="BH21" s="369"/>
      <c r="BI21" s="369"/>
      <c r="BJ21" s="369"/>
      <c r="BK21" s="369"/>
      <c r="BL21" s="369"/>
      <c r="BM21" s="369"/>
      <c r="BN21" s="369"/>
      <c r="BO21" s="369"/>
      <c r="BP21" s="369"/>
      <c r="BQ21" s="369"/>
      <c r="BR21" s="370"/>
      <c r="BS21" s="369"/>
      <c r="BT21" s="369"/>
      <c r="BU21" s="369"/>
      <c r="BV21" s="369"/>
      <c r="BW21" s="369"/>
      <c r="BX21" s="369"/>
      <c r="BY21" s="369"/>
      <c r="BZ21" s="369"/>
      <c r="CA21" s="369"/>
      <c r="CB21" s="369"/>
      <c r="CC21" s="369"/>
      <c r="CD21" s="370"/>
      <c r="CE21" s="369"/>
      <c r="CF21" s="369"/>
      <c r="CG21" s="369"/>
      <c r="CH21" s="369"/>
      <c r="CI21" s="369"/>
      <c r="CJ21" s="369"/>
      <c r="CK21" s="369"/>
      <c r="CL21" s="369"/>
      <c r="CM21" s="369"/>
      <c r="CN21" s="369"/>
      <c r="CO21" s="369"/>
      <c r="CP21" s="370"/>
      <c r="CQ21" s="369"/>
      <c r="CR21" s="369"/>
      <c r="CS21" s="369"/>
      <c r="CT21" s="369"/>
      <c r="CU21" s="369"/>
      <c r="CV21" s="369"/>
      <c r="CW21" s="369"/>
      <c r="CX21" s="369"/>
      <c r="CY21" s="369"/>
      <c r="CZ21" s="369"/>
      <c r="DA21" s="369"/>
      <c r="DB21" s="370"/>
      <c r="DC21" s="369"/>
      <c r="DD21" s="371"/>
      <c r="DE21" s="366"/>
    </row>
    <row r="22" spans="1:109" ht="17.25" customHeight="1">
      <c r="B22" s="372"/>
    </row>
    <row r="23" spans="1:109">
      <c r="B23" s="372"/>
    </row>
    <row r="24" spans="1:109">
      <c r="B24" s="372"/>
    </row>
    <row r="25" spans="1:109">
      <c r="B25" s="372"/>
    </row>
    <row r="26" spans="1:109">
      <c r="B26" s="372"/>
    </row>
    <row r="27" spans="1:109">
      <c r="B27" s="372"/>
    </row>
    <row r="28" spans="1:109">
      <c r="B28" s="372"/>
    </row>
    <row r="29" spans="1:109">
      <c r="B29" s="372"/>
    </row>
    <row r="30" spans="1:109">
      <c r="B30" s="372"/>
    </row>
    <row r="31" spans="1:109">
      <c r="B31" s="372"/>
    </row>
    <row r="32" spans="1:109">
      <c r="B32" s="372"/>
    </row>
    <row r="33" spans="2:109">
      <c r="B33" s="372"/>
    </row>
    <row r="34" spans="2:109">
      <c r="B34" s="372"/>
    </row>
    <row r="35" spans="2:109">
      <c r="B35" s="372"/>
    </row>
    <row r="36" spans="2:109">
      <c r="B36" s="372"/>
    </row>
    <row r="37" spans="2:109">
      <c r="B37" s="372"/>
    </row>
    <row r="38" spans="2:109">
      <c r="B38" s="372"/>
    </row>
    <row r="39" spans="2:109">
      <c r="B39" s="374"/>
      <c r="C39" s="375"/>
      <c r="D39" s="375"/>
      <c r="E39" s="375"/>
      <c r="F39" s="375"/>
      <c r="G39" s="375"/>
      <c r="H39" s="375"/>
      <c r="I39" s="375"/>
      <c r="J39" s="375"/>
      <c r="K39" s="375"/>
      <c r="L39" s="375"/>
      <c r="M39" s="375"/>
      <c r="N39" s="375"/>
      <c r="O39" s="375"/>
      <c r="P39" s="375"/>
      <c r="Q39" s="375"/>
      <c r="R39" s="375"/>
      <c r="S39" s="375"/>
      <c r="T39" s="375"/>
      <c r="U39" s="375"/>
      <c r="V39" s="375"/>
      <c r="W39" s="375"/>
      <c r="X39" s="375"/>
      <c r="Y39" s="375"/>
      <c r="Z39" s="375"/>
      <c r="AA39" s="375"/>
      <c r="AB39" s="375"/>
      <c r="AC39" s="375"/>
      <c r="AD39" s="375"/>
      <c r="AE39" s="375"/>
      <c r="AF39" s="375"/>
      <c r="AG39" s="375"/>
      <c r="AH39" s="375"/>
      <c r="AI39" s="375"/>
      <c r="AJ39" s="375"/>
      <c r="AK39" s="375"/>
      <c r="AL39" s="375"/>
      <c r="AM39" s="375"/>
      <c r="AN39" s="375"/>
      <c r="AO39" s="375"/>
      <c r="AP39" s="375"/>
      <c r="AQ39" s="375"/>
      <c r="AR39" s="375"/>
      <c r="AS39" s="375"/>
      <c r="AT39" s="375"/>
      <c r="AU39" s="375"/>
      <c r="AV39" s="375"/>
      <c r="AW39" s="375"/>
      <c r="AX39" s="375"/>
      <c r="AY39" s="375"/>
      <c r="AZ39" s="375"/>
      <c r="BA39" s="375"/>
      <c r="BB39" s="375"/>
      <c r="BC39" s="375"/>
      <c r="BD39" s="375"/>
      <c r="BE39" s="375"/>
      <c r="BF39" s="375"/>
      <c r="BG39" s="375"/>
      <c r="BH39" s="375"/>
      <c r="BI39" s="375"/>
      <c r="BJ39" s="375"/>
      <c r="BK39" s="375"/>
      <c r="BL39" s="375"/>
      <c r="BM39" s="375"/>
      <c r="BN39" s="375"/>
      <c r="BO39" s="375"/>
      <c r="BP39" s="375"/>
      <c r="BQ39" s="375"/>
      <c r="BR39" s="375"/>
      <c r="BS39" s="375"/>
      <c r="BT39" s="375"/>
      <c r="BU39" s="375"/>
      <c r="BV39" s="375"/>
      <c r="BW39" s="375"/>
      <c r="BX39" s="375"/>
      <c r="BY39" s="375"/>
      <c r="BZ39" s="375"/>
      <c r="CA39" s="375"/>
      <c r="CB39" s="375"/>
      <c r="CC39" s="375"/>
      <c r="CD39" s="375"/>
      <c r="CE39" s="375"/>
      <c r="CF39" s="375"/>
      <c r="CG39" s="375"/>
      <c r="CH39" s="375"/>
      <c r="CI39" s="375"/>
      <c r="CJ39" s="375"/>
      <c r="CK39" s="375"/>
      <c r="CL39" s="375"/>
      <c r="CM39" s="375"/>
      <c r="CN39" s="375"/>
      <c r="CO39" s="375"/>
      <c r="CP39" s="375"/>
      <c r="CQ39" s="375"/>
      <c r="CR39" s="375"/>
      <c r="CS39" s="375"/>
      <c r="CT39" s="375"/>
      <c r="CU39" s="375"/>
      <c r="CV39" s="375"/>
      <c r="CW39" s="375"/>
      <c r="CX39" s="375"/>
      <c r="CY39" s="375"/>
      <c r="CZ39" s="375"/>
      <c r="DA39" s="375"/>
      <c r="DB39" s="375"/>
      <c r="DC39" s="375"/>
      <c r="DD39" s="376"/>
    </row>
    <row r="40" spans="2:109">
      <c r="B40" s="377"/>
      <c r="DD40" s="377"/>
      <c r="DE40" s="366"/>
    </row>
    <row r="41" spans="2:109" ht="17.25">
      <c r="B41" s="378" t="s">
        <v>567</v>
      </c>
      <c r="C41" s="369"/>
      <c r="D41" s="369"/>
      <c r="E41" s="369"/>
      <c r="F41" s="369"/>
      <c r="G41" s="369"/>
      <c r="H41" s="369"/>
      <c r="I41" s="369"/>
      <c r="J41" s="369"/>
      <c r="K41" s="369"/>
      <c r="L41" s="369"/>
      <c r="M41" s="369"/>
      <c r="N41" s="369"/>
      <c r="O41" s="369"/>
      <c r="P41" s="369"/>
      <c r="Q41" s="369"/>
      <c r="R41" s="369"/>
      <c r="S41" s="369"/>
      <c r="T41" s="369"/>
      <c r="U41" s="369"/>
      <c r="V41" s="369"/>
      <c r="W41" s="369"/>
      <c r="X41" s="369"/>
      <c r="Y41" s="369"/>
      <c r="Z41" s="369"/>
      <c r="AA41" s="369"/>
      <c r="AB41" s="369"/>
      <c r="AC41" s="369"/>
      <c r="AD41" s="369"/>
      <c r="AE41" s="369"/>
      <c r="AF41" s="369"/>
      <c r="AG41" s="369"/>
      <c r="AH41" s="369"/>
      <c r="AI41" s="369"/>
      <c r="AJ41" s="369"/>
      <c r="AK41" s="369"/>
      <c r="AL41" s="369"/>
      <c r="AM41" s="369"/>
      <c r="AN41" s="369"/>
      <c r="AO41" s="369"/>
      <c r="AP41" s="369"/>
      <c r="AQ41" s="369"/>
      <c r="AR41" s="369"/>
      <c r="AS41" s="369"/>
      <c r="AT41" s="369"/>
      <c r="AU41" s="369"/>
      <c r="AV41" s="369"/>
      <c r="AW41" s="369"/>
      <c r="AX41" s="369"/>
      <c r="AY41" s="369"/>
      <c r="AZ41" s="369"/>
      <c r="BA41" s="369"/>
      <c r="BB41" s="369"/>
      <c r="BC41" s="369"/>
      <c r="BD41" s="369"/>
      <c r="BE41" s="369"/>
      <c r="BF41" s="369"/>
      <c r="BG41" s="369"/>
      <c r="BH41" s="369"/>
      <c r="BI41" s="369"/>
      <c r="BJ41" s="369"/>
      <c r="BK41" s="369"/>
      <c r="BL41" s="369"/>
      <c r="BM41" s="369"/>
      <c r="BN41" s="369"/>
      <c r="BO41" s="369"/>
      <c r="BP41" s="369"/>
      <c r="BQ41" s="369"/>
      <c r="BR41" s="369"/>
      <c r="BS41" s="369"/>
      <c r="BT41" s="369"/>
      <c r="BU41" s="369"/>
      <c r="BV41" s="369"/>
      <c r="BW41" s="369"/>
      <c r="BX41" s="369"/>
      <c r="BY41" s="369"/>
      <c r="BZ41" s="369"/>
      <c r="CA41" s="369"/>
      <c r="CB41" s="369"/>
      <c r="CC41" s="369"/>
      <c r="CD41" s="369"/>
      <c r="CE41" s="369"/>
      <c r="CF41" s="369"/>
      <c r="CG41" s="369"/>
      <c r="CH41" s="369"/>
      <c r="CI41" s="369"/>
      <c r="CJ41" s="369"/>
      <c r="CK41" s="369"/>
      <c r="CL41" s="369"/>
      <c r="CM41" s="369"/>
      <c r="CN41" s="369"/>
      <c r="CO41" s="369"/>
      <c r="CP41" s="369"/>
      <c r="CQ41" s="369"/>
      <c r="CR41" s="369"/>
      <c r="CS41" s="369"/>
      <c r="CT41" s="369"/>
      <c r="CU41" s="369"/>
      <c r="CV41" s="369"/>
      <c r="CW41" s="369"/>
      <c r="CX41" s="369"/>
      <c r="CY41" s="369"/>
      <c r="CZ41" s="369"/>
      <c r="DA41" s="369"/>
      <c r="DB41" s="369"/>
      <c r="DC41" s="369"/>
      <c r="DD41" s="371"/>
    </row>
    <row r="42" spans="2:109">
      <c r="B42" s="372"/>
      <c r="G42" s="379"/>
      <c r="I42" s="380"/>
      <c r="J42" s="380"/>
      <c r="K42" s="380"/>
      <c r="AM42" s="379"/>
      <c r="AN42" s="379" t="s">
        <v>568</v>
      </c>
      <c r="AP42" s="380"/>
      <c r="AQ42" s="380"/>
      <c r="AR42" s="380"/>
      <c r="AY42" s="379"/>
      <c r="BA42" s="380"/>
      <c r="BB42" s="380"/>
      <c r="BC42" s="380"/>
      <c r="BK42" s="379"/>
      <c r="BM42" s="380"/>
      <c r="BN42" s="380"/>
      <c r="BO42" s="380"/>
      <c r="BW42" s="379"/>
      <c r="BY42" s="380"/>
      <c r="BZ42" s="380"/>
      <c r="CA42" s="380"/>
      <c r="CI42" s="379"/>
      <c r="CK42" s="380"/>
      <c r="CL42" s="380"/>
      <c r="CM42" s="380"/>
      <c r="CU42" s="379"/>
      <c r="CW42" s="380"/>
      <c r="CX42" s="380"/>
      <c r="CY42" s="380"/>
    </row>
    <row r="43" spans="2:109" ht="13.5" customHeight="1">
      <c r="B43" s="372"/>
      <c r="AN43" s="1259" t="s">
        <v>576</v>
      </c>
      <c r="AO43" s="1260"/>
      <c r="AP43" s="1260"/>
      <c r="AQ43" s="1260"/>
      <c r="AR43" s="1260"/>
      <c r="AS43" s="1260"/>
      <c r="AT43" s="1260"/>
      <c r="AU43" s="1260"/>
      <c r="AV43" s="1260"/>
      <c r="AW43" s="1260"/>
      <c r="AX43" s="1260"/>
      <c r="AY43" s="1260"/>
      <c r="AZ43" s="1260"/>
      <c r="BA43" s="1260"/>
      <c r="BB43" s="1260"/>
      <c r="BC43" s="1260"/>
      <c r="BD43" s="1260"/>
      <c r="BE43" s="1260"/>
      <c r="BF43" s="1260"/>
      <c r="BG43" s="1260"/>
      <c r="BH43" s="1260"/>
      <c r="BI43" s="1260"/>
      <c r="BJ43" s="1260"/>
      <c r="BK43" s="1260"/>
      <c r="BL43" s="1260"/>
      <c r="BM43" s="1260"/>
      <c r="BN43" s="1260"/>
      <c r="BO43" s="1260"/>
      <c r="BP43" s="1260"/>
      <c r="BQ43" s="1260"/>
      <c r="BR43" s="1260"/>
      <c r="BS43" s="1260"/>
      <c r="BT43" s="1260"/>
      <c r="BU43" s="1260"/>
      <c r="BV43" s="1260"/>
      <c r="BW43" s="1260"/>
      <c r="BX43" s="1260"/>
      <c r="BY43" s="1260"/>
      <c r="BZ43" s="1260"/>
      <c r="CA43" s="1260"/>
      <c r="CB43" s="1260"/>
      <c r="CC43" s="1260"/>
      <c r="CD43" s="1260"/>
      <c r="CE43" s="1260"/>
      <c r="CF43" s="1260"/>
      <c r="CG43" s="1260"/>
      <c r="CH43" s="1260"/>
      <c r="CI43" s="1260"/>
      <c r="CJ43" s="1260"/>
      <c r="CK43" s="1260"/>
      <c r="CL43" s="1260"/>
      <c r="CM43" s="1260"/>
      <c r="CN43" s="1260"/>
      <c r="CO43" s="1260"/>
      <c r="CP43" s="1260"/>
      <c r="CQ43" s="1260"/>
      <c r="CR43" s="1260"/>
      <c r="CS43" s="1260"/>
      <c r="CT43" s="1260"/>
      <c r="CU43" s="1260"/>
      <c r="CV43" s="1260"/>
      <c r="CW43" s="1260"/>
      <c r="CX43" s="1260"/>
      <c r="CY43" s="1260"/>
      <c r="CZ43" s="1260"/>
      <c r="DA43" s="1260"/>
      <c r="DB43" s="1260"/>
      <c r="DC43" s="1261"/>
    </row>
    <row r="44" spans="2:109">
      <c r="B44" s="372"/>
      <c r="AN44" s="1262"/>
      <c r="AO44" s="1263"/>
      <c r="AP44" s="1263"/>
      <c r="AQ44" s="1263"/>
      <c r="AR44" s="1263"/>
      <c r="AS44" s="1263"/>
      <c r="AT44" s="1263"/>
      <c r="AU44" s="1263"/>
      <c r="AV44" s="1263"/>
      <c r="AW44" s="1263"/>
      <c r="AX44" s="1263"/>
      <c r="AY44" s="1263"/>
      <c r="AZ44" s="1263"/>
      <c r="BA44" s="1263"/>
      <c r="BB44" s="1263"/>
      <c r="BC44" s="1263"/>
      <c r="BD44" s="1263"/>
      <c r="BE44" s="1263"/>
      <c r="BF44" s="1263"/>
      <c r="BG44" s="1263"/>
      <c r="BH44" s="1263"/>
      <c r="BI44" s="1263"/>
      <c r="BJ44" s="1263"/>
      <c r="BK44" s="1263"/>
      <c r="BL44" s="1263"/>
      <c r="BM44" s="1263"/>
      <c r="BN44" s="1263"/>
      <c r="BO44" s="1263"/>
      <c r="BP44" s="1263"/>
      <c r="BQ44" s="1263"/>
      <c r="BR44" s="1263"/>
      <c r="BS44" s="1263"/>
      <c r="BT44" s="1263"/>
      <c r="BU44" s="1263"/>
      <c r="BV44" s="1263"/>
      <c r="BW44" s="1263"/>
      <c r="BX44" s="1263"/>
      <c r="BY44" s="1263"/>
      <c r="BZ44" s="1263"/>
      <c r="CA44" s="1263"/>
      <c r="CB44" s="1263"/>
      <c r="CC44" s="1263"/>
      <c r="CD44" s="1263"/>
      <c r="CE44" s="1263"/>
      <c r="CF44" s="1263"/>
      <c r="CG44" s="1263"/>
      <c r="CH44" s="1263"/>
      <c r="CI44" s="1263"/>
      <c r="CJ44" s="1263"/>
      <c r="CK44" s="1263"/>
      <c r="CL44" s="1263"/>
      <c r="CM44" s="1263"/>
      <c r="CN44" s="1263"/>
      <c r="CO44" s="1263"/>
      <c r="CP44" s="1263"/>
      <c r="CQ44" s="1263"/>
      <c r="CR44" s="1263"/>
      <c r="CS44" s="1263"/>
      <c r="CT44" s="1263"/>
      <c r="CU44" s="1263"/>
      <c r="CV44" s="1263"/>
      <c r="CW44" s="1263"/>
      <c r="CX44" s="1263"/>
      <c r="CY44" s="1263"/>
      <c r="CZ44" s="1263"/>
      <c r="DA44" s="1263"/>
      <c r="DB44" s="1263"/>
      <c r="DC44" s="1264"/>
    </row>
    <row r="45" spans="2:109">
      <c r="B45" s="372"/>
      <c r="AN45" s="1262"/>
      <c r="AO45" s="1263"/>
      <c r="AP45" s="1263"/>
      <c r="AQ45" s="1263"/>
      <c r="AR45" s="1263"/>
      <c r="AS45" s="1263"/>
      <c r="AT45" s="1263"/>
      <c r="AU45" s="1263"/>
      <c r="AV45" s="1263"/>
      <c r="AW45" s="1263"/>
      <c r="AX45" s="1263"/>
      <c r="AY45" s="1263"/>
      <c r="AZ45" s="1263"/>
      <c r="BA45" s="1263"/>
      <c r="BB45" s="1263"/>
      <c r="BC45" s="1263"/>
      <c r="BD45" s="1263"/>
      <c r="BE45" s="1263"/>
      <c r="BF45" s="1263"/>
      <c r="BG45" s="1263"/>
      <c r="BH45" s="1263"/>
      <c r="BI45" s="1263"/>
      <c r="BJ45" s="1263"/>
      <c r="BK45" s="1263"/>
      <c r="BL45" s="1263"/>
      <c r="BM45" s="1263"/>
      <c r="BN45" s="1263"/>
      <c r="BO45" s="1263"/>
      <c r="BP45" s="1263"/>
      <c r="BQ45" s="1263"/>
      <c r="BR45" s="1263"/>
      <c r="BS45" s="1263"/>
      <c r="BT45" s="1263"/>
      <c r="BU45" s="1263"/>
      <c r="BV45" s="1263"/>
      <c r="BW45" s="1263"/>
      <c r="BX45" s="1263"/>
      <c r="BY45" s="1263"/>
      <c r="BZ45" s="1263"/>
      <c r="CA45" s="1263"/>
      <c r="CB45" s="1263"/>
      <c r="CC45" s="1263"/>
      <c r="CD45" s="1263"/>
      <c r="CE45" s="1263"/>
      <c r="CF45" s="1263"/>
      <c r="CG45" s="1263"/>
      <c r="CH45" s="1263"/>
      <c r="CI45" s="1263"/>
      <c r="CJ45" s="1263"/>
      <c r="CK45" s="1263"/>
      <c r="CL45" s="1263"/>
      <c r="CM45" s="1263"/>
      <c r="CN45" s="1263"/>
      <c r="CO45" s="1263"/>
      <c r="CP45" s="1263"/>
      <c r="CQ45" s="1263"/>
      <c r="CR45" s="1263"/>
      <c r="CS45" s="1263"/>
      <c r="CT45" s="1263"/>
      <c r="CU45" s="1263"/>
      <c r="CV45" s="1263"/>
      <c r="CW45" s="1263"/>
      <c r="CX45" s="1263"/>
      <c r="CY45" s="1263"/>
      <c r="CZ45" s="1263"/>
      <c r="DA45" s="1263"/>
      <c r="DB45" s="1263"/>
      <c r="DC45" s="1264"/>
    </row>
    <row r="46" spans="2:109">
      <c r="B46" s="372"/>
      <c r="AN46" s="1262"/>
      <c r="AO46" s="1263"/>
      <c r="AP46" s="1263"/>
      <c r="AQ46" s="1263"/>
      <c r="AR46" s="1263"/>
      <c r="AS46" s="1263"/>
      <c r="AT46" s="1263"/>
      <c r="AU46" s="1263"/>
      <c r="AV46" s="1263"/>
      <c r="AW46" s="1263"/>
      <c r="AX46" s="1263"/>
      <c r="AY46" s="1263"/>
      <c r="AZ46" s="1263"/>
      <c r="BA46" s="1263"/>
      <c r="BB46" s="1263"/>
      <c r="BC46" s="1263"/>
      <c r="BD46" s="1263"/>
      <c r="BE46" s="1263"/>
      <c r="BF46" s="1263"/>
      <c r="BG46" s="1263"/>
      <c r="BH46" s="1263"/>
      <c r="BI46" s="1263"/>
      <c r="BJ46" s="1263"/>
      <c r="BK46" s="1263"/>
      <c r="BL46" s="1263"/>
      <c r="BM46" s="1263"/>
      <c r="BN46" s="1263"/>
      <c r="BO46" s="1263"/>
      <c r="BP46" s="1263"/>
      <c r="BQ46" s="1263"/>
      <c r="BR46" s="1263"/>
      <c r="BS46" s="1263"/>
      <c r="BT46" s="1263"/>
      <c r="BU46" s="1263"/>
      <c r="BV46" s="1263"/>
      <c r="BW46" s="1263"/>
      <c r="BX46" s="1263"/>
      <c r="BY46" s="1263"/>
      <c r="BZ46" s="1263"/>
      <c r="CA46" s="1263"/>
      <c r="CB46" s="1263"/>
      <c r="CC46" s="1263"/>
      <c r="CD46" s="1263"/>
      <c r="CE46" s="1263"/>
      <c r="CF46" s="1263"/>
      <c r="CG46" s="1263"/>
      <c r="CH46" s="1263"/>
      <c r="CI46" s="1263"/>
      <c r="CJ46" s="1263"/>
      <c r="CK46" s="1263"/>
      <c r="CL46" s="1263"/>
      <c r="CM46" s="1263"/>
      <c r="CN46" s="1263"/>
      <c r="CO46" s="1263"/>
      <c r="CP46" s="1263"/>
      <c r="CQ46" s="1263"/>
      <c r="CR46" s="1263"/>
      <c r="CS46" s="1263"/>
      <c r="CT46" s="1263"/>
      <c r="CU46" s="1263"/>
      <c r="CV46" s="1263"/>
      <c r="CW46" s="1263"/>
      <c r="CX46" s="1263"/>
      <c r="CY46" s="1263"/>
      <c r="CZ46" s="1263"/>
      <c r="DA46" s="1263"/>
      <c r="DB46" s="1263"/>
      <c r="DC46" s="1264"/>
    </row>
    <row r="47" spans="2:109">
      <c r="B47" s="372"/>
      <c r="AN47" s="1265"/>
      <c r="AO47" s="1266"/>
      <c r="AP47" s="1266"/>
      <c r="AQ47" s="1266"/>
      <c r="AR47" s="1266"/>
      <c r="AS47" s="1266"/>
      <c r="AT47" s="1266"/>
      <c r="AU47" s="1266"/>
      <c r="AV47" s="1266"/>
      <c r="AW47" s="1266"/>
      <c r="AX47" s="1266"/>
      <c r="AY47" s="1266"/>
      <c r="AZ47" s="1266"/>
      <c r="BA47" s="1266"/>
      <c r="BB47" s="1266"/>
      <c r="BC47" s="1266"/>
      <c r="BD47" s="1266"/>
      <c r="BE47" s="1266"/>
      <c r="BF47" s="1266"/>
      <c r="BG47" s="1266"/>
      <c r="BH47" s="1266"/>
      <c r="BI47" s="1266"/>
      <c r="BJ47" s="1266"/>
      <c r="BK47" s="1266"/>
      <c r="BL47" s="1266"/>
      <c r="BM47" s="1266"/>
      <c r="BN47" s="1266"/>
      <c r="BO47" s="1266"/>
      <c r="BP47" s="1266"/>
      <c r="BQ47" s="1266"/>
      <c r="BR47" s="1266"/>
      <c r="BS47" s="1266"/>
      <c r="BT47" s="1266"/>
      <c r="BU47" s="1266"/>
      <c r="BV47" s="1266"/>
      <c r="BW47" s="1266"/>
      <c r="BX47" s="1266"/>
      <c r="BY47" s="1266"/>
      <c r="BZ47" s="1266"/>
      <c r="CA47" s="1266"/>
      <c r="CB47" s="1266"/>
      <c r="CC47" s="1266"/>
      <c r="CD47" s="1266"/>
      <c r="CE47" s="1266"/>
      <c r="CF47" s="1266"/>
      <c r="CG47" s="1266"/>
      <c r="CH47" s="1266"/>
      <c r="CI47" s="1266"/>
      <c r="CJ47" s="1266"/>
      <c r="CK47" s="1266"/>
      <c r="CL47" s="1266"/>
      <c r="CM47" s="1266"/>
      <c r="CN47" s="1266"/>
      <c r="CO47" s="1266"/>
      <c r="CP47" s="1266"/>
      <c r="CQ47" s="1266"/>
      <c r="CR47" s="1266"/>
      <c r="CS47" s="1266"/>
      <c r="CT47" s="1266"/>
      <c r="CU47" s="1266"/>
      <c r="CV47" s="1266"/>
      <c r="CW47" s="1266"/>
      <c r="CX47" s="1266"/>
      <c r="CY47" s="1266"/>
      <c r="CZ47" s="1266"/>
      <c r="DA47" s="1266"/>
      <c r="DB47" s="1266"/>
      <c r="DC47" s="1267"/>
    </row>
    <row r="48" spans="2:109">
      <c r="B48" s="372"/>
      <c r="H48" s="381"/>
      <c r="I48" s="381"/>
      <c r="J48" s="381"/>
      <c r="AN48" s="381"/>
      <c r="AO48" s="381"/>
      <c r="AP48" s="381"/>
      <c r="AZ48" s="381"/>
      <c r="BA48" s="381"/>
      <c r="BB48" s="381"/>
      <c r="BL48" s="381"/>
      <c r="BM48" s="381"/>
      <c r="BN48" s="381"/>
      <c r="BX48" s="381"/>
      <c r="BY48" s="381"/>
      <c r="BZ48" s="381"/>
      <c r="CJ48" s="381"/>
      <c r="CK48" s="381"/>
      <c r="CL48" s="381"/>
      <c r="CV48" s="381"/>
      <c r="CW48" s="381"/>
      <c r="CX48" s="381"/>
    </row>
    <row r="49" spans="1:109">
      <c r="B49" s="372"/>
      <c r="AN49" s="366" t="s">
        <v>569</v>
      </c>
    </row>
    <row r="50" spans="1:109">
      <c r="B50" s="372"/>
      <c r="G50" s="1252"/>
      <c r="H50" s="1252"/>
      <c r="I50" s="1252"/>
      <c r="J50" s="1252"/>
      <c r="K50" s="382"/>
      <c r="L50" s="382"/>
      <c r="M50" s="383"/>
      <c r="N50" s="383"/>
      <c r="AN50" s="1253"/>
      <c r="AO50" s="1254"/>
      <c r="AP50" s="1254"/>
      <c r="AQ50" s="1254"/>
      <c r="AR50" s="1254"/>
      <c r="AS50" s="1254"/>
      <c r="AT50" s="1254"/>
      <c r="AU50" s="1254"/>
      <c r="AV50" s="1254"/>
      <c r="AW50" s="1254"/>
      <c r="AX50" s="1254"/>
      <c r="AY50" s="1254"/>
      <c r="AZ50" s="1254"/>
      <c r="BA50" s="1254"/>
      <c r="BB50" s="1254"/>
      <c r="BC50" s="1254"/>
      <c r="BD50" s="1254"/>
      <c r="BE50" s="1254"/>
      <c r="BF50" s="1254"/>
      <c r="BG50" s="1254"/>
      <c r="BH50" s="1254"/>
      <c r="BI50" s="1254"/>
      <c r="BJ50" s="1254"/>
      <c r="BK50" s="1254"/>
      <c r="BL50" s="1254"/>
      <c r="BM50" s="1254"/>
      <c r="BN50" s="1254"/>
      <c r="BO50" s="1255"/>
      <c r="BP50" s="1256" t="s">
        <v>529</v>
      </c>
      <c r="BQ50" s="1256"/>
      <c r="BR50" s="1256"/>
      <c r="BS50" s="1256"/>
      <c r="BT50" s="1256"/>
      <c r="BU50" s="1256"/>
      <c r="BV50" s="1256"/>
      <c r="BW50" s="1256"/>
      <c r="BX50" s="1256" t="s">
        <v>530</v>
      </c>
      <c r="BY50" s="1256"/>
      <c r="BZ50" s="1256"/>
      <c r="CA50" s="1256"/>
      <c r="CB50" s="1256"/>
      <c r="CC50" s="1256"/>
      <c r="CD50" s="1256"/>
      <c r="CE50" s="1256"/>
      <c r="CF50" s="1256" t="s">
        <v>531</v>
      </c>
      <c r="CG50" s="1256"/>
      <c r="CH50" s="1256"/>
      <c r="CI50" s="1256"/>
      <c r="CJ50" s="1256"/>
      <c r="CK50" s="1256"/>
      <c r="CL50" s="1256"/>
      <c r="CM50" s="1256"/>
      <c r="CN50" s="1256" t="s">
        <v>532</v>
      </c>
      <c r="CO50" s="1256"/>
      <c r="CP50" s="1256"/>
      <c r="CQ50" s="1256"/>
      <c r="CR50" s="1256"/>
      <c r="CS50" s="1256"/>
      <c r="CT50" s="1256"/>
      <c r="CU50" s="1256"/>
      <c r="CV50" s="1256" t="s">
        <v>533</v>
      </c>
      <c r="CW50" s="1256"/>
      <c r="CX50" s="1256"/>
      <c r="CY50" s="1256"/>
      <c r="CZ50" s="1256"/>
      <c r="DA50" s="1256"/>
      <c r="DB50" s="1256"/>
      <c r="DC50" s="1256"/>
    </row>
    <row r="51" spans="1:109" ht="13.5" customHeight="1">
      <c r="B51" s="372"/>
      <c r="G51" s="1269"/>
      <c r="H51" s="1269"/>
      <c r="I51" s="1270"/>
      <c r="J51" s="1270"/>
      <c r="K51" s="1268"/>
      <c r="L51" s="1268"/>
      <c r="M51" s="1268"/>
      <c r="N51" s="1268"/>
      <c r="AM51" s="381"/>
      <c r="AN51" s="1258" t="s">
        <v>570</v>
      </c>
      <c r="AO51" s="1258"/>
      <c r="AP51" s="1258"/>
      <c r="AQ51" s="1258"/>
      <c r="AR51" s="1258"/>
      <c r="AS51" s="1258"/>
      <c r="AT51" s="1258"/>
      <c r="AU51" s="1258"/>
      <c r="AV51" s="1258"/>
      <c r="AW51" s="1258"/>
      <c r="AX51" s="1258"/>
      <c r="AY51" s="1258"/>
      <c r="AZ51" s="1258"/>
      <c r="BA51" s="1258"/>
      <c r="BB51" s="1258" t="s">
        <v>571</v>
      </c>
      <c r="BC51" s="1258"/>
      <c r="BD51" s="1258"/>
      <c r="BE51" s="1258"/>
      <c r="BF51" s="1258"/>
      <c r="BG51" s="1258"/>
      <c r="BH51" s="1258"/>
      <c r="BI51" s="1258"/>
      <c r="BJ51" s="1258"/>
      <c r="BK51" s="1258"/>
      <c r="BL51" s="1258"/>
      <c r="BM51" s="1258"/>
      <c r="BN51" s="1258"/>
      <c r="BO51" s="1258"/>
      <c r="BP51" s="1257">
        <v>131.4</v>
      </c>
      <c r="BQ51" s="1257"/>
      <c r="BR51" s="1257"/>
      <c r="BS51" s="1257"/>
      <c r="BT51" s="1257"/>
      <c r="BU51" s="1257"/>
      <c r="BV51" s="1257"/>
      <c r="BW51" s="1257"/>
      <c r="BX51" s="1257">
        <v>110.3</v>
      </c>
      <c r="BY51" s="1257"/>
      <c r="BZ51" s="1257"/>
      <c r="CA51" s="1257"/>
      <c r="CB51" s="1257"/>
      <c r="CC51" s="1257"/>
      <c r="CD51" s="1257"/>
      <c r="CE51" s="1257"/>
      <c r="CF51" s="1257">
        <v>91.4</v>
      </c>
      <c r="CG51" s="1257"/>
      <c r="CH51" s="1257"/>
      <c r="CI51" s="1257"/>
      <c r="CJ51" s="1257"/>
      <c r="CK51" s="1257"/>
      <c r="CL51" s="1257"/>
      <c r="CM51" s="1257"/>
      <c r="CN51" s="1257">
        <v>86.4</v>
      </c>
      <c r="CO51" s="1257"/>
      <c r="CP51" s="1257"/>
      <c r="CQ51" s="1257"/>
      <c r="CR51" s="1257"/>
      <c r="CS51" s="1257"/>
      <c r="CT51" s="1257"/>
      <c r="CU51" s="1257"/>
      <c r="CV51" s="1257">
        <v>77.400000000000006</v>
      </c>
      <c r="CW51" s="1257"/>
      <c r="CX51" s="1257"/>
      <c r="CY51" s="1257"/>
      <c r="CZ51" s="1257"/>
      <c r="DA51" s="1257"/>
      <c r="DB51" s="1257"/>
      <c r="DC51" s="1257"/>
    </row>
    <row r="52" spans="1:109">
      <c r="B52" s="372"/>
      <c r="G52" s="1269"/>
      <c r="H52" s="1269"/>
      <c r="I52" s="1270"/>
      <c r="J52" s="1270"/>
      <c r="K52" s="1268"/>
      <c r="L52" s="1268"/>
      <c r="M52" s="1268"/>
      <c r="N52" s="1268"/>
      <c r="AM52" s="381"/>
      <c r="AN52" s="1258"/>
      <c r="AO52" s="1258"/>
      <c r="AP52" s="1258"/>
      <c r="AQ52" s="1258"/>
      <c r="AR52" s="1258"/>
      <c r="AS52" s="1258"/>
      <c r="AT52" s="1258"/>
      <c r="AU52" s="1258"/>
      <c r="AV52" s="1258"/>
      <c r="AW52" s="1258"/>
      <c r="AX52" s="1258"/>
      <c r="AY52" s="1258"/>
      <c r="AZ52" s="1258"/>
      <c r="BA52" s="1258"/>
      <c r="BB52" s="1258"/>
      <c r="BC52" s="1258"/>
      <c r="BD52" s="1258"/>
      <c r="BE52" s="1258"/>
      <c r="BF52" s="1258"/>
      <c r="BG52" s="1258"/>
      <c r="BH52" s="1258"/>
      <c r="BI52" s="1258"/>
      <c r="BJ52" s="1258"/>
      <c r="BK52" s="1258"/>
      <c r="BL52" s="1258"/>
      <c r="BM52" s="1258"/>
      <c r="BN52" s="1258"/>
      <c r="BO52" s="1258"/>
      <c r="BP52" s="1257"/>
      <c r="BQ52" s="1257"/>
      <c r="BR52" s="1257"/>
      <c r="BS52" s="1257"/>
      <c r="BT52" s="1257"/>
      <c r="BU52" s="1257"/>
      <c r="BV52" s="1257"/>
      <c r="BW52" s="1257"/>
      <c r="BX52" s="1257"/>
      <c r="BY52" s="1257"/>
      <c r="BZ52" s="1257"/>
      <c r="CA52" s="1257"/>
      <c r="CB52" s="1257"/>
      <c r="CC52" s="1257"/>
      <c r="CD52" s="1257"/>
      <c r="CE52" s="1257"/>
      <c r="CF52" s="1257"/>
      <c r="CG52" s="1257"/>
      <c r="CH52" s="1257"/>
      <c r="CI52" s="1257"/>
      <c r="CJ52" s="1257"/>
      <c r="CK52" s="1257"/>
      <c r="CL52" s="1257"/>
      <c r="CM52" s="1257"/>
      <c r="CN52" s="1257"/>
      <c r="CO52" s="1257"/>
      <c r="CP52" s="1257"/>
      <c r="CQ52" s="1257"/>
      <c r="CR52" s="1257"/>
      <c r="CS52" s="1257"/>
      <c r="CT52" s="1257"/>
      <c r="CU52" s="1257"/>
      <c r="CV52" s="1257"/>
      <c r="CW52" s="1257"/>
      <c r="CX52" s="1257"/>
      <c r="CY52" s="1257"/>
      <c r="CZ52" s="1257"/>
      <c r="DA52" s="1257"/>
      <c r="DB52" s="1257"/>
      <c r="DC52" s="1257"/>
    </row>
    <row r="53" spans="1:109">
      <c r="A53" s="380"/>
      <c r="B53" s="372"/>
      <c r="G53" s="1269"/>
      <c r="H53" s="1269"/>
      <c r="I53" s="1252"/>
      <c r="J53" s="1252"/>
      <c r="K53" s="1268"/>
      <c r="L53" s="1268"/>
      <c r="M53" s="1268"/>
      <c r="N53" s="1268"/>
      <c r="AM53" s="381"/>
      <c r="AN53" s="1258"/>
      <c r="AO53" s="1258"/>
      <c r="AP53" s="1258"/>
      <c r="AQ53" s="1258"/>
      <c r="AR53" s="1258"/>
      <c r="AS53" s="1258"/>
      <c r="AT53" s="1258"/>
      <c r="AU53" s="1258"/>
      <c r="AV53" s="1258"/>
      <c r="AW53" s="1258"/>
      <c r="AX53" s="1258"/>
      <c r="AY53" s="1258"/>
      <c r="AZ53" s="1258"/>
      <c r="BA53" s="1258"/>
      <c r="BB53" s="1258" t="s">
        <v>572</v>
      </c>
      <c r="BC53" s="1258"/>
      <c r="BD53" s="1258"/>
      <c r="BE53" s="1258"/>
      <c r="BF53" s="1258"/>
      <c r="BG53" s="1258"/>
      <c r="BH53" s="1258"/>
      <c r="BI53" s="1258"/>
      <c r="BJ53" s="1258"/>
      <c r="BK53" s="1258"/>
      <c r="BL53" s="1258"/>
      <c r="BM53" s="1258"/>
      <c r="BN53" s="1258"/>
      <c r="BO53" s="1258"/>
      <c r="BP53" s="1257">
        <v>58.3</v>
      </c>
      <c r="BQ53" s="1257"/>
      <c r="BR53" s="1257"/>
      <c r="BS53" s="1257"/>
      <c r="BT53" s="1257"/>
      <c r="BU53" s="1257"/>
      <c r="BV53" s="1257"/>
      <c r="BW53" s="1257"/>
      <c r="BX53" s="1257">
        <v>59.4</v>
      </c>
      <c r="BY53" s="1257"/>
      <c r="BZ53" s="1257"/>
      <c r="CA53" s="1257"/>
      <c r="CB53" s="1257"/>
      <c r="CC53" s="1257"/>
      <c r="CD53" s="1257"/>
      <c r="CE53" s="1257"/>
      <c r="CF53" s="1257">
        <v>60.3</v>
      </c>
      <c r="CG53" s="1257"/>
      <c r="CH53" s="1257"/>
      <c r="CI53" s="1257"/>
      <c r="CJ53" s="1257"/>
      <c r="CK53" s="1257"/>
      <c r="CL53" s="1257"/>
      <c r="CM53" s="1257"/>
      <c r="CN53" s="1257">
        <v>61.4</v>
      </c>
      <c r="CO53" s="1257"/>
      <c r="CP53" s="1257"/>
      <c r="CQ53" s="1257"/>
      <c r="CR53" s="1257"/>
      <c r="CS53" s="1257"/>
      <c r="CT53" s="1257"/>
      <c r="CU53" s="1257"/>
      <c r="CV53" s="1257">
        <v>62.6</v>
      </c>
      <c r="CW53" s="1257"/>
      <c r="CX53" s="1257"/>
      <c r="CY53" s="1257"/>
      <c r="CZ53" s="1257"/>
      <c r="DA53" s="1257"/>
      <c r="DB53" s="1257"/>
      <c r="DC53" s="1257"/>
    </row>
    <row r="54" spans="1:109">
      <c r="A54" s="380"/>
      <c r="B54" s="372"/>
      <c r="G54" s="1269"/>
      <c r="H54" s="1269"/>
      <c r="I54" s="1252"/>
      <c r="J54" s="1252"/>
      <c r="K54" s="1268"/>
      <c r="L54" s="1268"/>
      <c r="M54" s="1268"/>
      <c r="N54" s="1268"/>
      <c r="AM54" s="381"/>
      <c r="AN54" s="1258"/>
      <c r="AO54" s="1258"/>
      <c r="AP54" s="1258"/>
      <c r="AQ54" s="1258"/>
      <c r="AR54" s="1258"/>
      <c r="AS54" s="1258"/>
      <c r="AT54" s="1258"/>
      <c r="AU54" s="1258"/>
      <c r="AV54" s="1258"/>
      <c r="AW54" s="1258"/>
      <c r="AX54" s="1258"/>
      <c r="AY54" s="1258"/>
      <c r="AZ54" s="1258"/>
      <c r="BA54" s="1258"/>
      <c r="BB54" s="1258"/>
      <c r="BC54" s="1258"/>
      <c r="BD54" s="1258"/>
      <c r="BE54" s="1258"/>
      <c r="BF54" s="1258"/>
      <c r="BG54" s="1258"/>
      <c r="BH54" s="1258"/>
      <c r="BI54" s="1258"/>
      <c r="BJ54" s="1258"/>
      <c r="BK54" s="1258"/>
      <c r="BL54" s="1258"/>
      <c r="BM54" s="1258"/>
      <c r="BN54" s="1258"/>
      <c r="BO54" s="1258"/>
      <c r="BP54" s="1257"/>
      <c r="BQ54" s="1257"/>
      <c r="BR54" s="1257"/>
      <c r="BS54" s="1257"/>
      <c r="BT54" s="1257"/>
      <c r="BU54" s="1257"/>
      <c r="BV54" s="1257"/>
      <c r="BW54" s="1257"/>
      <c r="BX54" s="1257"/>
      <c r="BY54" s="1257"/>
      <c r="BZ54" s="1257"/>
      <c r="CA54" s="1257"/>
      <c r="CB54" s="1257"/>
      <c r="CC54" s="1257"/>
      <c r="CD54" s="1257"/>
      <c r="CE54" s="1257"/>
      <c r="CF54" s="1257"/>
      <c r="CG54" s="1257"/>
      <c r="CH54" s="1257"/>
      <c r="CI54" s="1257"/>
      <c r="CJ54" s="1257"/>
      <c r="CK54" s="1257"/>
      <c r="CL54" s="1257"/>
      <c r="CM54" s="1257"/>
      <c r="CN54" s="1257"/>
      <c r="CO54" s="1257"/>
      <c r="CP54" s="1257"/>
      <c r="CQ54" s="1257"/>
      <c r="CR54" s="1257"/>
      <c r="CS54" s="1257"/>
      <c r="CT54" s="1257"/>
      <c r="CU54" s="1257"/>
      <c r="CV54" s="1257"/>
      <c r="CW54" s="1257"/>
      <c r="CX54" s="1257"/>
      <c r="CY54" s="1257"/>
      <c r="CZ54" s="1257"/>
      <c r="DA54" s="1257"/>
      <c r="DB54" s="1257"/>
      <c r="DC54" s="1257"/>
    </row>
    <row r="55" spans="1:109">
      <c r="A55" s="380"/>
      <c r="B55" s="372"/>
      <c r="G55" s="1252"/>
      <c r="H55" s="1252"/>
      <c r="I55" s="1252"/>
      <c r="J55" s="1252"/>
      <c r="K55" s="1268"/>
      <c r="L55" s="1268"/>
      <c r="M55" s="1268"/>
      <c r="N55" s="1268"/>
      <c r="AN55" s="1256" t="s">
        <v>573</v>
      </c>
      <c r="AO55" s="1256"/>
      <c r="AP55" s="1256"/>
      <c r="AQ55" s="1256"/>
      <c r="AR55" s="1256"/>
      <c r="AS55" s="1256"/>
      <c r="AT55" s="1256"/>
      <c r="AU55" s="1256"/>
      <c r="AV55" s="1256"/>
      <c r="AW55" s="1256"/>
      <c r="AX55" s="1256"/>
      <c r="AY55" s="1256"/>
      <c r="AZ55" s="1256"/>
      <c r="BA55" s="1256"/>
      <c r="BB55" s="1258" t="s">
        <v>571</v>
      </c>
      <c r="BC55" s="1258"/>
      <c r="BD55" s="1258"/>
      <c r="BE55" s="1258"/>
      <c r="BF55" s="1258"/>
      <c r="BG55" s="1258"/>
      <c r="BH55" s="1258"/>
      <c r="BI55" s="1258"/>
      <c r="BJ55" s="1258"/>
      <c r="BK55" s="1258"/>
      <c r="BL55" s="1258"/>
      <c r="BM55" s="1258"/>
      <c r="BN55" s="1258"/>
      <c r="BO55" s="1258"/>
      <c r="BP55" s="1257">
        <v>25.5</v>
      </c>
      <c r="BQ55" s="1257"/>
      <c r="BR55" s="1257"/>
      <c r="BS55" s="1257"/>
      <c r="BT55" s="1257"/>
      <c r="BU55" s="1257"/>
      <c r="BV55" s="1257"/>
      <c r="BW55" s="1257"/>
      <c r="BX55" s="1257">
        <v>25.1</v>
      </c>
      <c r="BY55" s="1257"/>
      <c r="BZ55" s="1257"/>
      <c r="CA55" s="1257"/>
      <c r="CB55" s="1257"/>
      <c r="CC55" s="1257"/>
      <c r="CD55" s="1257"/>
      <c r="CE55" s="1257"/>
      <c r="CF55" s="1257">
        <v>18</v>
      </c>
      <c r="CG55" s="1257"/>
      <c r="CH55" s="1257"/>
      <c r="CI55" s="1257"/>
      <c r="CJ55" s="1257"/>
      <c r="CK55" s="1257"/>
      <c r="CL55" s="1257"/>
      <c r="CM55" s="1257"/>
      <c r="CN55" s="1257">
        <v>12.7</v>
      </c>
      <c r="CO55" s="1257"/>
      <c r="CP55" s="1257"/>
      <c r="CQ55" s="1257"/>
      <c r="CR55" s="1257"/>
      <c r="CS55" s="1257"/>
      <c r="CT55" s="1257"/>
      <c r="CU55" s="1257"/>
      <c r="CV55" s="1257">
        <v>10</v>
      </c>
      <c r="CW55" s="1257"/>
      <c r="CX55" s="1257"/>
      <c r="CY55" s="1257"/>
      <c r="CZ55" s="1257"/>
      <c r="DA55" s="1257"/>
      <c r="DB55" s="1257"/>
      <c r="DC55" s="1257"/>
    </row>
    <row r="56" spans="1:109">
      <c r="A56" s="380"/>
      <c r="B56" s="372"/>
      <c r="G56" s="1252"/>
      <c r="H56" s="1252"/>
      <c r="I56" s="1252"/>
      <c r="J56" s="1252"/>
      <c r="K56" s="1268"/>
      <c r="L56" s="1268"/>
      <c r="M56" s="1268"/>
      <c r="N56" s="1268"/>
      <c r="AN56" s="1256"/>
      <c r="AO56" s="1256"/>
      <c r="AP56" s="1256"/>
      <c r="AQ56" s="1256"/>
      <c r="AR56" s="1256"/>
      <c r="AS56" s="1256"/>
      <c r="AT56" s="1256"/>
      <c r="AU56" s="1256"/>
      <c r="AV56" s="1256"/>
      <c r="AW56" s="1256"/>
      <c r="AX56" s="1256"/>
      <c r="AY56" s="1256"/>
      <c r="AZ56" s="1256"/>
      <c r="BA56" s="1256"/>
      <c r="BB56" s="1258"/>
      <c r="BC56" s="1258"/>
      <c r="BD56" s="1258"/>
      <c r="BE56" s="1258"/>
      <c r="BF56" s="1258"/>
      <c r="BG56" s="1258"/>
      <c r="BH56" s="1258"/>
      <c r="BI56" s="1258"/>
      <c r="BJ56" s="1258"/>
      <c r="BK56" s="1258"/>
      <c r="BL56" s="1258"/>
      <c r="BM56" s="1258"/>
      <c r="BN56" s="1258"/>
      <c r="BO56" s="1258"/>
      <c r="BP56" s="1257"/>
      <c r="BQ56" s="1257"/>
      <c r="BR56" s="1257"/>
      <c r="BS56" s="1257"/>
      <c r="BT56" s="1257"/>
      <c r="BU56" s="1257"/>
      <c r="BV56" s="1257"/>
      <c r="BW56" s="1257"/>
      <c r="BX56" s="1257"/>
      <c r="BY56" s="1257"/>
      <c r="BZ56" s="1257"/>
      <c r="CA56" s="1257"/>
      <c r="CB56" s="1257"/>
      <c r="CC56" s="1257"/>
      <c r="CD56" s="1257"/>
      <c r="CE56" s="1257"/>
      <c r="CF56" s="1257"/>
      <c r="CG56" s="1257"/>
      <c r="CH56" s="1257"/>
      <c r="CI56" s="1257"/>
      <c r="CJ56" s="1257"/>
      <c r="CK56" s="1257"/>
      <c r="CL56" s="1257"/>
      <c r="CM56" s="1257"/>
      <c r="CN56" s="1257"/>
      <c r="CO56" s="1257"/>
      <c r="CP56" s="1257"/>
      <c r="CQ56" s="1257"/>
      <c r="CR56" s="1257"/>
      <c r="CS56" s="1257"/>
      <c r="CT56" s="1257"/>
      <c r="CU56" s="1257"/>
      <c r="CV56" s="1257"/>
      <c r="CW56" s="1257"/>
      <c r="CX56" s="1257"/>
      <c r="CY56" s="1257"/>
      <c r="CZ56" s="1257"/>
      <c r="DA56" s="1257"/>
      <c r="DB56" s="1257"/>
      <c r="DC56" s="1257"/>
    </row>
    <row r="57" spans="1:109" s="380" customFormat="1">
      <c r="B57" s="384"/>
      <c r="G57" s="1252"/>
      <c r="H57" s="1252"/>
      <c r="I57" s="1271"/>
      <c r="J57" s="1271"/>
      <c r="K57" s="1268"/>
      <c r="L57" s="1268"/>
      <c r="M57" s="1268"/>
      <c r="N57" s="1268"/>
      <c r="AM57" s="366"/>
      <c r="AN57" s="1256"/>
      <c r="AO57" s="1256"/>
      <c r="AP57" s="1256"/>
      <c r="AQ57" s="1256"/>
      <c r="AR57" s="1256"/>
      <c r="AS57" s="1256"/>
      <c r="AT57" s="1256"/>
      <c r="AU57" s="1256"/>
      <c r="AV57" s="1256"/>
      <c r="AW57" s="1256"/>
      <c r="AX57" s="1256"/>
      <c r="AY57" s="1256"/>
      <c r="AZ57" s="1256"/>
      <c r="BA57" s="1256"/>
      <c r="BB57" s="1258" t="s">
        <v>572</v>
      </c>
      <c r="BC57" s="1258"/>
      <c r="BD57" s="1258"/>
      <c r="BE57" s="1258"/>
      <c r="BF57" s="1258"/>
      <c r="BG57" s="1258"/>
      <c r="BH57" s="1258"/>
      <c r="BI57" s="1258"/>
      <c r="BJ57" s="1258"/>
      <c r="BK57" s="1258"/>
      <c r="BL57" s="1258"/>
      <c r="BM57" s="1258"/>
      <c r="BN57" s="1258"/>
      <c r="BO57" s="1258"/>
      <c r="BP57" s="1257">
        <v>60.9</v>
      </c>
      <c r="BQ57" s="1257"/>
      <c r="BR57" s="1257"/>
      <c r="BS57" s="1257"/>
      <c r="BT57" s="1257"/>
      <c r="BU57" s="1257"/>
      <c r="BV57" s="1257"/>
      <c r="BW57" s="1257"/>
      <c r="BX57" s="1257">
        <v>61</v>
      </c>
      <c r="BY57" s="1257"/>
      <c r="BZ57" s="1257"/>
      <c r="CA57" s="1257"/>
      <c r="CB57" s="1257"/>
      <c r="CC57" s="1257"/>
      <c r="CD57" s="1257"/>
      <c r="CE57" s="1257"/>
      <c r="CF57" s="1257">
        <v>62.2</v>
      </c>
      <c r="CG57" s="1257"/>
      <c r="CH57" s="1257"/>
      <c r="CI57" s="1257"/>
      <c r="CJ57" s="1257"/>
      <c r="CK57" s="1257"/>
      <c r="CL57" s="1257"/>
      <c r="CM57" s="1257"/>
      <c r="CN57" s="1257">
        <v>63.2</v>
      </c>
      <c r="CO57" s="1257"/>
      <c r="CP57" s="1257"/>
      <c r="CQ57" s="1257"/>
      <c r="CR57" s="1257"/>
      <c r="CS57" s="1257"/>
      <c r="CT57" s="1257"/>
      <c r="CU57" s="1257"/>
      <c r="CV57" s="1257">
        <v>64.599999999999994</v>
      </c>
      <c r="CW57" s="1257"/>
      <c r="CX57" s="1257"/>
      <c r="CY57" s="1257"/>
      <c r="CZ57" s="1257"/>
      <c r="DA57" s="1257"/>
      <c r="DB57" s="1257"/>
      <c r="DC57" s="1257"/>
      <c r="DD57" s="385"/>
      <c r="DE57" s="384"/>
    </row>
    <row r="58" spans="1:109" s="380" customFormat="1">
      <c r="A58" s="366"/>
      <c r="B58" s="384"/>
      <c r="G58" s="1252"/>
      <c r="H58" s="1252"/>
      <c r="I58" s="1271"/>
      <c r="J58" s="1271"/>
      <c r="K58" s="1268"/>
      <c r="L58" s="1268"/>
      <c r="M58" s="1268"/>
      <c r="N58" s="1268"/>
      <c r="AM58" s="366"/>
      <c r="AN58" s="1256"/>
      <c r="AO58" s="1256"/>
      <c r="AP58" s="1256"/>
      <c r="AQ58" s="1256"/>
      <c r="AR58" s="1256"/>
      <c r="AS58" s="1256"/>
      <c r="AT58" s="1256"/>
      <c r="AU58" s="1256"/>
      <c r="AV58" s="1256"/>
      <c r="AW58" s="1256"/>
      <c r="AX58" s="1256"/>
      <c r="AY58" s="1256"/>
      <c r="AZ58" s="1256"/>
      <c r="BA58" s="1256"/>
      <c r="BB58" s="1258"/>
      <c r="BC58" s="1258"/>
      <c r="BD58" s="1258"/>
      <c r="BE58" s="1258"/>
      <c r="BF58" s="1258"/>
      <c r="BG58" s="1258"/>
      <c r="BH58" s="1258"/>
      <c r="BI58" s="1258"/>
      <c r="BJ58" s="1258"/>
      <c r="BK58" s="1258"/>
      <c r="BL58" s="1258"/>
      <c r="BM58" s="1258"/>
      <c r="BN58" s="1258"/>
      <c r="BO58" s="1258"/>
      <c r="BP58" s="1257"/>
      <c r="BQ58" s="1257"/>
      <c r="BR58" s="1257"/>
      <c r="BS58" s="1257"/>
      <c r="BT58" s="1257"/>
      <c r="BU58" s="1257"/>
      <c r="BV58" s="1257"/>
      <c r="BW58" s="1257"/>
      <c r="BX58" s="1257"/>
      <c r="BY58" s="1257"/>
      <c r="BZ58" s="1257"/>
      <c r="CA58" s="1257"/>
      <c r="CB58" s="1257"/>
      <c r="CC58" s="1257"/>
      <c r="CD58" s="1257"/>
      <c r="CE58" s="1257"/>
      <c r="CF58" s="1257"/>
      <c r="CG58" s="1257"/>
      <c r="CH58" s="1257"/>
      <c r="CI58" s="1257"/>
      <c r="CJ58" s="1257"/>
      <c r="CK58" s="1257"/>
      <c r="CL58" s="1257"/>
      <c r="CM58" s="1257"/>
      <c r="CN58" s="1257"/>
      <c r="CO58" s="1257"/>
      <c r="CP58" s="1257"/>
      <c r="CQ58" s="1257"/>
      <c r="CR58" s="1257"/>
      <c r="CS58" s="1257"/>
      <c r="CT58" s="1257"/>
      <c r="CU58" s="1257"/>
      <c r="CV58" s="1257"/>
      <c r="CW58" s="1257"/>
      <c r="CX58" s="1257"/>
      <c r="CY58" s="1257"/>
      <c r="CZ58" s="1257"/>
      <c r="DA58" s="1257"/>
      <c r="DB58" s="1257"/>
      <c r="DC58" s="1257"/>
      <c r="DD58" s="385"/>
      <c r="DE58" s="384"/>
    </row>
    <row r="59" spans="1:109" s="380" customFormat="1">
      <c r="A59" s="366"/>
      <c r="B59" s="384"/>
      <c r="K59" s="386"/>
      <c r="L59" s="386"/>
      <c r="M59" s="386"/>
      <c r="N59" s="386"/>
      <c r="AQ59" s="386"/>
      <c r="AR59" s="386"/>
      <c r="AS59" s="386"/>
      <c r="AT59" s="386"/>
      <c r="BC59" s="386"/>
      <c r="BD59" s="386"/>
      <c r="BE59" s="386"/>
      <c r="BF59" s="386"/>
      <c r="BO59" s="386"/>
      <c r="BP59" s="386"/>
      <c r="BQ59" s="386"/>
      <c r="BR59" s="386"/>
      <c r="CA59" s="386"/>
      <c r="CB59" s="386"/>
      <c r="CC59" s="386"/>
      <c r="CD59" s="386"/>
      <c r="CM59" s="386"/>
      <c r="CN59" s="386"/>
      <c r="CO59" s="386"/>
      <c r="CP59" s="386"/>
      <c r="CY59" s="386"/>
      <c r="CZ59" s="386"/>
      <c r="DA59" s="386"/>
      <c r="DB59" s="386"/>
      <c r="DC59" s="386"/>
      <c r="DD59" s="385"/>
      <c r="DE59" s="384"/>
    </row>
    <row r="60" spans="1:109" s="380" customFormat="1">
      <c r="A60" s="366"/>
      <c r="B60" s="384"/>
      <c r="K60" s="386"/>
      <c r="L60" s="386"/>
      <c r="M60" s="386"/>
      <c r="N60" s="386"/>
      <c r="AQ60" s="386"/>
      <c r="AR60" s="386"/>
      <c r="AS60" s="386"/>
      <c r="AT60" s="386"/>
      <c r="BC60" s="386"/>
      <c r="BD60" s="386"/>
      <c r="BE60" s="386"/>
      <c r="BF60" s="386"/>
      <c r="BO60" s="386"/>
      <c r="BP60" s="386"/>
      <c r="BQ60" s="386"/>
      <c r="BR60" s="386"/>
      <c r="CA60" s="386"/>
      <c r="CB60" s="386"/>
      <c r="CC60" s="386"/>
      <c r="CD60" s="386"/>
      <c r="CM60" s="386"/>
      <c r="CN60" s="386"/>
      <c r="CO60" s="386"/>
      <c r="CP60" s="386"/>
      <c r="CY60" s="386"/>
      <c r="CZ60" s="386"/>
      <c r="DA60" s="386"/>
      <c r="DB60" s="386"/>
      <c r="DC60" s="386"/>
      <c r="DD60" s="385"/>
      <c r="DE60" s="384"/>
    </row>
    <row r="61" spans="1:109" s="380" customFormat="1">
      <c r="A61" s="366"/>
      <c r="B61" s="387"/>
      <c r="C61" s="388"/>
      <c r="D61" s="388"/>
      <c r="E61" s="388"/>
      <c r="F61" s="388"/>
      <c r="G61" s="388"/>
      <c r="H61" s="388"/>
      <c r="I61" s="388"/>
      <c r="J61" s="388"/>
      <c r="K61" s="388"/>
      <c r="L61" s="388"/>
      <c r="M61" s="389"/>
      <c r="N61" s="389"/>
      <c r="O61" s="388"/>
      <c r="P61" s="388"/>
      <c r="Q61" s="388"/>
      <c r="R61" s="388"/>
      <c r="S61" s="388"/>
      <c r="T61" s="388"/>
      <c r="U61" s="388"/>
      <c r="V61" s="388"/>
      <c r="W61" s="388"/>
      <c r="X61" s="388"/>
      <c r="Y61" s="388"/>
      <c r="Z61" s="388"/>
      <c r="AA61" s="388"/>
      <c r="AB61" s="388"/>
      <c r="AC61" s="388"/>
      <c r="AD61" s="388"/>
      <c r="AE61" s="388"/>
      <c r="AF61" s="388"/>
      <c r="AG61" s="388"/>
      <c r="AH61" s="388"/>
      <c r="AI61" s="388"/>
      <c r="AJ61" s="388"/>
      <c r="AK61" s="388"/>
      <c r="AL61" s="388"/>
      <c r="AM61" s="388"/>
      <c r="AN61" s="388"/>
      <c r="AO61" s="388"/>
      <c r="AP61" s="388"/>
      <c r="AQ61" s="388"/>
      <c r="AR61" s="388"/>
      <c r="AS61" s="389"/>
      <c r="AT61" s="389"/>
      <c r="AU61" s="388"/>
      <c r="AV61" s="388"/>
      <c r="AW61" s="388"/>
      <c r="AX61" s="388"/>
      <c r="AY61" s="388"/>
      <c r="AZ61" s="388"/>
      <c r="BA61" s="388"/>
      <c r="BB61" s="388"/>
      <c r="BC61" s="388"/>
      <c r="BD61" s="388"/>
      <c r="BE61" s="389"/>
      <c r="BF61" s="389"/>
      <c r="BG61" s="388"/>
      <c r="BH61" s="388"/>
      <c r="BI61" s="388"/>
      <c r="BJ61" s="388"/>
      <c r="BK61" s="388"/>
      <c r="BL61" s="388"/>
      <c r="BM61" s="388"/>
      <c r="BN61" s="388"/>
      <c r="BO61" s="388"/>
      <c r="BP61" s="388"/>
      <c r="BQ61" s="389"/>
      <c r="BR61" s="389"/>
      <c r="BS61" s="388"/>
      <c r="BT61" s="388"/>
      <c r="BU61" s="388"/>
      <c r="BV61" s="388"/>
      <c r="BW61" s="388"/>
      <c r="BX61" s="388"/>
      <c r="BY61" s="388"/>
      <c r="BZ61" s="388"/>
      <c r="CA61" s="388"/>
      <c r="CB61" s="388"/>
      <c r="CC61" s="389"/>
      <c r="CD61" s="389"/>
      <c r="CE61" s="388"/>
      <c r="CF61" s="388"/>
      <c r="CG61" s="388"/>
      <c r="CH61" s="388"/>
      <c r="CI61" s="388"/>
      <c r="CJ61" s="388"/>
      <c r="CK61" s="388"/>
      <c r="CL61" s="388"/>
      <c r="CM61" s="388"/>
      <c r="CN61" s="388"/>
      <c r="CO61" s="389"/>
      <c r="CP61" s="389"/>
      <c r="CQ61" s="388"/>
      <c r="CR61" s="388"/>
      <c r="CS61" s="388"/>
      <c r="CT61" s="388"/>
      <c r="CU61" s="388"/>
      <c r="CV61" s="388"/>
      <c r="CW61" s="388"/>
      <c r="CX61" s="388"/>
      <c r="CY61" s="388"/>
      <c r="CZ61" s="388"/>
      <c r="DA61" s="389"/>
      <c r="DB61" s="389"/>
      <c r="DC61" s="389"/>
      <c r="DD61" s="390"/>
      <c r="DE61" s="384"/>
    </row>
    <row r="62" spans="1:109">
      <c r="B62" s="377"/>
      <c r="C62" s="377"/>
      <c r="D62" s="377"/>
      <c r="E62" s="377"/>
      <c r="F62" s="377"/>
      <c r="G62" s="377"/>
      <c r="H62" s="377"/>
      <c r="I62" s="377"/>
      <c r="J62" s="377"/>
      <c r="K62" s="377"/>
      <c r="L62" s="377"/>
      <c r="M62" s="377"/>
      <c r="N62" s="377"/>
      <c r="O62" s="377"/>
      <c r="P62" s="377"/>
      <c r="Q62" s="377"/>
      <c r="R62" s="377"/>
      <c r="S62" s="377"/>
      <c r="T62" s="377"/>
      <c r="U62" s="377"/>
      <c r="V62" s="377"/>
      <c r="W62" s="377"/>
      <c r="X62" s="377"/>
      <c r="Y62" s="377"/>
      <c r="Z62" s="377"/>
      <c r="AA62" s="377"/>
      <c r="AB62" s="377"/>
      <c r="AC62" s="377"/>
      <c r="AD62" s="377"/>
      <c r="AE62" s="377"/>
      <c r="AF62" s="377"/>
      <c r="AG62" s="377"/>
      <c r="AH62" s="377"/>
      <c r="AI62" s="377"/>
      <c r="AJ62" s="377"/>
      <c r="AK62" s="377"/>
      <c r="AL62" s="377"/>
      <c r="AM62" s="377"/>
      <c r="AN62" s="377"/>
      <c r="AO62" s="377"/>
      <c r="AP62" s="377"/>
      <c r="AQ62" s="377"/>
      <c r="AR62" s="377"/>
      <c r="AS62" s="377"/>
      <c r="AT62" s="377"/>
      <c r="AU62" s="377"/>
      <c r="AV62" s="377"/>
      <c r="AW62" s="377"/>
      <c r="AX62" s="377"/>
      <c r="AY62" s="377"/>
      <c r="AZ62" s="377"/>
      <c r="BA62" s="377"/>
      <c r="BB62" s="377"/>
      <c r="BC62" s="377"/>
      <c r="BD62" s="377"/>
      <c r="BE62" s="377"/>
      <c r="BF62" s="377"/>
      <c r="BG62" s="377"/>
      <c r="BH62" s="377"/>
      <c r="BI62" s="377"/>
      <c r="BJ62" s="377"/>
      <c r="BK62" s="377"/>
      <c r="BL62" s="377"/>
      <c r="BM62" s="377"/>
      <c r="BN62" s="377"/>
      <c r="BO62" s="377"/>
      <c r="BP62" s="377"/>
      <c r="BQ62" s="377"/>
      <c r="BR62" s="377"/>
      <c r="BS62" s="377"/>
      <c r="BT62" s="377"/>
      <c r="BU62" s="377"/>
      <c r="BV62" s="377"/>
      <c r="BW62" s="377"/>
      <c r="BX62" s="377"/>
      <c r="BY62" s="377"/>
      <c r="BZ62" s="377"/>
      <c r="CA62" s="377"/>
      <c r="CB62" s="377"/>
      <c r="CC62" s="377"/>
      <c r="CD62" s="377"/>
      <c r="CE62" s="377"/>
      <c r="CF62" s="377"/>
      <c r="CG62" s="377"/>
      <c r="CH62" s="377"/>
      <c r="CI62" s="377"/>
      <c r="CJ62" s="377"/>
      <c r="CK62" s="377"/>
      <c r="CL62" s="377"/>
      <c r="CM62" s="377"/>
      <c r="CN62" s="377"/>
      <c r="CO62" s="377"/>
      <c r="CP62" s="377"/>
      <c r="CQ62" s="377"/>
      <c r="CR62" s="377"/>
      <c r="CS62" s="377"/>
      <c r="CT62" s="377"/>
      <c r="CU62" s="377"/>
      <c r="CV62" s="377"/>
      <c r="CW62" s="377"/>
      <c r="CX62" s="377"/>
      <c r="CY62" s="377"/>
      <c r="CZ62" s="377"/>
      <c r="DA62" s="377"/>
      <c r="DB62" s="377"/>
      <c r="DC62" s="377"/>
      <c r="DD62" s="377"/>
      <c r="DE62" s="366"/>
    </row>
    <row r="63" spans="1:109" ht="17.25">
      <c r="B63" s="391" t="s">
        <v>574</v>
      </c>
    </row>
    <row r="64" spans="1:109">
      <c r="B64" s="372"/>
      <c r="G64" s="379"/>
      <c r="I64" s="392"/>
      <c r="J64" s="392"/>
      <c r="K64" s="392"/>
      <c r="L64" s="392"/>
      <c r="M64" s="392"/>
      <c r="N64" s="393"/>
      <c r="AM64" s="379"/>
      <c r="AN64" s="379" t="s">
        <v>568</v>
      </c>
      <c r="AP64" s="380"/>
      <c r="AQ64" s="380"/>
      <c r="AR64" s="380"/>
      <c r="AY64" s="379"/>
      <c r="BA64" s="380"/>
      <c r="BB64" s="380"/>
      <c r="BC64" s="380"/>
      <c r="BK64" s="379"/>
      <c r="BM64" s="380"/>
      <c r="BN64" s="380"/>
      <c r="BO64" s="380"/>
      <c r="BW64" s="379"/>
      <c r="BY64" s="380"/>
      <c r="BZ64" s="380"/>
      <c r="CA64" s="380"/>
      <c r="CI64" s="379"/>
      <c r="CK64" s="380"/>
      <c r="CL64" s="380"/>
      <c r="CM64" s="380"/>
      <c r="CU64" s="379"/>
      <c r="CW64" s="380"/>
      <c r="CX64" s="380"/>
      <c r="CY64" s="380"/>
    </row>
    <row r="65" spans="2:107">
      <c r="B65" s="372"/>
      <c r="AN65" s="1259" t="s">
        <v>577</v>
      </c>
      <c r="AO65" s="1260"/>
      <c r="AP65" s="1260"/>
      <c r="AQ65" s="1260"/>
      <c r="AR65" s="1260"/>
      <c r="AS65" s="1260"/>
      <c r="AT65" s="1260"/>
      <c r="AU65" s="1260"/>
      <c r="AV65" s="1260"/>
      <c r="AW65" s="1260"/>
      <c r="AX65" s="1260"/>
      <c r="AY65" s="1260"/>
      <c r="AZ65" s="1260"/>
      <c r="BA65" s="1260"/>
      <c r="BB65" s="1260"/>
      <c r="BC65" s="1260"/>
      <c r="BD65" s="1260"/>
      <c r="BE65" s="1260"/>
      <c r="BF65" s="1260"/>
      <c r="BG65" s="1260"/>
      <c r="BH65" s="1260"/>
      <c r="BI65" s="1260"/>
      <c r="BJ65" s="1260"/>
      <c r="BK65" s="1260"/>
      <c r="BL65" s="1260"/>
      <c r="BM65" s="1260"/>
      <c r="BN65" s="1260"/>
      <c r="BO65" s="1260"/>
      <c r="BP65" s="1260"/>
      <c r="BQ65" s="1260"/>
      <c r="BR65" s="1260"/>
      <c r="BS65" s="1260"/>
      <c r="BT65" s="1260"/>
      <c r="BU65" s="1260"/>
      <c r="BV65" s="1260"/>
      <c r="BW65" s="1260"/>
      <c r="BX65" s="1260"/>
      <c r="BY65" s="1260"/>
      <c r="BZ65" s="1260"/>
      <c r="CA65" s="1260"/>
      <c r="CB65" s="1260"/>
      <c r="CC65" s="1260"/>
      <c r="CD65" s="1260"/>
      <c r="CE65" s="1260"/>
      <c r="CF65" s="1260"/>
      <c r="CG65" s="1260"/>
      <c r="CH65" s="1260"/>
      <c r="CI65" s="1260"/>
      <c r="CJ65" s="1260"/>
      <c r="CK65" s="1260"/>
      <c r="CL65" s="1260"/>
      <c r="CM65" s="1260"/>
      <c r="CN65" s="1260"/>
      <c r="CO65" s="1260"/>
      <c r="CP65" s="1260"/>
      <c r="CQ65" s="1260"/>
      <c r="CR65" s="1260"/>
      <c r="CS65" s="1260"/>
      <c r="CT65" s="1260"/>
      <c r="CU65" s="1260"/>
      <c r="CV65" s="1260"/>
      <c r="CW65" s="1260"/>
      <c r="CX65" s="1260"/>
      <c r="CY65" s="1260"/>
      <c r="CZ65" s="1260"/>
      <c r="DA65" s="1260"/>
      <c r="DB65" s="1260"/>
      <c r="DC65" s="1261"/>
    </row>
    <row r="66" spans="2:107">
      <c r="B66" s="372"/>
      <c r="AN66" s="1262"/>
      <c r="AO66" s="1263"/>
      <c r="AP66" s="1263"/>
      <c r="AQ66" s="1263"/>
      <c r="AR66" s="1263"/>
      <c r="AS66" s="1263"/>
      <c r="AT66" s="1263"/>
      <c r="AU66" s="1263"/>
      <c r="AV66" s="1263"/>
      <c r="AW66" s="1263"/>
      <c r="AX66" s="1263"/>
      <c r="AY66" s="1263"/>
      <c r="AZ66" s="1263"/>
      <c r="BA66" s="1263"/>
      <c r="BB66" s="1263"/>
      <c r="BC66" s="1263"/>
      <c r="BD66" s="1263"/>
      <c r="BE66" s="1263"/>
      <c r="BF66" s="1263"/>
      <c r="BG66" s="1263"/>
      <c r="BH66" s="1263"/>
      <c r="BI66" s="1263"/>
      <c r="BJ66" s="1263"/>
      <c r="BK66" s="1263"/>
      <c r="BL66" s="1263"/>
      <c r="BM66" s="1263"/>
      <c r="BN66" s="1263"/>
      <c r="BO66" s="1263"/>
      <c r="BP66" s="1263"/>
      <c r="BQ66" s="1263"/>
      <c r="BR66" s="1263"/>
      <c r="BS66" s="1263"/>
      <c r="BT66" s="1263"/>
      <c r="BU66" s="1263"/>
      <c r="BV66" s="1263"/>
      <c r="BW66" s="1263"/>
      <c r="BX66" s="1263"/>
      <c r="BY66" s="1263"/>
      <c r="BZ66" s="1263"/>
      <c r="CA66" s="1263"/>
      <c r="CB66" s="1263"/>
      <c r="CC66" s="1263"/>
      <c r="CD66" s="1263"/>
      <c r="CE66" s="1263"/>
      <c r="CF66" s="1263"/>
      <c r="CG66" s="1263"/>
      <c r="CH66" s="1263"/>
      <c r="CI66" s="1263"/>
      <c r="CJ66" s="1263"/>
      <c r="CK66" s="1263"/>
      <c r="CL66" s="1263"/>
      <c r="CM66" s="1263"/>
      <c r="CN66" s="1263"/>
      <c r="CO66" s="1263"/>
      <c r="CP66" s="1263"/>
      <c r="CQ66" s="1263"/>
      <c r="CR66" s="1263"/>
      <c r="CS66" s="1263"/>
      <c r="CT66" s="1263"/>
      <c r="CU66" s="1263"/>
      <c r="CV66" s="1263"/>
      <c r="CW66" s="1263"/>
      <c r="CX66" s="1263"/>
      <c r="CY66" s="1263"/>
      <c r="CZ66" s="1263"/>
      <c r="DA66" s="1263"/>
      <c r="DB66" s="1263"/>
      <c r="DC66" s="1264"/>
    </row>
    <row r="67" spans="2:107">
      <c r="B67" s="372"/>
      <c r="AN67" s="1262"/>
      <c r="AO67" s="1263"/>
      <c r="AP67" s="1263"/>
      <c r="AQ67" s="1263"/>
      <c r="AR67" s="1263"/>
      <c r="AS67" s="1263"/>
      <c r="AT67" s="1263"/>
      <c r="AU67" s="1263"/>
      <c r="AV67" s="1263"/>
      <c r="AW67" s="1263"/>
      <c r="AX67" s="1263"/>
      <c r="AY67" s="1263"/>
      <c r="AZ67" s="1263"/>
      <c r="BA67" s="1263"/>
      <c r="BB67" s="1263"/>
      <c r="BC67" s="1263"/>
      <c r="BD67" s="1263"/>
      <c r="BE67" s="1263"/>
      <c r="BF67" s="1263"/>
      <c r="BG67" s="1263"/>
      <c r="BH67" s="1263"/>
      <c r="BI67" s="1263"/>
      <c r="BJ67" s="1263"/>
      <c r="BK67" s="1263"/>
      <c r="BL67" s="1263"/>
      <c r="BM67" s="1263"/>
      <c r="BN67" s="1263"/>
      <c r="BO67" s="1263"/>
      <c r="BP67" s="1263"/>
      <c r="BQ67" s="1263"/>
      <c r="BR67" s="1263"/>
      <c r="BS67" s="1263"/>
      <c r="BT67" s="1263"/>
      <c r="BU67" s="1263"/>
      <c r="BV67" s="1263"/>
      <c r="BW67" s="1263"/>
      <c r="BX67" s="1263"/>
      <c r="BY67" s="1263"/>
      <c r="BZ67" s="1263"/>
      <c r="CA67" s="1263"/>
      <c r="CB67" s="1263"/>
      <c r="CC67" s="1263"/>
      <c r="CD67" s="1263"/>
      <c r="CE67" s="1263"/>
      <c r="CF67" s="1263"/>
      <c r="CG67" s="1263"/>
      <c r="CH67" s="1263"/>
      <c r="CI67" s="1263"/>
      <c r="CJ67" s="1263"/>
      <c r="CK67" s="1263"/>
      <c r="CL67" s="1263"/>
      <c r="CM67" s="1263"/>
      <c r="CN67" s="1263"/>
      <c r="CO67" s="1263"/>
      <c r="CP67" s="1263"/>
      <c r="CQ67" s="1263"/>
      <c r="CR67" s="1263"/>
      <c r="CS67" s="1263"/>
      <c r="CT67" s="1263"/>
      <c r="CU67" s="1263"/>
      <c r="CV67" s="1263"/>
      <c r="CW67" s="1263"/>
      <c r="CX67" s="1263"/>
      <c r="CY67" s="1263"/>
      <c r="CZ67" s="1263"/>
      <c r="DA67" s="1263"/>
      <c r="DB67" s="1263"/>
      <c r="DC67" s="1264"/>
    </row>
    <row r="68" spans="2:107">
      <c r="B68" s="372"/>
      <c r="AN68" s="1262"/>
      <c r="AO68" s="1263"/>
      <c r="AP68" s="1263"/>
      <c r="AQ68" s="1263"/>
      <c r="AR68" s="1263"/>
      <c r="AS68" s="1263"/>
      <c r="AT68" s="1263"/>
      <c r="AU68" s="1263"/>
      <c r="AV68" s="1263"/>
      <c r="AW68" s="1263"/>
      <c r="AX68" s="1263"/>
      <c r="AY68" s="1263"/>
      <c r="AZ68" s="1263"/>
      <c r="BA68" s="1263"/>
      <c r="BB68" s="1263"/>
      <c r="BC68" s="1263"/>
      <c r="BD68" s="1263"/>
      <c r="BE68" s="1263"/>
      <c r="BF68" s="1263"/>
      <c r="BG68" s="1263"/>
      <c r="BH68" s="1263"/>
      <c r="BI68" s="1263"/>
      <c r="BJ68" s="1263"/>
      <c r="BK68" s="1263"/>
      <c r="BL68" s="1263"/>
      <c r="BM68" s="1263"/>
      <c r="BN68" s="1263"/>
      <c r="BO68" s="1263"/>
      <c r="BP68" s="1263"/>
      <c r="BQ68" s="1263"/>
      <c r="BR68" s="1263"/>
      <c r="BS68" s="1263"/>
      <c r="BT68" s="1263"/>
      <c r="BU68" s="1263"/>
      <c r="BV68" s="1263"/>
      <c r="BW68" s="1263"/>
      <c r="BX68" s="1263"/>
      <c r="BY68" s="1263"/>
      <c r="BZ68" s="1263"/>
      <c r="CA68" s="1263"/>
      <c r="CB68" s="1263"/>
      <c r="CC68" s="1263"/>
      <c r="CD68" s="1263"/>
      <c r="CE68" s="1263"/>
      <c r="CF68" s="1263"/>
      <c r="CG68" s="1263"/>
      <c r="CH68" s="1263"/>
      <c r="CI68" s="1263"/>
      <c r="CJ68" s="1263"/>
      <c r="CK68" s="1263"/>
      <c r="CL68" s="1263"/>
      <c r="CM68" s="1263"/>
      <c r="CN68" s="1263"/>
      <c r="CO68" s="1263"/>
      <c r="CP68" s="1263"/>
      <c r="CQ68" s="1263"/>
      <c r="CR68" s="1263"/>
      <c r="CS68" s="1263"/>
      <c r="CT68" s="1263"/>
      <c r="CU68" s="1263"/>
      <c r="CV68" s="1263"/>
      <c r="CW68" s="1263"/>
      <c r="CX68" s="1263"/>
      <c r="CY68" s="1263"/>
      <c r="CZ68" s="1263"/>
      <c r="DA68" s="1263"/>
      <c r="DB68" s="1263"/>
      <c r="DC68" s="1264"/>
    </row>
    <row r="69" spans="2:107">
      <c r="B69" s="372"/>
      <c r="AN69" s="1265"/>
      <c r="AO69" s="1266"/>
      <c r="AP69" s="1266"/>
      <c r="AQ69" s="1266"/>
      <c r="AR69" s="1266"/>
      <c r="AS69" s="1266"/>
      <c r="AT69" s="1266"/>
      <c r="AU69" s="1266"/>
      <c r="AV69" s="1266"/>
      <c r="AW69" s="1266"/>
      <c r="AX69" s="1266"/>
      <c r="AY69" s="1266"/>
      <c r="AZ69" s="1266"/>
      <c r="BA69" s="1266"/>
      <c r="BB69" s="1266"/>
      <c r="BC69" s="1266"/>
      <c r="BD69" s="1266"/>
      <c r="BE69" s="1266"/>
      <c r="BF69" s="1266"/>
      <c r="BG69" s="1266"/>
      <c r="BH69" s="1266"/>
      <c r="BI69" s="1266"/>
      <c r="BJ69" s="1266"/>
      <c r="BK69" s="1266"/>
      <c r="BL69" s="1266"/>
      <c r="BM69" s="1266"/>
      <c r="BN69" s="1266"/>
      <c r="BO69" s="1266"/>
      <c r="BP69" s="1266"/>
      <c r="BQ69" s="1266"/>
      <c r="BR69" s="1266"/>
      <c r="BS69" s="1266"/>
      <c r="BT69" s="1266"/>
      <c r="BU69" s="1266"/>
      <c r="BV69" s="1266"/>
      <c r="BW69" s="1266"/>
      <c r="BX69" s="1266"/>
      <c r="BY69" s="1266"/>
      <c r="BZ69" s="1266"/>
      <c r="CA69" s="1266"/>
      <c r="CB69" s="1266"/>
      <c r="CC69" s="1266"/>
      <c r="CD69" s="1266"/>
      <c r="CE69" s="1266"/>
      <c r="CF69" s="1266"/>
      <c r="CG69" s="1266"/>
      <c r="CH69" s="1266"/>
      <c r="CI69" s="1266"/>
      <c r="CJ69" s="1266"/>
      <c r="CK69" s="1266"/>
      <c r="CL69" s="1266"/>
      <c r="CM69" s="1266"/>
      <c r="CN69" s="1266"/>
      <c r="CO69" s="1266"/>
      <c r="CP69" s="1266"/>
      <c r="CQ69" s="1266"/>
      <c r="CR69" s="1266"/>
      <c r="CS69" s="1266"/>
      <c r="CT69" s="1266"/>
      <c r="CU69" s="1266"/>
      <c r="CV69" s="1266"/>
      <c r="CW69" s="1266"/>
      <c r="CX69" s="1266"/>
      <c r="CY69" s="1266"/>
      <c r="CZ69" s="1266"/>
      <c r="DA69" s="1266"/>
      <c r="DB69" s="1266"/>
      <c r="DC69" s="1267"/>
    </row>
    <row r="70" spans="2:107">
      <c r="B70" s="372"/>
      <c r="H70" s="394"/>
      <c r="I70" s="394"/>
      <c r="J70" s="395"/>
      <c r="K70" s="395"/>
      <c r="L70" s="396"/>
      <c r="M70" s="395"/>
      <c r="N70" s="396"/>
      <c r="AN70" s="381"/>
      <c r="AO70" s="381"/>
      <c r="AP70" s="381"/>
      <c r="AZ70" s="381"/>
      <c r="BA70" s="381"/>
      <c r="BB70" s="381"/>
      <c r="BL70" s="381"/>
      <c r="BM70" s="381"/>
      <c r="BN70" s="381"/>
      <c r="BX70" s="381"/>
      <c r="BY70" s="381"/>
      <c r="BZ70" s="381"/>
      <c r="CJ70" s="381"/>
      <c r="CK70" s="381"/>
      <c r="CL70" s="381"/>
      <c r="CV70" s="381"/>
      <c r="CW70" s="381"/>
      <c r="CX70" s="381"/>
    </row>
    <row r="71" spans="2:107">
      <c r="B71" s="372"/>
      <c r="G71" s="397"/>
      <c r="I71" s="398"/>
      <c r="J71" s="395"/>
      <c r="K71" s="395"/>
      <c r="L71" s="396"/>
      <c r="M71" s="395"/>
      <c r="N71" s="396"/>
      <c r="AM71" s="397"/>
      <c r="AN71" s="366" t="s">
        <v>569</v>
      </c>
    </row>
    <row r="72" spans="2:107">
      <c r="B72" s="372"/>
      <c r="G72" s="1252"/>
      <c r="H72" s="1252"/>
      <c r="I72" s="1252"/>
      <c r="J72" s="1252"/>
      <c r="K72" s="382"/>
      <c r="L72" s="382"/>
      <c r="M72" s="383"/>
      <c r="N72" s="383"/>
      <c r="AN72" s="1253"/>
      <c r="AO72" s="1254"/>
      <c r="AP72" s="1254"/>
      <c r="AQ72" s="1254"/>
      <c r="AR72" s="1254"/>
      <c r="AS72" s="1254"/>
      <c r="AT72" s="1254"/>
      <c r="AU72" s="1254"/>
      <c r="AV72" s="1254"/>
      <c r="AW72" s="1254"/>
      <c r="AX72" s="1254"/>
      <c r="AY72" s="1254"/>
      <c r="AZ72" s="1254"/>
      <c r="BA72" s="1254"/>
      <c r="BB72" s="1254"/>
      <c r="BC72" s="1254"/>
      <c r="BD72" s="1254"/>
      <c r="BE72" s="1254"/>
      <c r="BF72" s="1254"/>
      <c r="BG72" s="1254"/>
      <c r="BH72" s="1254"/>
      <c r="BI72" s="1254"/>
      <c r="BJ72" s="1254"/>
      <c r="BK72" s="1254"/>
      <c r="BL72" s="1254"/>
      <c r="BM72" s="1254"/>
      <c r="BN72" s="1254"/>
      <c r="BO72" s="1255"/>
      <c r="BP72" s="1256" t="s">
        <v>529</v>
      </c>
      <c r="BQ72" s="1256"/>
      <c r="BR72" s="1256"/>
      <c r="BS72" s="1256"/>
      <c r="BT72" s="1256"/>
      <c r="BU72" s="1256"/>
      <c r="BV72" s="1256"/>
      <c r="BW72" s="1256"/>
      <c r="BX72" s="1256" t="s">
        <v>530</v>
      </c>
      <c r="BY72" s="1256"/>
      <c r="BZ72" s="1256"/>
      <c r="CA72" s="1256"/>
      <c r="CB72" s="1256"/>
      <c r="CC72" s="1256"/>
      <c r="CD72" s="1256"/>
      <c r="CE72" s="1256"/>
      <c r="CF72" s="1256" t="s">
        <v>531</v>
      </c>
      <c r="CG72" s="1256"/>
      <c r="CH72" s="1256"/>
      <c r="CI72" s="1256"/>
      <c r="CJ72" s="1256"/>
      <c r="CK72" s="1256"/>
      <c r="CL72" s="1256"/>
      <c r="CM72" s="1256"/>
      <c r="CN72" s="1256" t="s">
        <v>532</v>
      </c>
      <c r="CO72" s="1256"/>
      <c r="CP72" s="1256"/>
      <c r="CQ72" s="1256"/>
      <c r="CR72" s="1256"/>
      <c r="CS72" s="1256"/>
      <c r="CT72" s="1256"/>
      <c r="CU72" s="1256"/>
      <c r="CV72" s="1256" t="s">
        <v>533</v>
      </c>
      <c r="CW72" s="1256"/>
      <c r="CX72" s="1256"/>
      <c r="CY72" s="1256"/>
      <c r="CZ72" s="1256"/>
      <c r="DA72" s="1256"/>
      <c r="DB72" s="1256"/>
      <c r="DC72" s="1256"/>
    </row>
    <row r="73" spans="2:107">
      <c r="B73" s="372"/>
      <c r="G73" s="1269"/>
      <c r="H73" s="1269"/>
      <c r="I73" s="1269"/>
      <c r="J73" s="1269"/>
      <c r="K73" s="1272"/>
      <c r="L73" s="1272"/>
      <c r="M73" s="1272"/>
      <c r="N73" s="1272"/>
      <c r="AM73" s="381"/>
      <c r="AN73" s="1258" t="s">
        <v>570</v>
      </c>
      <c r="AO73" s="1258"/>
      <c r="AP73" s="1258"/>
      <c r="AQ73" s="1258"/>
      <c r="AR73" s="1258"/>
      <c r="AS73" s="1258"/>
      <c r="AT73" s="1258"/>
      <c r="AU73" s="1258"/>
      <c r="AV73" s="1258"/>
      <c r="AW73" s="1258"/>
      <c r="AX73" s="1258"/>
      <c r="AY73" s="1258"/>
      <c r="AZ73" s="1258"/>
      <c r="BA73" s="1258"/>
      <c r="BB73" s="1258" t="s">
        <v>571</v>
      </c>
      <c r="BC73" s="1258"/>
      <c r="BD73" s="1258"/>
      <c r="BE73" s="1258"/>
      <c r="BF73" s="1258"/>
      <c r="BG73" s="1258"/>
      <c r="BH73" s="1258"/>
      <c r="BI73" s="1258"/>
      <c r="BJ73" s="1258"/>
      <c r="BK73" s="1258"/>
      <c r="BL73" s="1258"/>
      <c r="BM73" s="1258"/>
      <c r="BN73" s="1258"/>
      <c r="BO73" s="1258"/>
      <c r="BP73" s="1257">
        <v>131.4</v>
      </c>
      <c r="BQ73" s="1257"/>
      <c r="BR73" s="1257"/>
      <c r="BS73" s="1257"/>
      <c r="BT73" s="1257"/>
      <c r="BU73" s="1257"/>
      <c r="BV73" s="1257"/>
      <c r="BW73" s="1257"/>
      <c r="BX73" s="1257">
        <v>110.3</v>
      </c>
      <c r="BY73" s="1257"/>
      <c r="BZ73" s="1257"/>
      <c r="CA73" s="1257"/>
      <c r="CB73" s="1257"/>
      <c r="CC73" s="1257"/>
      <c r="CD73" s="1257"/>
      <c r="CE73" s="1257"/>
      <c r="CF73" s="1257">
        <v>91.4</v>
      </c>
      <c r="CG73" s="1257"/>
      <c r="CH73" s="1257"/>
      <c r="CI73" s="1257"/>
      <c r="CJ73" s="1257"/>
      <c r="CK73" s="1257"/>
      <c r="CL73" s="1257"/>
      <c r="CM73" s="1257"/>
      <c r="CN73" s="1257">
        <v>86.4</v>
      </c>
      <c r="CO73" s="1257"/>
      <c r="CP73" s="1257"/>
      <c r="CQ73" s="1257"/>
      <c r="CR73" s="1257"/>
      <c r="CS73" s="1257"/>
      <c r="CT73" s="1257"/>
      <c r="CU73" s="1257"/>
      <c r="CV73" s="1257">
        <v>77.400000000000006</v>
      </c>
      <c r="CW73" s="1257"/>
      <c r="CX73" s="1257"/>
      <c r="CY73" s="1257"/>
      <c r="CZ73" s="1257"/>
      <c r="DA73" s="1257"/>
      <c r="DB73" s="1257"/>
      <c r="DC73" s="1257"/>
    </row>
    <row r="74" spans="2:107">
      <c r="B74" s="372"/>
      <c r="G74" s="1269"/>
      <c r="H74" s="1269"/>
      <c r="I74" s="1269"/>
      <c r="J74" s="1269"/>
      <c r="K74" s="1272"/>
      <c r="L74" s="1272"/>
      <c r="M74" s="1272"/>
      <c r="N74" s="1272"/>
      <c r="AM74" s="381"/>
      <c r="AN74" s="1258"/>
      <c r="AO74" s="1258"/>
      <c r="AP74" s="1258"/>
      <c r="AQ74" s="1258"/>
      <c r="AR74" s="1258"/>
      <c r="AS74" s="1258"/>
      <c r="AT74" s="1258"/>
      <c r="AU74" s="1258"/>
      <c r="AV74" s="1258"/>
      <c r="AW74" s="1258"/>
      <c r="AX74" s="1258"/>
      <c r="AY74" s="1258"/>
      <c r="AZ74" s="1258"/>
      <c r="BA74" s="1258"/>
      <c r="BB74" s="1258"/>
      <c r="BC74" s="1258"/>
      <c r="BD74" s="1258"/>
      <c r="BE74" s="1258"/>
      <c r="BF74" s="1258"/>
      <c r="BG74" s="1258"/>
      <c r="BH74" s="1258"/>
      <c r="BI74" s="1258"/>
      <c r="BJ74" s="1258"/>
      <c r="BK74" s="1258"/>
      <c r="BL74" s="1258"/>
      <c r="BM74" s="1258"/>
      <c r="BN74" s="1258"/>
      <c r="BO74" s="1258"/>
      <c r="BP74" s="1257"/>
      <c r="BQ74" s="1257"/>
      <c r="BR74" s="1257"/>
      <c r="BS74" s="1257"/>
      <c r="BT74" s="1257"/>
      <c r="BU74" s="1257"/>
      <c r="BV74" s="1257"/>
      <c r="BW74" s="1257"/>
      <c r="BX74" s="1257"/>
      <c r="BY74" s="1257"/>
      <c r="BZ74" s="1257"/>
      <c r="CA74" s="1257"/>
      <c r="CB74" s="1257"/>
      <c r="CC74" s="1257"/>
      <c r="CD74" s="1257"/>
      <c r="CE74" s="1257"/>
      <c r="CF74" s="1257"/>
      <c r="CG74" s="1257"/>
      <c r="CH74" s="1257"/>
      <c r="CI74" s="1257"/>
      <c r="CJ74" s="1257"/>
      <c r="CK74" s="1257"/>
      <c r="CL74" s="1257"/>
      <c r="CM74" s="1257"/>
      <c r="CN74" s="1257"/>
      <c r="CO74" s="1257"/>
      <c r="CP74" s="1257"/>
      <c r="CQ74" s="1257"/>
      <c r="CR74" s="1257"/>
      <c r="CS74" s="1257"/>
      <c r="CT74" s="1257"/>
      <c r="CU74" s="1257"/>
      <c r="CV74" s="1257"/>
      <c r="CW74" s="1257"/>
      <c r="CX74" s="1257"/>
      <c r="CY74" s="1257"/>
      <c r="CZ74" s="1257"/>
      <c r="DA74" s="1257"/>
      <c r="DB74" s="1257"/>
      <c r="DC74" s="1257"/>
    </row>
    <row r="75" spans="2:107">
      <c r="B75" s="372"/>
      <c r="G75" s="1269"/>
      <c r="H75" s="1269"/>
      <c r="I75" s="1252"/>
      <c r="J75" s="1252"/>
      <c r="K75" s="1268"/>
      <c r="L75" s="1268"/>
      <c r="M75" s="1268"/>
      <c r="N75" s="1268"/>
      <c r="AM75" s="381"/>
      <c r="AN75" s="1258"/>
      <c r="AO75" s="1258"/>
      <c r="AP75" s="1258"/>
      <c r="AQ75" s="1258"/>
      <c r="AR75" s="1258"/>
      <c r="AS75" s="1258"/>
      <c r="AT75" s="1258"/>
      <c r="AU75" s="1258"/>
      <c r="AV75" s="1258"/>
      <c r="AW75" s="1258"/>
      <c r="AX75" s="1258"/>
      <c r="AY75" s="1258"/>
      <c r="AZ75" s="1258"/>
      <c r="BA75" s="1258"/>
      <c r="BB75" s="1258" t="s">
        <v>575</v>
      </c>
      <c r="BC75" s="1258"/>
      <c r="BD75" s="1258"/>
      <c r="BE75" s="1258"/>
      <c r="BF75" s="1258"/>
      <c r="BG75" s="1258"/>
      <c r="BH75" s="1258"/>
      <c r="BI75" s="1258"/>
      <c r="BJ75" s="1258"/>
      <c r="BK75" s="1258"/>
      <c r="BL75" s="1258"/>
      <c r="BM75" s="1258"/>
      <c r="BN75" s="1258"/>
      <c r="BO75" s="1258"/>
      <c r="BP75" s="1257">
        <v>15</v>
      </c>
      <c r="BQ75" s="1257"/>
      <c r="BR75" s="1257"/>
      <c r="BS75" s="1257"/>
      <c r="BT75" s="1257"/>
      <c r="BU75" s="1257"/>
      <c r="BV75" s="1257"/>
      <c r="BW75" s="1257"/>
      <c r="BX75" s="1257">
        <v>13.3</v>
      </c>
      <c r="BY75" s="1257"/>
      <c r="BZ75" s="1257"/>
      <c r="CA75" s="1257"/>
      <c r="CB75" s="1257"/>
      <c r="CC75" s="1257"/>
      <c r="CD75" s="1257"/>
      <c r="CE75" s="1257"/>
      <c r="CF75" s="1257">
        <v>12.3</v>
      </c>
      <c r="CG75" s="1257"/>
      <c r="CH75" s="1257"/>
      <c r="CI75" s="1257"/>
      <c r="CJ75" s="1257"/>
      <c r="CK75" s="1257"/>
      <c r="CL75" s="1257"/>
      <c r="CM75" s="1257"/>
      <c r="CN75" s="1257">
        <v>11.8</v>
      </c>
      <c r="CO75" s="1257"/>
      <c r="CP75" s="1257"/>
      <c r="CQ75" s="1257"/>
      <c r="CR75" s="1257"/>
      <c r="CS75" s="1257"/>
      <c r="CT75" s="1257"/>
      <c r="CU75" s="1257"/>
      <c r="CV75" s="1257">
        <v>11.8</v>
      </c>
      <c r="CW75" s="1257"/>
      <c r="CX75" s="1257"/>
      <c r="CY75" s="1257"/>
      <c r="CZ75" s="1257"/>
      <c r="DA75" s="1257"/>
      <c r="DB75" s="1257"/>
      <c r="DC75" s="1257"/>
    </row>
    <row r="76" spans="2:107">
      <c r="B76" s="372"/>
      <c r="G76" s="1269"/>
      <c r="H76" s="1269"/>
      <c r="I76" s="1252"/>
      <c r="J76" s="1252"/>
      <c r="K76" s="1268"/>
      <c r="L76" s="1268"/>
      <c r="M76" s="1268"/>
      <c r="N76" s="1268"/>
      <c r="AM76" s="381"/>
      <c r="AN76" s="1258"/>
      <c r="AO76" s="1258"/>
      <c r="AP76" s="1258"/>
      <c r="AQ76" s="1258"/>
      <c r="AR76" s="1258"/>
      <c r="AS76" s="1258"/>
      <c r="AT76" s="1258"/>
      <c r="AU76" s="1258"/>
      <c r="AV76" s="1258"/>
      <c r="AW76" s="1258"/>
      <c r="AX76" s="1258"/>
      <c r="AY76" s="1258"/>
      <c r="AZ76" s="1258"/>
      <c r="BA76" s="1258"/>
      <c r="BB76" s="1258"/>
      <c r="BC76" s="1258"/>
      <c r="BD76" s="1258"/>
      <c r="BE76" s="1258"/>
      <c r="BF76" s="1258"/>
      <c r="BG76" s="1258"/>
      <c r="BH76" s="1258"/>
      <c r="BI76" s="1258"/>
      <c r="BJ76" s="1258"/>
      <c r="BK76" s="1258"/>
      <c r="BL76" s="1258"/>
      <c r="BM76" s="1258"/>
      <c r="BN76" s="1258"/>
      <c r="BO76" s="1258"/>
      <c r="BP76" s="1257"/>
      <c r="BQ76" s="1257"/>
      <c r="BR76" s="1257"/>
      <c r="BS76" s="1257"/>
      <c r="BT76" s="1257"/>
      <c r="BU76" s="1257"/>
      <c r="BV76" s="1257"/>
      <c r="BW76" s="1257"/>
      <c r="BX76" s="1257"/>
      <c r="BY76" s="1257"/>
      <c r="BZ76" s="1257"/>
      <c r="CA76" s="1257"/>
      <c r="CB76" s="1257"/>
      <c r="CC76" s="1257"/>
      <c r="CD76" s="1257"/>
      <c r="CE76" s="1257"/>
      <c r="CF76" s="1257"/>
      <c r="CG76" s="1257"/>
      <c r="CH76" s="1257"/>
      <c r="CI76" s="1257"/>
      <c r="CJ76" s="1257"/>
      <c r="CK76" s="1257"/>
      <c r="CL76" s="1257"/>
      <c r="CM76" s="1257"/>
      <c r="CN76" s="1257"/>
      <c r="CO76" s="1257"/>
      <c r="CP76" s="1257"/>
      <c r="CQ76" s="1257"/>
      <c r="CR76" s="1257"/>
      <c r="CS76" s="1257"/>
      <c r="CT76" s="1257"/>
      <c r="CU76" s="1257"/>
      <c r="CV76" s="1257"/>
      <c r="CW76" s="1257"/>
      <c r="CX76" s="1257"/>
      <c r="CY76" s="1257"/>
      <c r="CZ76" s="1257"/>
      <c r="DA76" s="1257"/>
      <c r="DB76" s="1257"/>
      <c r="DC76" s="1257"/>
    </row>
    <row r="77" spans="2:107">
      <c r="B77" s="372"/>
      <c r="G77" s="1252"/>
      <c r="H77" s="1252"/>
      <c r="I77" s="1252"/>
      <c r="J77" s="1252"/>
      <c r="K77" s="1272"/>
      <c r="L77" s="1272"/>
      <c r="M77" s="1272"/>
      <c r="N77" s="1272"/>
      <c r="AN77" s="1256" t="s">
        <v>573</v>
      </c>
      <c r="AO77" s="1256"/>
      <c r="AP77" s="1256"/>
      <c r="AQ77" s="1256"/>
      <c r="AR77" s="1256"/>
      <c r="AS77" s="1256"/>
      <c r="AT77" s="1256"/>
      <c r="AU77" s="1256"/>
      <c r="AV77" s="1256"/>
      <c r="AW77" s="1256"/>
      <c r="AX77" s="1256"/>
      <c r="AY77" s="1256"/>
      <c r="AZ77" s="1256"/>
      <c r="BA77" s="1256"/>
      <c r="BB77" s="1258" t="s">
        <v>571</v>
      </c>
      <c r="BC77" s="1258"/>
      <c r="BD77" s="1258"/>
      <c r="BE77" s="1258"/>
      <c r="BF77" s="1258"/>
      <c r="BG77" s="1258"/>
      <c r="BH77" s="1258"/>
      <c r="BI77" s="1258"/>
      <c r="BJ77" s="1258"/>
      <c r="BK77" s="1258"/>
      <c r="BL77" s="1258"/>
      <c r="BM77" s="1258"/>
      <c r="BN77" s="1258"/>
      <c r="BO77" s="1258"/>
      <c r="BP77" s="1257">
        <v>25.5</v>
      </c>
      <c r="BQ77" s="1257"/>
      <c r="BR77" s="1257"/>
      <c r="BS77" s="1257"/>
      <c r="BT77" s="1257"/>
      <c r="BU77" s="1257"/>
      <c r="BV77" s="1257"/>
      <c r="BW77" s="1257"/>
      <c r="BX77" s="1257">
        <v>25.1</v>
      </c>
      <c r="BY77" s="1257"/>
      <c r="BZ77" s="1257"/>
      <c r="CA77" s="1257"/>
      <c r="CB77" s="1257"/>
      <c r="CC77" s="1257"/>
      <c r="CD77" s="1257"/>
      <c r="CE77" s="1257"/>
      <c r="CF77" s="1257">
        <v>18</v>
      </c>
      <c r="CG77" s="1257"/>
      <c r="CH77" s="1257"/>
      <c r="CI77" s="1257"/>
      <c r="CJ77" s="1257"/>
      <c r="CK77" s="1257"/>
      <c r="CL77" s="1257"/>
      <c r="CM77" s="1257"/>
      <c r="CN77" s="1257">
        <v>12.7</v>
      </c>
      <c r="CO77" s="1257"/>
      <c r="CP77" s="1257"/>
      <c r="CQ77" s="1257"/>
      <c r="CR77" s="1257"/>
      <c r="CS77" s="1257"/>
      <c r="CT77" s="1257"/>
      <c r="CU77" s="1257"/>
      <c r="CV77" s="1257">
        <v>10</v>
      </c>
      <c r="CW77" s="1257"/>
      <c r="CX77" s="1257"/>
      <c r="CY77" s="1257"/>
      <c r="CZ77" s="1257"/>
      <c r="DA77" s="1257"/>
      <c r="DB77" s="1257"/>
      <c r="DC77" s="1257"/>
    </row>
    <row r="78" spans="2:107">
      <c r="B78" s="372"/>
      <c r="G78" s="1252"/>
      <c r="H78" s="1252"/>
      <c r="I78" s="1252"/>
      <c r="J78" s="1252"/>
      <c r="K78" s="1272"/>
      <c r="L78" s="1272"/>
      <c r="M78" s="1272"/>
      <c r="N78" s="1272"/>
      <c r="AN78" s="1256"/>
      <c r="AO78" s="1256"/>
      <c r="AP78" s="1256"/>
      <c r="AQ78" s="1256"/>
      <c r="AR78" s="1256"/>
      <c r="AS78" s="1256"/>
      <c r="AT78" s="1256"/>
      <c r="AU78" s="1256"/>
      <c r="AV78" s="1256"/>
      <c r="AW78" s="1256"/>
      <c r="AX78" s="1256"/>
      <c r="AY78" s="1256"/>
      <c r="AZ78" s="1256"/>
      <c r="BA78" s="1256"/>
      <c r="BB78" s="1258"/>
      <c r="BC78" s="1258"/>
      <c r="BD78" s="1258"/>
      <c r="BE78" s="1258"/>
      <c r="BF78" s="1258"/>
      <c r="BG78" s="1258"/>
      <c r="BH78" s="1258"/>
      <c r="BI78" s="1258"/>
      <c r="BJ78" s="1258"/>
      <c r="BK78" s="1258"/>
      <c r="BL78" s="1258"/>
      <c r="BM78" s="1258"/>
      <c r="BN78" s="1258"/>
      <c r="BO78" s="1258"/>
      <c r="BP78" s="1257"/>
      <c r="BQ78" s="1257"/>
      <c r="BR78" s="1257"/>
      <c r="BS78" s="1257"/>
      <c r="BT78" s="1257"/>
      <c r="BU78" s="1257"/>
      <c r="BV78" s="1257"/>
      <c r="BW78" s="1257"/>
      <c r="BX78" s="1257"/>
      <c r="BY78" s="1257"/>
      <c r="BZ78" s="1257"/>
      <c r="CA78" s="1257"/>
      <c r="CB78" s="1257"/>
      <c r="CC78" s="1257"/>
      <c r="CD78" s="1257"/>
      <c r="CE78" s="1257"/>
      <c r="CF78" s="1257"/>
      <c r="CG78" s="1257"/>
      <c r="CH78" s="1257"/>
      <c r="CI78" s="1257"/>
      <c r="CJ78" s="1257"/>
      <c r="CK78" s="1257"/>
      <c r="CL78" s="1257"/>
      <c r="CM78" s="1257"/>
      <c r="CN78" s="1257"/>
      <c r="CO78" s="1257"/>
      <c r="CP78" s="1257"/>
      <c r="CQ78" s="1257"/>
      <c r="CR78" s="1257"/>
      <c r="CS78" s="1257"/>
      <c r="CT78" s="1257"/>
      <c r="CU78" s="1257"/>
      <c r="CV78" s="1257"/>
      <c r="CW78" s="1257"/>
      <c r="CX78" s="1257"/>
      <c r="CY78" s="1257"/>
      <c r="CZ78" s="1257"/>
      <c r="DA78" s="1257"/>
      <c r="DB78" s="1257"/>
      <c r="DC78" s="1257"/>
    </row>
    <row r="79" spans="2:107">
      <c r="B79" s="372"/>
      <c r="G79" s="1252"/>
      <c r="H79" s="1252"/>
      <c r="I79" s="1271"/>
      <c r="J79" s="1271"/>
      <c r="K79" s="1273"/>
      <c r="L79" s="1273"/>
      <c r="M79" s="1273"/>
      <c r="N79" s="1273"/>
      <c r="AN79" s="1256"/>
      <c r="AO79" s="1256"/>
      <c r="AP79" s="1256"/>
      <c r="AQ79" s="1256"/>
      <c r="AR79" s="1256"/>
      <c r="AS79" s="1256"/>
      <c r="AT79" s="1256"/>
      <c r="AU79" s="1256"/>
      <c r="AV79" s="1256"/>
      <c r="AW79" s="1256"/>
      <c r="AX79" s="1256"/>
      <c r="AY79" s="1256"/>
      <c r="AZ79" s="1256"/>
      <c r="BA79" s="1256"/>
      <c r="BB79" s="1258" t="s">
        <v>575</v>
      </c>
      <c r="BC79" s="1258"/>
      <c r="BD79" s="1258"/>
      <c r="BE79" s="1258"/>
      <c r="BF79" s="1258"/>
      <c r="BG79" s="1258"/>
      <c r="BH79" s="1258"/>
      <c r="BI79" s="1258"/>
      <c r="BJ79" s="1258"/>
      <c r="BK79" s="1258"/>
      <c r="BL79" s="1258"/>
      <c r="BM79" s="1258"/>
      <c r="BN79" s="1258"/>
      <c r="BO79" s="1258"/>
      <c r="BP79" s="1257">
        <v>6.6</v>
      </c>
      <c r="BQ79" s="1257"/>
      <c r="BR79" s="1257"/>
      <c r="BS79" s="1257"/>
      <c r="BT79" s="1257"/>
      <c r="BU79" s="1257"/>
      <c r="BV79" s="1257"/>
      <c r="BW79" s="1257"/>
      <c r="BX79" s="1257">
        <v>6.4</v>
      </c>
      <c r="BY79" s="1257"/>
      <c r="BZ79" s="1257"/>
      <c r="CA79" s="1257"/>
      <c r="CB79" s="1257"/>
      <c r="CC79" s="1257"/>
      <c r="CD79" s="1257"/>
      <c r="CE79" s="1257"/>
      <c r="CF79" s="1257">
        <v>6.6</v>
      </c>
      <c r="CG79" s="1257"/>
      <c r="CH79" s="1257"/>
      <c r="CI79" s="1257"/>
      <c r="CJ79" s="1257"/>
      <c r="CK79" s="1257"/>
      <c r="CL79" s="1257"/>
      <c r="CM79" s="1257"/>
      <c r="CN79" s="1257">
        <v>6.6</v>
      </c>
      <c r="CO79" s="1257"/>
      <c r="CP79" s="1257"/>
      <c r="CQ79" s="1257"/>
      <c r="CR79" s="1257"/>
      <c r="CS79" s="1257"/>
      <c r="CT79" s="1257"/>
      <c r="CU79" s="1257"/>
      <c r="CV79" s="1257">
        <v>6.7</v>
      </c>
      <c r="CW79" s="1257"/>
      <c r="CX79" s="1257"/>
      <c r="CY79" s="1257"/>
      <c r="CZ79" s="1257"/>
      <c r="DA79" s="1257"/>
      <c r="DB79" s="1257"/>
      <c r="DC79" s="1257"/>
    </row>
    <row r="80" spans="2:107">
      <c r="B80" s="372"/>
      <c r="G80" s="1252"/>
      <c r="H80" s="1252"/>
      <c r="I80" s="1271"/>
      <c r="J80" s="1271"/>
      <c r="K80" s="1273"/>
      <c r="L80" s="1273"/>
      <c r="M80" s="1273"/>
      <c r="N80" s="1273"/>
      <c r="AN80" s="1256"/>
      <c r="AO80" s="1256"/>
      <c r="AP80" s="1256"/>
      <c r="AQ80" s="1256"/>
      <c r="AR80" s="1256"/>
      <c r="AS80" s="1256"/>
      <c r="AT80" s="1256"/>
      <c r="AU80" s="1256"/>
      <c r="AV80" s="1256"/>
      <c r="AW80" s="1256"/>
      <c r="AX80" s="1256"/>
      <c r="AY80" s="1256"/>
      <c r="AZ80" s="1256"/>
      <c r="BA80" s="1256"/>
      <c r="BB80" s="1258"/>
      <c r="BC80" s="1258"/>
      <c r="BD80" s="1258"/>
      <c r="BE80" s="1258"/>
      <c r="BF80" s="1258"/>
      <c r="BG80" s="1258"/>
      <c r="BH80" s="1258"/>
      <c r="BI80" s="1258"/>
      <c r="BJ80" s="1258"/>
      <c r="BK80" s="1258"/>
      <c r="BL80" s="1258"/>
      <c r="BM80" s="1258"/>
      <c r="BN80" s="1258"/>
      <c r="BO80" s="1258"/>
      <c r="BP80" s="1257"/>
      <c r="BQ80" s="1257"/>
      <c r="BR80" s="1257"/>
      <c r="BS80" s="1257"/>
      <c r="BT80" s="1257"/>
      <c r="BU80" s="1257"/>
      <c r="BV80" s="1257"/>
      <c r="BW80" s="1257"/>
      <c r="BX80" s="1257"/>
      <c r="BY80" s="1257"/>
      <c r="BZ80" s="1257"/>
      <c r="CA80" s="1257"/>
      <c r="CB80" s="1257"/>
      <c r="CC80" s="1257"/>
      <c r="CD80" s="1257"/>
      <c r="CE80" s="1257"/>
      <c r="CF80" s="1257"/>
      <c r="CG80" s="1257"/>
      <c r="CH80" s="1257"/>
      <c r="CI80" s="1257"/>
      <c r="CJ80" s="1257"/>
      <c r="CK80" s="1257"/>
      <c r="CL80" s="1257"/>
      <c r="CM80" s="1257"/>
      <c r="CN80" s="1257"/>
      <c r="CO80" s="1257"/>
      <c r="CP80" s="1257"/>
      <c r="CQ80" s="1257"/>
      <c r="CR80" s="1257"/>
      <c r="CS80" s="1257"/>
      <c r="CT80" s="1257"/>
      <c r="CU80" s="1257"/>
      <c r="CV80" s="1257"/>
      <c r="CW80" s="1257"/>
      <c r="CX80" s="1257"/>
      <c r="CY80" s="1257"/>
      <c r="CZ80" s="1257"/>
      <c r="DA80" s="1257"/>
      <c r="DB80" s="1257"/>
      <c r="DC80" s="1257"/>
    </row>
    <row r="81" spans="2:109">
      <c r="B81" s="372"/>
    </row>
    <row r="82" spans="2:109" ht="17.25">
      <c r="B82" s="372"/>
      <c r="K82" s="399"/>
      <c r="L82" s="399"/>
      <c r="M82" s="399"/>
      <c r="N82" s="399"/>
      <c r="AQ82" s="399"/>
      <c r="AR82" s="399"/>
      <c r="AS82" s="399"/>
      <c r="AT82" s="399"/>
      <c r="BC82" s="399"/>
      <c r="BD82" s="399"/>
      <c r="BE82" s="399"/>
      <c r="BF82" s="399"/>
      <c r="BO82" s="399"/>
      <c r="BP82" s="399"/>
      <c r="BQ82" s="399"/>
      <c r="BR82" s="399"/>
      <c r="CA82" s="399"/>
      <c r="CB82" s="399"/>
      <c r="CC82" s="399"/>
      <c r="CD82" s="399"/>
      <c r="CM82" s="399"/>
      <c r="CN82" s="399"/>
      <c r="CO82" s="399"/>
      <c r="CP82" s="399"/>
      <c r="CY82" s="399"/>
      <c r="CZ82" s="399"/>
      <c r="DA82" s="399"/>
      <c r="DB82" s="399"/>
      <c r="DC82" s="399"/>
    </row>
    <row r="83" spans="2:109">
      <c r="B83" s="374"/>
      <c r="C83" s="375"/>
      <c r="D83" s="375"/>
      <c r="E83" s="375"/>
      <c r="F83" s="375"/>
      <c r="G83" s="375"/>
      <c r="H83" s="375"/>
      <c r="I83" s="375"/>
      <c r="J83" s="375"/>
      <c r="K83" s="375"/>
      <c r="L83" s="375"/>
      <c r="M83" s="375"/>
      <c r="N83" s="375"/>
      <c r="O83" s="375"/>
      <c r="P83" s="375"/>
      <c r="Q83" s="375"/>
      <c r="R83" s="375"/>
      <c r="S83" s="375"/>
      <c r="T83" s="375"/>
      <c r="U83" s="375"/>
      <c r="V83" s="375"/>
      <c r="W83" s="375"/>
      <c r="X83" s="375"/>
      <c r="Y83" s="375"/>
      <c r="Z83" s="375"/>
      <c r="AA83" s="375"/>
      <c r="AB83" s="375"/>
      <c r="AC83" s="375"/>
      <c r="AD83" s="375"/>
      <c r="AE83" s="375"/>
      <c r="AF83" s="375"/>
      <c r="AG83" s="375"/>
      <c r="AH83" s="375"/>
      <c r="AI83" s="375"/>
      <c r="AJ83" s="375"/>
      <c r="AK83" s="375"/>
      <c r="AL83" s="375"/>
      <c r="AM83" s="375"/>
      <c r="AN83" s="375"/>
      <c r="AO83" s="375"/>
      <c r="AP83" s="375"/>
      <c r="AQ83" s="375"/>
      <c r="AR83" s="375"/>
      <c r="AS83" s="375"/>
      <c r="AT83" s="375"/>
      <c r="AU83" s="375"/>
      <c r="AV83" s="375"/>
      <c r="AW83" s="375"/>
      <c r="AX83" s="375"/>
      <c r="AY83" s="375"/>
      <c r="AZ83" s="375"/>
      <c r="BA83" s="375"/>
      <c r="BB83" s="375"/>
      <c r="BC83" s="375"/>
      <c r="BD83" s="375"/>
      <c r="BE83" s="375"/>
      <c r="BF83" s="375"/>
      <c r="BG83" s="375"/>
      <c r="BH83" s="375"/>
      <c r="BI83" s="375"/>
      <c r="BJ83" s="375"/>
      <c r="BK83" s="375"/>
      <c r="BL83" s="375"/>
      <c r="BM83" s="375"/>
      <c r="BN83" s="375"/>
      <c r="BO83" s="375"/>
      <c r="BP83" s="375"/>
      <c r="BQ83" s="375"/>
      <c r="BR83" s="375"/>
      <c r="BS83" s="375"/>
      <c r="BT83" s="375"/>
      <c r="BU83" s="375"/>
      <c r="BV83" s="375"/>
      <c r="BW83" s="375"/>
      <c r="BX83" s="375"/>
      <c r="BY83" s="375"/>
      <c r="BZ83" s="375"/>
      <c r="CA83" s="375"/>
      <c r="CB83" s="375"/>
      <c r="CC83" s="375"/>
      <c r="CD83" s="375"/>
      <c r="CE83" s="375"/>
      <c r="CF83" s="375"/>
      <c r="CG83" s="375"/>
      <c r="CH83" s="375"/>
      <c r="CI83" s="375"/>
      <c r="CJ83" s="375"/>
      <c r="CK83" s="375"/>
      <c r="CL83" s="375"/>
      <c r="CM83" s="375"/>
      <c r="CN83" s="375"/>
      <c r="CO83" s="375"/>
      <c r="CP83" s="375"/>
      <c r="CQ83" s="375"/>
      <c r="CR83" s="375"/>
      <c r="CS83" s="375"/>
      <c r="CT83" s="375"/>
      <c r="CU83" s="375"/>
      <c r="CV83" s="375"/>
      <c r="CW83" s="375"/>
      <c r="CX83" s="375"/>
      <c r="CY83" s="375"/>
      <c r="CZ83" s="375"/>
      <c r="DA83" s="375"/>
      <c r="DB83" s="375"/>
      <c r="DC83" s="375"/>
      <c r="DD83" s="376"/>
    </row>
    <row r="84" spans="2:109">
      <c r="DD84" s="366"/>
      <c r="DE84" s="366"/>
    </row>
    <row r="85" spans="2:109">
      <c r="DD85" s="366"/>
      <c r="DE85" s="366"/>
    </row>
  </sheetData>
  <sheetProtection algorithmName="SHA-512" hashValue="Q0MRyRLH5HMNTc2gNJ+3syvPwvPfRI8Czsf5/bdiAleDA6b5EW2ixMqx4ZD9OeEwdjxJ5tZbktMiRtH0QJ79iw==" saltValue="p3AvjRZe0cbqailn2ArESA==" spinCount="100000" sheet="1" objects="1" scenarios="1" formatCells="0"/>
  <dataConsolidate/>
  <mergeCells count="112">
    <mergeCell ref="G77:H80"/>
    <mergeCell ref="I77:J78"/>
    <mergeCell ref="K77:K78"/>
    <mergeCell ref="L77:L78"/>
    <mergeCell ref="M77:M78"/>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CV73:DC74"/>
    <mergeCell ref="I75:J76"/>
    <mergeCell ref="K75:K76"/>
    <mergeCell ref="L75:L76"/>
    <mergeCell ref="M75:M76"/>
    <mergeCell ref="N75:N76"/>
    <mergeCell ref="BB75:BO76"/>
    <mergeCell ref="BP75:BW76"/>
    <mergeCell ref="BX75:CE76"/>
    <mergeCell ref="CF75:CM76"/>
    <mergeCell ref="CN75:CU76"/>
    <mergeCell ref="CV75:DC76"/>
    <mergeCell ref="AN65:DC69"/>
    <mergeCell ref="BX55:CE56"/>
    <mergeCell ref="CF55:CM56"/>
    <mergeCell ref="CN55:CU56"/>
    <mergeCell ref="CV55:DC5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X73:CE74"/>
    <mergeCell ref="CF73:CM74"/>
    <mergeCell ref="CN73:CU74"/>
    <mergeCell ref="BX57:CE58"/>
    <mergeCell ref="CF57:CM58"/>
    <mergeCell ref="CN57:CU58"/>
    <mergeCell ref="CV57:DC58"/>
    <mergeCell ref="CN53:CU54"/>
    <mergeCell ref="I51:J52"/>
    <mergeCell ref="K51:K52"/>
    <mergeCell ref="L51:L52"/>
    <mergeCell ref="M51:M52"/>
    <mergeCell ref="N51:N52"/>
    <mergeCell ref="I57:J58"/>
    <mergeCell ref="K57:K58"/>
    <mergeCell ref="G55:H58"/>
    <mergeCell ref="I55:J56"/>
    <mergeCell ref="K55:K56"/>
    <mergeCell ref="L55:L56"/>
    <mergeCell ref="M55:M56"/>
    <mergeCell ref="N55:N56"/>
    <mergeCell ref="AN55:BA58"/>
    <mergeCell ref="BB55:BO56"/>
    <mergeCell ref="BP55:BW56"/>
    <mergeCell ref="BP57:BW58"/>
    <mergeCell ref="L57:L58"/>
    <mergeCell ref="M57:M58"/>
    <mergeCell ref="N57:N58"/>
    <mergeCell ref="BB57:BO58"/>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AN43:DC47"/>
    <mergeCell ref="CV53:DC54"/>
    <mergeCell ref="G50:J50"/>
    <mergeCell ref="AN50:BO50"/>
    <mergeCell ref="BP50:BW50"/>
    <mergeCell ref="BX50:CE50"/>
    <mergeCell ref="CF50:CM50"/>
    <mergeCell ref="CN50:CU50"/>
    <mergeCell ref="CV50:DC50"/>
    <mergeCell ref="CV51:DC52"/>
    <mergeCell ref="CN51:CU52"/>
    <mergeCell ref="G51:H54"/>
  </mergeCells>
  <phoneticPr fontId="2"/>
  <printOptions horizontalCentered="1" verticalCentered="1"/>
  <pageMargins left="0" right="0" top="0.19685039370078741" bottom="0.31496062992125984" header="0.39370078740157483" footer="0"/>
  <pageSetup paperSize="8" scale="72"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D29B4E-028E-4D60-A05D-B4C88679F362}">
  <sheetPr>
    <pageSetUpPr fitToPage="1"/>
  </sheetPr>
  <dimension ref="A1:DR125"/>
  <sheetViews>
    <sheetView showGridLines="0" topLeftCell="A91" zoomScaleNormal="100" zoomScaleSheetLayoutView="70" workbookViewId="0">
      <selection activeCell="AN65" sqref="AN65:DC69"/>
    </sheetView>
  </sheetViews>
  <sheetFormatPr defaultColWidth="0" defaultRowHeight="13.5" customHeight="1" zeroHeight="1"/>
  <cols>
    <col min="1" max="34" width="2.5" style="260" customWidth="1"/>
    <col min="35" max="122" width="2.5" style="259" customWidth="1"/>
    <col min="123" max="16384" width="2.5" style="259" hidden="1"/>
  </cols>
  <sheetData>
    <row r="1" spans="1:34"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c r="S2" s="259"/>
      <c r="AH2" s="259"/>
    </row>
    <row r="3" spans="1:34">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row r="5" spans="1:34"/>
    <row r="6" spans="1:34"/>
    <row r="7" spans="1:34"/>
    <row r="8" spans="1:34"/>
    <row r="9" spans="1:34">
      <c r="AH9" s="259"/>
    </row>
    <row r="10" spans="1:34"/>
    <row r="11" spans="1:34"/>
    <row r="12" spans="1:34"/>
    <row r="13" spans="1:34"/>
    <row r="14" spans="1:34"/>
    <row r="15" spans="1:34"/>
    <row r="16" spans="1:34"/>
    <row r="17" spans="12:34">
      <c r="AH17" s="259"/>
    </row>
    <row r="18" spans="12:34"/>
    <row r="19" spans="12:34"/>
    <row r="20" spans="12:34">
      <c r="AH20" s="259"/>
    </row>
    <row r="21" spans="12:34">
      <c r="AH21" s="259"/>
    </row>
    <row r="22" spans="12:34"/>
    <row r="23" spans="12:34"/>
    <row r="24" spans="12:34">
      <c r="Q24" s="259"/>
    </row>
    <row r="25" spans="12:34"/>
    <row r="26" spans="12:34"/>
    <row r="27" spans="12:34"/>
    <row r="28" spans="12:34">
      <c r="O28" s="259"/>
      <c r="T28" s="259"/>
      <c r="AH28" s="259"/>
    </row>
    <row r="29" spans="12:34"/>
    <row r="30" spans="12:34"/>
    <row r="31" spans="12:34">
      <c r="Q31" s="259"/>
    </row>
    <row r="32" spans="12:34">
      <c r="L32" s="259"/>
    </row>
    <row r="33" spans="2:34">
      <c r="C33" s="259"/>
      <c r="E33" s="259"/>
      <c r="G33" s="259"/>
      <c r="I33" s="259"/>
      <c r="X33" s="259"/>
    </row>
    <row r="34" spans="2:34">
      <c r="B34" s="259"/>
      <c r="P34" s="259"/>
      <c r="R34" s="259"/>
      <c r="T34" s="259"/>
    </row>
    <row r="35" spans="2:34">
      <c r="D35" s="259"/>
      <c r="W35" s="259"/>
      <c r="AC35" s="259"/>
      <c r="AD35" s="259"/>
      <c r="AE35" s="259"/>
      <c r="AF35" s="259"/>
      <c r="AG35" s="259"/>
      <c r="AH35" s="259"/>
    </row>
    <row r="36" spans="2:34">
      <c r="H36" s="259"/>
      <c r="J36" s="259"/>
      <c r="K36" s="259"/>
      <c r="M36" s="259"/>
      <c r="Y36" s="259"/>
      <c r="Z36" s="259"/>
      <c r="AA36" s="259"/>
      <c r="AB36" s="259"/>
      <c r="AC36" s="259"/>
      <c r="AD36" s="259"/>
      <c r="AE36" s="259"/>
      <c r="AF36" s="259"/>
      <c r="AG36" s="259"/>
      <c r="AH36" s="259"/>
    </row>
    <row r="37" spans="2:34">
      <c r="AH37" s="259"/>
    </row>
    <row r="38" spans="2:34">
      <c r="AG38" s="259"/>
      <c r="AH38" s="259"/>
    </row>
    <row r="39" spans="2:34"/>
    <row r="40" spans="2:34">
      <c r="X40" s="259"/>
    </row>
    <row r="41" spans="2:34">
      <c r="R41" s="259"/>
    </row>
    <row r="42" spans="2:34">
      <c r="W42" s="259"/>
    </row>
    <row r="43" spans="2:34">
      <c r="Y43" s="259"/>
      <c r="Z43" s="259"/>
      <c r="AA43" s="259"/>
      <c r="AB43" s="259"/>
      <c r="AC43" s="259"/>
      <c r="AD43" s="259"/>
      <c r="AE43" s="259"/>
      <c r="AF43" s="259"/>
      <c r="AG43" s="259"/>
      <c r="AH43" s="259"/>
    </row>
    <row r="44" spans="2:34">
      <c r="AH44" s="259"/>
    </row>
    <row r="45" spans="2:34">
      <c r="X45" s="259"/>
    </row>
    <row r="46" spans="2:34"/>
    <row r="47" spans="2:34"/>
    <row r="48" spans="2:34">
      <c r="W48" s="259"/>
      <c r="Y48" s="259"/>
      <c r="Z48" s="259"/>
      <c r="AA48" s="259"/>
      <c r="AB48" s="259"/>
      <c r="AC48" s="259"/>
      <c r="AD48" s="259"/>
      <c r="AE48" s="259"/>
      <c r="AF48" s="259"/>
      <c r="AG48" s="259"/>
      <c r="AH48" s="259"/>
    </row>
    <row r="49" spans="28:34"/>
    <row r="50" spans="28:34">
      <c r="AE50" s="259"/>
      <c r="AF50" s="259"/>
      <c r="AG50" s="259"/>
      <c r="AH50" s="259"/>
    </row>
    <row r="51" spans="28:34">
      <c r="AC51" s="259"/>
      <c r="AD51" s="259"/>
      <c r="AE51" s="259"/>
      <c r="AF51" s="259"/>
      <c r="AG51" s="259"/>
      <c r="AH51" s="259"/>
    </row>
    <row r="52" spans="28:34"/>
    <row r="53" spans="28:34">
      <c r="AF53" s="259"/>
      <c r="AG53" s="259"/>
      <c r="AH53" s="259"/>
    </row>
    <row r="54" spans="28:34">
      <c r="AH54" s="259"/>
    </row>
    <row r="55" spans="28:34"/>
    <row r="56" spans="28:34">
      <c r="AB56" s="259"/>
      <c r="AC56" s="259"/>
      <c r="AD56" s="259"/>
      <c r="AE56" s="259"/>
      <c r="AF56" s="259"/>
      <c r="AG56" s="259"/>
      <c r="AH56" s="259"/>
    </row>
    <row r="57" spans="28:34">
      <c r="AH57" s="259"/>
    </row>
    <row r="58" spans="28:34">
      <c r="AH58" s="259"/>
    </row>
    <row r="59" spans="28:34"/>
    <row r="60" spans="28:34"/>
    <row r="61" spans="28:34"/>
    <row r="62" spans="28:34"/>
    <row r="63" spans="28:34">
      <c r="AH63" s="259"/>
    </row>
    <row r="64" spans="28:34">
      <c r="AG64" s="259"/>
      <c r="AH64" s="259"/>
    </row>
    <row r="65" spans="28:34"/>
    <row r="66" spans="28:34"/>
    <row r="67" spans="28:34"/>
    <row r="68" spans="28:34">
      <c r="AB68" s="259"/>
      <c r="AC68" s="259"/>
      <c r="AD68" s="259"/>
      <c r="AE68" s="259"/>
      <c r="AF68" s="259"/>
      <c r="AG68" s="259"/>
      <c r="AH68" s="259"/>
    </row>
    <row r="69" spans="28:34">
      <c r="AF69" s="259"/>
      <c r="AG69" s="259"/>
      <c r="AH69" s="259"/>
    </row>
    <row r="70" spans="28:34"/>
    <row r="71" spans="28:34"/>
    <row r="72" spans="28:34"/>
    <row r="73" spans="28:34"/>
    <row r="74" spans="28:34"/>
    <row r="75" spans="28:34">
      <c r="AH75" s="259"/>
    </row>
    <row r="76" spans="28:34">
      <c r="AF76" s="259"/>
      <c r="AG76" s="259"/>
      <c r="AH76" s="259"/>
    </row>
    <row r="77" spans="28:34">
      <c r="AG77" s="259"/>
      <c r="AH77" s="259"/>
    </row>
    <row r="78" spans="28:34"/>
    <row r="79" spans="28:34"/>
    <row r="80" spans="28:34"/>
    <row r="81" spans="25:34"/>
    <row r="82" spans="25:34">
      <c r="Y82" s="259"/>
    </row>
    <row r="83" spans="25:34">
      <c r="Y83" s="259"/>
      <c r="Z83" s="259"/>
      <c r="AA83" s="259"/>
      <c r="AB83" s="259"/>
      <c r="AC83" s="259"/>
      <c r="AD83" s="259"/>
      <c r="AE83" s="259"/>
      <c r="AF83" s="259"/>
      <c r="AG83" s="259"/>
      <c r="AH83" s="259"/>
    </row>
    <row r="84" spans="25:34"/>
    <row r="85" spans="25:34"/>
    <row r="86" spans="25:34"/>
    <row r="87" spans="25:34"/>
    <row r="88" spans="25:34">
      <c r="AH88" s="259"/>
    </row>
    <row r="89" spans="25:34"/>
    <row r="90" spans="25:34"/>
    <row r="91" spans="25:34"/>
    <row r="92" spans="25:34" ht="13.5" customHeight="1"/>
    <row r="93" spans="25:34" ht="13.5" customHeight="1"/>
    <row r="94" spans="25:34" ht="13.5" customHeight="1">
      <c r="AF94" s="259"/>
      <c r="AG94" s="259"/>
      <c r="AH94" s="259"/>
    </row>
    <row r="95" spans="25:34" ht="13.5" customHeight="1">
      <c r="AH95" s="259"/>
    </row>
    <row r="96" spans="25:34" ht="13.5" customHeight="1"/>
    <row r="97" spans="33:34" ht="13.5" customHeight="1"/>
    <row r="98" spans="33:34" ht="13.5" customHeight="1"/>
    <row r="99" spans="33:34" ht="13.5" customHeight="1"/>
    <row r="100" spans="33:34" ht="13.5" customHeight="1"/>
    <row r="101" spans="33:34" ht="13.5" customHeight="1">
      <c r="AH101" s="259"/>
    </row>
    <row r="102" spans="33:34" ht="13.5" customHeight="1"/>
    <row r="103" spans="33:34" ht="13.5" customHeight="1"/>
    <row r="104" spans="33:34" ht="13.5" customHeight="1">
      <c r="AG104" s="259"/>
      <c r="AH104" s="25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9"/>
    </row>
    <row r="117" spans="34:122" ht="13.5" customHeight="1"/>
    <row r="118" spans="34:122" ht="13.5" customHeight="1"/>
    <row r="119" spans="34:122" ht="13.5" customHeight="1"/>
    <row r="120" spans="34:122" ht="13.5" customHeight="1">
      <c r="AH120" s="259"/>
    </row>
    <row r="121" spans="34:122" ht="13.5" customHeight="1">
      <c r="AH121" s="259"/>
    </row>
    <row r="122" spans="34:122" ht="13.5" customHeight="1"/>
    <row r="123" spans="34:122" ht="13.5" customHeight="1"/>
    <row r="124" spans="34:122" ht="13.5" customHeight="1"/>
    <row r="125" spans="34:122" ht="13.5" customHeight="1">
      <c r="DR125" s="259" t="s">
        <v>479</v>
      </c>
    </row>
  </sheetData>
  <sheetProtection algorithmName="SHA-512" hashValue="Mu9S6amRJOHpsd9dXGVuD6mFvFMSbiD6IxuBpS9alDqA/VtP+AzTWb2C3B508E98+dRkuEUsNtJq73MU3Qf+4Q==" saltValue="5NTWhLjOt3YxwrrJWFVrMQ=="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52D19C-5F0C-4455-B9D4-0C6EB622C5A9}">
  <sheetPr>
    <pageSetUpPr fitToPage="1"/>
  </sheetPr>
  <dimension ref="A1:DR125"/>
  <sheetViews>
    <sheetView showGridLines="0" topLeftCell="A90" zoomScaleNormal="100" zoomScaleSheetLayoutView="55" workbookViewId="0">
      <selection activeCell="AN65" sqref="AN65:DC69"/>
    </sheetView>
  </sheetViews>
  <sheetFormatPr defaultColWidth="0" defaultRowHeight="13.5" customHeight="1" zeroHeight="1"/>
  <cols>
    <col min="1" max="34" width="2.5" style="260" customWidth="1"/>
    <col min="35" max="122" width="2.5" style="259" customWidth="1"/>
    <col min="123" max="16384" width="2.5" style="259" hidden="1"/>
  </cols>
  <sheetData>
    <row r="1" spans="2:34"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c r="S2" s="259"/>
      <c r="AH2" s="259"/>
    </row>
    <row r="3" spans="2:34">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row r="5" spans="2:34"/>
    <row r="6" spans="2:34"/>
    <row r="7" spans="2:34"/>
    <row r="8" spans="2:34"/>
    <row r="9" spans="2:34">
      <c r="AH9" s="259"/>
    </row>
    <row r="10" spans="2:34"/>
    <row r="11" spans="2:34"/>
    <row r="12" spans="2:34"/>
    <row r="13" spans="2:34"/>
    <row r="14" spans="2:34"/>
    <row r="15" spans="2:34"/>
    <row r="16" spans="2:34"/>
    <row r="17" spans="12:34">
      <c r="AH17" s="259"/>
    </row>
    <row r="18" spans="12:34"/>
    <row r="19" spans="12:34"/>
    <row r="20" spans="12:34">
      <c r="AH20" s="259"/>
    </row>
    <row r="21" spans="12:34">
      <c r="AH21" s="259"/>
    </row>
    <row r="22" spans="12:34"/>
    <row r="23" spans="12:34"/>
    <row r="24" spans="12:34">
      <c r="Q24" s="259"/>
    </row>
    <row r="25" spans="12:34"/>
    <row r="26" spans="12:34"/>
    <row r="27" spans="12:34"/>
    <row r="28" spans="12:34">
      <c r="O28" s="259"/>
      <c r="T28" s="259"/>
      <c r="AH28" s="259"/>
    </row>
    <row r="29" spans="12:34"/>
    <row r="30" spans="12:34"/>
    <row r="31" spans="12:34">
      <c r="Q31" s="259"/>
    </row>
    <row r="32" spans="12:34">
      <c r="L32" s="259"/>
    </row>
    <row r="33" spans="2:34">
      <c r="C33" s="259"/>
      <c r="E33" s="259"/>
      <c r="G33" s="259"/>
      <c r="I33" s="259"/>
      <c r="X33" s="259"/>
    </row>
    <row r="34" spans="2:34">
      <c r="B34" s="259"/>
      <c r="P34" s="259"/>
      <c r="R34" s="259"/>
      <c r="T34" s="259"/>
    </row>
    <row r="35" spans="2:34">
      <c r="D35" s="259"/>
      <c r="W35" s="259"/>
      <c r="AC35" s="259"/>
      <c r="AD35" s="259"/>
      <c r="AE35" s="259"/>
      <c r="AF35" s="259"/>
      <c r="AG35" s="259"/>
      <c r="AH35" s="259"/>
    </row>
    <row r="36" spans="2:34">
      <c r="H36" s="259"/>
      <c r="J36" s="259"/>
      <c r="K36" s="259"/>
      <c r="M36" s="259"/>
      <c r="Y36" s="259"/>
      <c r="Z36" s="259"/>
      <c r="AA36" s="259"/>
      <c r="AB36" s="259"/>
      <c r="AC36" s="259"/>
      <c r="AD36" s="259"/>
      <c r="AE36" s="259"/>
      <c r="AF36" s="259"/>
      <c r="AG36" s="259"/>
      <c r="AH36" s="259"/>
    </row>
    <row r="37" spans="2:34">
      <c r="AH37" s="259"/>
    </row>
    <row r="38" spans="2:34">
      <c r="AG38" s="259"/>
      <c r="AH38" s="259"/>
    </row>
    <row r="39" spans="2:34"/>
    <row r="40" spans="2:34">
      <c r="X40" s="259"/>
    </row>
    <row r="41" spans="2:34">
      <c r="R41" s="259"/>
    </row>
    <row r="42" spans="2:34">
      <c r="W42" s="259"/>
    </row>
    <row r="43" spans="2:34">
      <c r="Y43" s="259"/>
      <c r="Z43" s="259"/>
      <c r="AA43" s="259"/>
      <c r="AB43" s="259"/>
      <c r="AC43" s="259"/>
      <c r="AD43" s="259"/>
      <c r="AE43" s="259"/>
      <c r="AF43" s="259"/>
      <c r="AG43" s="259"/>
      <c r="AH43" s="259"/>
    </row>
    <row r="44" spans="2:34">
      <c r="AH44" s="259"/>
    </row>
    <row r="45" spans="2:34">
      <c r="X45" s="259"/>
    </row>
    <row r="46" spans="2:34"/>
    <row r="47" spans="2:34"/>
    <row r="48" spans="2:34">
      <c r="W48" s="259"/>
      <c r="Y48" s="259"/>
      <c r="Z48" s="259"/>
      <c r="AA48" s="259"/>
      <c r="AB48" s="259"/>
      <c r="AC48" s="259"/>
      <c r="AD48" s="259"/>
      <c r="AE48" s="259"/>
      <c r="AF48" s="259"/>
      <c r="AG48" s="259"/>
      <c r="AH48" s="259"/>
    </row>
    <row r="49" spans="28:34"/>
    <row r="50" spans="28:34">
      <c r="AE50" s="259"/>
      <c r="AF50" s="259"/>
      <c r="AG50" s="259"/>
      <c r="AH50" s="259"/>
    </row>
    <row r="51" spans="28:34">
      <c r="AC51" s="259"/>
      <c r="AD51" s="259"/>
      <c r="AE51" s="259"/>
      <c r="AF51" s="259"/>
      <c r="AG51" s="259"/>
      <c r="AH51" s="259"/>
    </row>
    <row r="52" spans="28:34"/>
    <row r="53" spans="28:34">
      <c r="AF53" s="259"/>
      <c r="AG53" s="259"/>
      <c r="AH53" s="259"/>
    </row>
    <row r="54" spans="28:34">
      <c r="AH54" s="259"/>
    </row>
    <row r="55" spans="28:34"/>
    <row r="56" spans="28:34">
      <c r="AB56" s="259"/>
      <c r="AC56" s="259"/>
      <c r="AD56" s="259"/>
      <c r="AE56" s="259"/>
      <c r="AF56" s="259"/>
      <c r="AG56" s="259"/>
      <c r="AH56" s="259"/>
    </row>
    <row r="57" spans="28:34">
      <c r="AH57" s="259"/>
    </row>
    <row r="58" spans="28:34">
      <c r="AH58" s="259"/>
    </row>
    <row r="59" spans="28:34">
      <c r="AG59" s="259"/>
      <c r="AH59" s="259"/>
    </row>
    <row r="60" spans="28:34"/>
    <row r="61" spans="28:34"/>
    <row r="62" spans="28:34"/>
    <row r="63" spans="28:34">
      <c r="AH63" s="259"/>
    </row>
    <row r="64" spans="28:34">
      <c r="AG64" s="259"/>
      <c r="AH64" s="259"/>
    </row>
    <row r="65" spans="28:34"/>
    <row r="66" spans="28:34"/>
    <row r="67" spans="28:34"/>
    <row r="68" spans="28:34">
      <c r="AB68" s="259"/>
      <c r="AC68" s="259"/>
      <c r="AD68" s="259"/>
      <c r="AE68" s="259"/>
      <c r="AF68" s="259"/>
      <c r="AG68" s="259"/>
      <c r="AH68" s="259"/>
    </row>
    <row r="69" spans="28:34">
      <c r="AF69" s="259"/>
      <c r="AG69" s="259"/>
      <c r="AH69" s="259"/>
    </row>
    <row r="70" spans="28:34"/>
    <row r="71" spans="28:34"/>
    <row r="72" spans="28:34"/>
    <row r="73" spans="28:34"/>
    <row r="74" spans="28:34"/>
    <row r="75" spans="28:34">
      <c r="AH75" s="259"/>
    </row>
    <row r="76" spans="28:34">
      <c r="AF76" s="259"/>
      <c r="AG76" s="259"/>
      <c r="AH76" s="259"/>
    </row>
    <row r="77" spans="28:34">
      <c r="AG77" s="259"/>
      <c r="AH77" s="259"/>
    </row>
    <row r="78" spans="28:34"/>
    <row r="79" spans="28:34"/>
    <row r="80" spans="28:34"/>
    <row r="81" spans="25:34"/>
    <row r="82" spans="25:34">
      <c r="Y82" s="259"/>
    </row>
    <row r="83" spans="25:34">
      <c r="Y83" s="259"/>
      <c r="Z83" s="259"/>
      <c r="AA83" s="259"/>
      <c r="AB83" s="259"/>
      <c r="AC83" s="259"/>
      <c r="AD83" s="259"/>
      <c r="AE83" s="259"/>
      <c r="AF83" s="259"/>
      <c r="AG83" s="259"/>
      <c r="AH83" s="259"/>
    </row>
    <row r="84" spans="25:34"/>
    <row r="85" spans="25:34"/>
    <row r="86" spans="25:34"/>
    <row r="87" spans="25:34"/>
    <row r="88" spans="25:34">
      <c r="AH88" s="259"/>
    </row>
    <row r="89" spans="25:34"/>
    <row r="90" spans="25:34"/>
    <row r="91" spans="25:34"/>
    <row r="92" spans="25:34" ht="13.5" customHeight="1"/>
    <row r="93" spans="25:34" ht="13.5" customHeight="1"/>
    <row r="94" spans="25:34" ht="13.5" customHeight="1">
      <c r="AF94" s="259"/>
      <c r="AG94" s="259"/>
      <c r="AH94" s="259"/>
    </row>
    <row r="95" spans="25:34" ht="13.5" customHeight="1">
      <c r="AH95" s="259"/>
    </row>
    <row r="96" spans="25:34" ht="13.5" customHeight="1"/>
    <row r="97" spans="33:34" ht="13.5" customHeight="1"/>
    <row r="98" spans="33:34" ht="13.5" customHeight="1"/>
    <row r="99" spans="33:34" ht="13.5" customHeight="1"/>
    <row r="100" spans="33:34" ht="13.5" customHeight="1"/>
    <row r="101" spans="33:34" ht="13.5" customHeight="1">
      <c r="AH101" s="259"/>
    </row>
    <row r="102" spans="33:34" ht="13.5" customHeight="1"/>
    <row r="103" spans="33:34" ht="13.5" customHeight="1"/>
    <row r="104" spans="33:34" ht="13.5" customHeight="1">
      <c r="AG104" s="259"/>
      <c r="AH104" s="259"/>
    </row>
    <row r="105" spans="33:34" ht="13.5" customHeight="1"/>
    <row r="106" spans="33:34" ht="13.5" customHeight="1"/>
    <row r="107" spans="33:34" ht="13.5" customHeight="1"/>
    <row r="108" spans="33:34" ht="13.5" customHeight="1"/>
    <row r="109" spans="33:34" ht="13.5" customHeight="1"/>
    <row r="110" spans="33:34" ht="13.5" customHeight="1"/>
    <row r="111" spans="33:34" ht="13.5" customHeight="1"/>
    <row r="112" spans="33:34" ht="13.5" customHeight="1"/>
    <row r="113" spans="34:122" ht="13.5" customHeight="1"/>
    <row r="114" spans="34:122" ht="13.5" customHeight="1"/>
    <row r="115" spans="34:122" ht="13.5" customHeight="1"/>
    <row r="116" spans="34:122" ht="13.5" customHeight="1">
      <c r="AH116" s="259"/>
    </row>
    <row r="117" spans="34:122" ht="13.5" customHeight="1"/>
    <row r="118" spans="34:122" ht="13.5" customHeight="1"/>
    <row r="119" spans="34:122" ht="13.5" customHeight="1"/>
    <row r="120" spans="34:122" ht="13.5" customHeight="1">
      <c r="AH120" s="259"/>
    </row>
    <row r="121" spans="34:122" ht="13.5" customHeight="1">
      <c r="AH121" s="259"/>
    </row>
    <row r="122" spans="34:122" ht="13.5" customHeight="1"/>
    <row r="123" spans="34:122" ht="13.5" customHeight="1"/>
    <row r="124" spans="34:122" ht="13.5" customHeight="1"/>
    <row r="125" spans="34:122" ht="13.5" customHeight="1">
      <c r="DR125" s="259" t="s">
        <v>479</v>
      </c>
    </row>
  </sheetData>
  <sheetProtection algorithmName="SHA-512" hashValue="MokDqoCBIO4mOJq4uQ0GZo+bEy6IVtYHhCG68DrmAQp0ls3hgZyD62xCLAGDsTFVd4kI0gfmIvJaIYb0t6+GMA==" saltValue="LcDT3Cw1KknWI7Hl4kSW7w==" spinCount="100000" sheet="1" objects="1" scenarios="1"/>
  <dataConsolidate/>
  <phoneticPr fontId="2"/>
  <printOptions horizontalCentered="1" verticalCentered="1"/>
  <pageMargins left="0" right="0" top="0.19685039370078741" bottom="0.31496062992125984" header="0.39370078740157483" footer="0"/>
  <pageSetup paperSize="8" scale="50"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cols>
    <col min="1" max="1" width="45.875" style="144" customWidth="1"/>
    <col min="2" max="8" width="13.375" style="144" customWidth="1"/>
    <col min="9" max="16384" width="11.125" style="144"/>
  </cols>
  <sheetData>
    <row r="1" spans="1:8">
      <c r="A1" s="138"/>
      <c r="B1" s="139"/>
      <c r="C1" s="140"/>
      <c r="D1" s="141"/>
      <c r="E1" s="142"/>
      <c r="F1" s="142"/>
      <c r="G1" s="142"/>
      <c r="H1" s="143"/>
    </row>
    <row r="2" spans="1:8">
      <c r="A2" s="145"/>
      <c r="B2" s="146"/>
      <c r="C2" s="147"/>
      <c r="D2" s="148" t="s">
        <v>50</v>
      </c>
      <c r="E2" s="149"/>
      <c r="F2" s="150" t="s">
        <v>528</v>
      </c>
      <c r="G2" s="151"/>
      <c r="H2" s="152"/>
    </row>
    <row r="3" spans="1:8">
      <c r="A3" s="148" t="s">
        <v>521</v>
      </c>
      <c r="B3" s="153"/>
      <c r="C3" s="154"/>
      <c r="D3" s="155">
        <v>36542</v>
      </c>
      <c r="E3" s="156"/>
      <c r="F3" s="157">
        <v>62383</v>
      </c>
      <c r="G3" s="158"/>
      <c r="H3" s="159"/>
    </row>
    <row r="4" spans="1:8">
      <c r="A4" s="160"/>
      <c r="B4" s="161"/>
      <c r="C4" s="162"/>
      <c r="D4" s="163">
        <v>22192</v>
      </c>
      <c r="E4" s="164"/>
      <c r="F4" s="165">
        <v>35325</v>
      </c>
      <c r="G4" s="166"/>
      <c r="H4" s="167"/>
    </row>
    <row r="5" spans="1:8">
      <c r="A5" s="148" t="s">
        <v>523</v>
      </c>
      <c r="B5" s="153"/>
      <c r="C5" s="154"/>
      <c r="D5" s="155">
        <v>40810</v>
      </c>
      <c r="E5" s="156"/>
      <c r="F5" s="157">
        <v>63812</v>
      </c>
      <c r="G5" s="158"/>
      <c r="H5" s="159"/>
    </row>
    <row r="6" spans="1:8">
      <c r="A6" s="160"/>
      <c r="B6" s="161"/>
      <c r="C6" s="162"/>
      <c r="D6" s="163">
        <v>23009</v>
      </c>
      <c r="E6" s="164"/>
      <c r="F6" s="165">
        <v>33848</v>
      </c>
      <c r="G6" s="166"/>
      <c r="H6" s="167"/>
    </row>
    <row r="7" spans="1:8">
      <c r="A7" s="148" t="s">
        <v>524</v>
      </c>
      <c r="B7" s="153"/>
      <c r="C7" s="154"/>
      <c r="D7" s="155">
        <v>42189</v>
      </c>
      <c r="E7" s="156"/>
      <c r="F7" s="157">
        <v>54225</v>
      </c>
      <c r="G7" s="158"/>
      <c r="H7" s="159"/>
    </row>
    <row r="8" spans="1:8">
      <c r="A8" s="160"/>
      <c r="B8" s="161"/>
      <c r="C8" s="162"/>
      <c r="D8" s="163">
        <v>25058</v>
      </c>
      <c r="E8" s="164"/>
      <c r="F8" s="165">
        <v>27337</v>
      </c>
      <c r="G8" s="166"/>
      <c r="H8" s="167"/>
    </row>
    <row r="9" spans="1:8">
      <c r="A9" s="148" t="s">
        <v>525</v>
      </c>
      <c r="B9" s="153"/>
      <c r="C9" s="154"/>
      <c r="D9" s="155">
        <v>35517</v>
      </c>
      <c r="E9" s="156"/>
      <c r="F9" s="157">
        <v>54016</v>
      </c>
      <c r="G9" s="158"/>
      <c r="H9" s="159"/>
    </row>
    <row r="10" spans="1:8">
      <c r="A10" s="160"/>
      <c r="B10" s="161"/>
      <c r="C10" s="162"/>
      <c r="D10" s="163">
        <v>21368</v>
      </c>
      <c r="E10" s="164"/>
      <c r="F10" s="165">
        <v>28078</v>
      </c>
      <c r="G10" s="166"/>
      <c r="H10" s="167"/>
    </row>
    <row r="11" spans="1:8">
      <c r="A11" s="148" t="s">
        <v>526</v>
      </c>
      <c r="B11" s="153"/>
      <c r="C11" s="154"/>
      <c r="D11" s="155">
        <v>38864</v>
      </c>
      <c r="E11" s="156"/>
      <c r="F11" s="157">
        <v>52786</v>
      </c>
      <c r="G11" s="158"/>
      <c r="H11" s="159"/>
    </row>
    <row r="12" spans="1:8">
      <c r="A12" s="160"/>
      <c r="B12" s="161"/>
      <c r="C12" s="168"/>
      <c r="D12" s="163">
        <v>17319</v>
      </c>
      <c r="E12" s="164"/>
      <c r="F12" s="165">
        <v>28742</v>
      </c>
      <c r="G12" s="166"/>
      <c r="H12" s="167"/>
    </row>
    <row r="13" spans="1:8">
      <c r="A13" s="148"/>
      <c r="B13" s="153"/>
      <c r="C13" s="169"/>
      <c r="D13" s="170">
        <v>38784</v>
      </c>
      <c r="E13" s="171"/>
      <c r="F13" s="172">
        <v>57444</v>
      </c>
      <c r="G13" s="173"/>
      <c r="H13" s="159"/>
    </row>
    <row r="14" spans="1:8">
      <c r="A14" s="160"/>
      <c r="B14" s="161"/>
      <c r="C14" s="162"/>
      <c r="D14" s="163">
        <v>21789</v>
      </c>
      <c r="E14" s="164"/>
      <c r="F14" s="165">
        <v>30666</v>
      </c>
      <c r="G14" s="166"/>
      <c r="H14" s="167"/>
    </row>
    <row r="17" spans="1:11">
      <c r="A17" s="144" t="s">
        <v>51</v>
      </c>
    </row>
    <row r="18" spans="1:11">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c r="A19" s="174" t="s">
        <v>52</v>
      </c>
      <c r="B19" s="174">
        <f>ROUND(VALUE(SUBSTITUTE(実質収支比率等に係る経年分析!F$48,"▲","-")),2)</f>
        <v>4.45</v>
      </c>
      <c r="C19" s="174">
        <f>ROUND(VALUE(SUBSTITUTE(実質収支比率等に係る経年分析!G$48,"▲","-")),2)</f>
        <v>3.04</v>
      </c>
      <c r="D19" s="174">
        <f>ROUND(VALUE(SUBSTITUTE(実質収支比率等に係る経年分析!H$48,"▲","-")),2)</f>
        <v>5.46</v>
      </c>
      <c r="E19" s="174">
        <f>ROUND(VALUE(SUBSTITUTE(実質収支比率等に係る経年分析!I$48,"▲","-")),2)</f>
        <v>4.8499999999999996</v>
      </c>
      <c r="F19" s="174">
        <f>ROUND(VALUE(SUBSTITUTE(実質収支比率等に係る経年分析!J$48,"▲","-")),2)</f>
        <v>5.08</v>
      </c>
    </row>
    <row r="20" spans="1:11">
      <c r="A20" s="174" t="s">
        <v>53</v>
      </c>
      <c r="B20" s="174">
        <f>ROUND(VALUE(SUBSTITUTE(実質収支比率等に係る経年分析!F$47,"▲","-")),2)</f>
        <v>9.59</v>
      </c>
      <c r="C20" s="174">
        <f>ROUND(VALUE(SUBSTITUTE(実質収支比率等に係る経年分析!G$47,"▲","-")),2)</f>
        <v>11.03</v>
      </c>
      <c r="D20" s="174">
        <f>ROUND(VALUE(SUBSTITUTE(実質収支比率等に係る経年分析!H$47,"▲","-")),2)</f>
        <v>12.8</v>
      </c>
      <c r="E20" s="174">
        <f>ROUND(VALUE(SUBSTITUTE(実質収支比率等に係る経年分析!I$47,"▲","-")),2)</f>
        <v>13.62</v>
      </c>
      <c r="F20" s="174">
        <f>ROUND(VALUE(SUBSTITUTE(実質収支比率等に係る経年分析!J$47,"▲","-")),2)</f>
        <v>13.51</v>
      </c>
    </row>
    <row r="21" spans="1:11">
      <c r="A21" s="174" t="s">
        <v>54</v>
      </c>
      <c r="B21" s="174">
        <f>IF(ISNUMBER(VALUE(SUBSTITUTE(実質収支比率等に係る経年分析!F$49,"▲","-"))),ROUND(VALUE(SUBSTITUTE(実質収支比率等に係る経年分析!F$49,"▲","-")),2),NA())</f>
        <v>2.64</v>
      </c>
      <c r="C21" s="174">
        <f>IF(ISNUMBER(VALUE(SUBSTITUTE(実質収支比率等に係る経年分析!G$49,"▲","-"))),ROUND(VALUE(SUBSTITUTE(実質収支比率等に係る経年分析!G$49,"▲","-")),2),NA())</f>
        <v>0.84</v>
      </c>
      <c r="D21" s="174">
        <f>IF(ISNUMBER(VALUE(SUBSTITUTE(実質収支比率等に係る経年分析!H$49,"▲","-"))),ROUND(VALUE(SUBSTITUTE(実質収支比率等に係る経年分析!H$49,"▲","-")),2),NA())</f>
        <v>4.6399999999999997</v>
      </c>
      <c r="E21" s="174">
        <f>IF(ISNUMBER(VALUE(SUBSTITUTE(実質収支比率等に係る経年分析!I$49,"▲","-"))),ROUND(VALUE(SUBSTITUTE(実質収支比率等に係る経年分析!I$49,"▲","-")),2),NA())</f>
        <v>-0.04</v>
      </c>
      <c r="F21" s="174">
        <f>IF(ISNUMBER(VALUE(SUBSTITUTE(実質収支比率等に係る経年分析!J$49,"▲","-"))),ROUND(VALUE(SUBSTITUTE(実質収支比率等に係る経年分析!J$49,"▲","-")),2),NA())</f>
        <v>0.25</v>
      </c>
    </row>
    <row r="24" spans="1:11">
      <c r="A24" s="144" t="s">
        <v>55</v>
      </c>
    </row>
    <row r="25" spans="1:11">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c r="A26" s="175"/>
      <c r="B26" s="175" t="s">
        <v>56</v>
      </c>
      <c r="C26" s="175" t="s">
        <v>57</v>
      </c>
      <c r="D26" s="175" t="s">
        <v>56</v>
      </c>
      <c r="E26" s="175" t="s">
        <v>57</v>
      </c>
      <c r="F26" s="175" t="s">
        <v>56</v>
      </c>
      <c r="G26" s="175" t="s">
        <v>57</v>
      </c>
      <c r="H26" s="175" t="s">
        <v>56</v>
      </c>
      <c r="I26" s="175" t="s">
        <v>57</v>
      </c>
      <c r="J26" s="175" t="s">
        <v>56</v>
      </c>
      <c r="K26" s="175" t="s">
        <v>57</v>
      </c>
    </row>
    <row r="27" spans="1:11">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#N/A</v>
      </c>
      <c r="C27" s="175">
        <f>IF(ROUND(VALUE(SUBSTITUTE(連結実質赤字比率に係る赤字・黒字の構成分析!F$43,"▲", "-")), 2) &gt;= 0, ABS(ROUND(VALUE(SUBSTITUTE(連結実質赤字比率に係る赤字・黒字の構成分析!F$43,"▲", "-")), 2)), NA())</f>
        <v>0.03</v>
      </c>
      <c r="D27" s="175" t="e">
        <f>IF(ROUND(VALUE(SUBSTITUTE(連結実質赤字比率に係る赤字・黒字の構成分析!G$43,"▲", "-")), 2) &lt; 0, ABS(ROUND(VALUE(SUBSTITUTE(連結実質赤字比率に係る赤字・黒字の構成分析!G$43,"▲", "-")), 2)), NA())</f>
        <v>#N/A</v>
      </c>
      <c r="E27" s="175">
        <f>IF(ROUND(VALUE(SUBSTITUTE(連結実質赤字比率に係る赤字・黒字の構成分析!G$43,"▲", "-")), 2) &gt;= 0, ABS(ROUND(VALUE(SUBSTITUTE(連結実質赤字比率に係る赤字・黒字の構成分析!G$43,"▲", "-")), 2)), NA())</f>
        <v>0.03</v>
      </c>
      <c r="F27" s="175" t="e">
        <f>IF(ROUND(VALUE(SUBSTITUTE(連結実質赤字比率に係る赤字・黒字の構成分析!H$43,"▲", "-")), 2) &lt; 0, ABS(ROUND(VALUE(SUBSTITUTE(連結実質赤字比率に係る赤字・黒字の構成分析!H$43,"▲", "-")), 2)), NA())</f>
        <v>#N/A</v>
      </c>
      <c r="G27" s="175">
        <f>IF(ROUND(VALUE(SUBSTITUTE(連結実質赤字比率に係る赤字・黒字の構成分析!H$43,"▲", "-")), 2) &gt;= 0, ABS(ROUND(VALUE(SUBSTITUTE(連結実質赤字比率に係る赤字・黒字の構成分析!H$43,"▲", "-")), 2)), NA())</f>
        <v>0.03</v>
      </c>
      <c r="H27" s="175" t="e">
        <f>IF(ROUND(VALUE(SUBSTITUTE(連結実質赤字比率に係る赤字・黒字の構成分析!I$43,"▲", "-")), 2) &lt; 0, ABS(ROUND(VALUE(SUBSTITUTE(連結実質赤字比率に係る赤字・黒字の構成分析!I$43,"▲", "-")), 2)), NA())</f>
        <v>#N/A</v>
      </c>
      <c r="I27" s="175">
        <f>IF(ROUND(VALUE(SUBSTITUTE(連結実質赤字比率に係る赤字・黒字の構成分析!I$43,"▲", "-")), 2) &gt;= 0, ABS(ROUND(VALUE(SUBSTITUTE(連結実質赤字比率に係る赤字・黒字の構成分析!I$43,"▲", "-")), 2)), NA())</f>
        <v>0.03</v>
      </c>
      <c r="J27" s="175" t="e">
        <f>IF(ROUND(VALUE(SUBSTITUTE(連結実質赤字比率に係る赤字・黒字の構成分析!J$43,"▲", "-")), 2) &lt; 0, ABS(ROUND(VALUE(SUBSTITUTE(連結実質赤字比率に係る赤字・黒字の構成分析!J$43,"▲", "-")), 2)), NA())</f>
        <v>#N/A</v>
      </c>
      <c r="K27" s="175">
        <f>IF(ROUND(VALUE(SUBSTITUTE(連結実質赤字比率に係る赤字・黒字の構成分析!J$43,"▲", "-")), 2) &gt;= 0, ABS(ROUND(VALUE(SUBSTITUTE(連結実質赤字比率に係る赤字・黒字の構成分析!J$43,"▲", "-")), 2)), NA())</f>
        <v>0.03</v>
      </c>
    </row>
    <row r="28" spans="1:11">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c r="A29" s="175" t="str">
        <f>IF(連結実質赤字比率に係る赤字・黒字の構成分析!C$41="",NA(),連結実質赤字比率に係る赤字・黒字の構成分析!C$41)</f>
        <v>農業集落排水事業特別会計</v>
      </c>
      <c r="B29" s="175" t="e">
        <f>IF(ROUND(VALUE(SUBSTITUTE(連結実質赤字比率に係る赤字・黒字の構成分析!F$41,"▲", "-")), 2) &lt; 0, ABS(ROUND(VALUE(SUBSTITUTE(連結実質赤字比率に係る赤字・黒字の構成分析!F$41,"▲", "-")), 2)), NA())</f>
        <v>#N/A</v>
      </c>
      <c r="C29" s="175">
        <f>IF(ROUND(VALUE(SUBSTITUTE(連結実質赤字比率に係る赤字・黒字の構成分析!F$41,"▲", "-")), 2) &gt;= 0, ABS(ROUND(VALUE(SUBSTITUTE(連結実質赤字比率に係る赤字・黒字の構成分析!F$41,"▲", "-")), 2)), NA())</f>
        <v>0.02</v>
      </c>
      <c r="D29" s="175" t="e">
        <f>IF(ROUND(VALUE(SUBSTITUTE(連結実質赤字比率に係る赤字・黒字の構成分析!G$41,"▲", "-")), 2) &lt; 0, ABS(ROUND(VALUE(SUBSTITUTE(連結実質赤字比率に係る赤字・黒字の構成分析!G$41,"▲", "-")), 2)), NA())</f>
        <v>#N/A</v>
      </c>
      <c r="E29" s="175">
        <f>IF(ROUND(VALUE(SUBSTITUTE(連結実質赤字比率に係る赤字・黒字の構成分析!G$41,"▲", "-")), 2) &gt;= 0, ABS(ROUND(VALUE(SUBSTITUTE(連結実質赤字比率に係る赤字・黒字の構成分析!G$41,"▲", "-")), 2)), NA())</f>
        <v>0.02</v>
      </c>
      <c r="F29" s="175" t="e">
        <f>IF(ROUND(VALUE(SUBSTITUTE(連結実質赤字比率に係る赤字・黒字の構成分析!H$41,"▲", "-")), 2) &lt; 0, ABS(ROUND(VALUE(SUBSTITUTE(連結実質赤字比率に係る赤字・黒字の構成分析!H$41,"▲", "-")), 2)), NA())</f>
        <v>#N/A</v>
      </c>
      <c r="G29" s="175">
        <f>IF(ROUND(VALUE(SUBSTITUTE(連結実質赤字比率に係る赤字・黒字の構成分析!H$41,"▲", "-")), 2) &gt;= 0, ABS(ROUND(VALUE(SUBSTITUTE(連結実質赤字比率に係る赤字・黒字の構成分析!H$41,"▲", "-")), 2)), NA())</f>
        <v>0.02</v>
      </c>
      <c r="H29" s="175" t="e">
        <f>IF(ROUND(VALUE(SUBSTITUTE(連結実質赤字比率に係る赤字・黒字の構成分析!I$41,"▲", "-")), 2) &lt; 0, ABS(ROUND(VALUE(SUBSTITUTE(連結実質赤字比率に係る赤字・黒字の構成分析!I$41,"▲", "-")), 2)), NA())</f>
        <v>#N/A</v>
      </c>
      <c r="I29" s="175">
        <f>IF(ROUND(VALUE(SUBSTITUTE(連結実質赤字比率に係る赤字・黒字の構成分析!I$41,"▲", "-")), 2) &gt;= 0, ABS(ROUND(VALUE(SUBSTITUTE(連結実質赤字比率に係る赤字・黒字の構成分析!I$41,"▲", "-")), 2)), NA())</f>
        <v>0.01</v>
      </c>
      <c r="J29" s="175" t="e">
        <f>IF(ROUND(VALUE(SUBSTITUTE(連結実質赤字比率に係る赤字・黒字の構成分析!J$41,"▲", "-")), 2) &lt; 0, ABS(ROUND(VALUE(SUBSTITUTE(連結実質赤字比率に係る赤字・黒字の構成分析!J$41,"▲", "-")), 2)), NA())</f>
        <v>#N/A</v>
      </c>
      <c r="K29" s="175">
        <f>IF(ROUND(VALUE(SUBSTITUTE(連結実質赤字比率に係る赤字・黒字の構成分析!J$41,"▲", "-")), 2) &gt;= 0, ABS(ROUND(VALUE(SUBSTITUTE(連結実質赤字比率に係る赤字・黒字の構成分析!J$41,"▲", "-")), 2)), NA())</f>
        <v>0.02</v>
      </c>
    </row>
    <row r="30" spans="1:11">
      <c r="A30" s="175" t="str">
        <f>IF(連結実質赤字比率に係る赤字・黒字の構成分析!C$40="",NA(),連結実質赤字比率に係る赤字・黒字の構成分析!C$40)</f>
        <v>栗東墓地公園特別会計</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0.04</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0.04</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0.04</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0.03</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0.02</v>
      </c>
    </row>
    <row r="31" spans="1:11">
      <c r="A31" s="175" t="str">
        <f>IF(連結実質赤字比率に係る赤字・黒字の構成分析!C$39="",NA(),連結実質赤字比率に係る赤字・黒字の構成分析!C$39)</f>
        <v>後期高齢者医療特別会計</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0.11</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0.12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0.13</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0.13</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0.18</v>
      </c>
    </row>
    <row r="32" spans="1:11">
      <c r="A32" s="175" t="str">
        <f>IF(連結実質赤字比率に係る赤字・黒字の構成分析!C$38="",NA(),連結実質赤字比率に係る赤字・黒字の構成分析!C$38)</f>
        <v>介護保険特別会計</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0.42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0.67</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0.84</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0.92</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2.23</v>
      </c>
    </row>
    <row r="33" spans="1:16">
      <c r="A33" s="175" t="str">
        <f>IF(連結実質赤字比率に係る赤字・黒字の構成分析!C$37="",NA(),連結実質赤字比率に係る赤字・黒字の構成分析!C$37)</f>
        <v>国民健康保険特別会計</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3.59</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3.54</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3.77</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3.73</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2.79</v>
      </c>
    </row>
    <row r="34" spans="1:16">
      <c r="A34" s="175" t="str">
        <f>IF(連結実質赤字比率に係る赤字・黒字の構成分析!C$36="",NA(),連結実質赤字比率に係る赤字・黒字の構成分析!C$36)</f>
        <v>一般会計</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4.3600000000000003</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2.96</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5.38</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4.78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5.01</v>
      </c>
    </row>
    <row r="35" spans="1:16">
      <c r="A35" s="175" t="str">
        <f>IF(連結実質赤字比率に係る赤字・黒字の構成分析!C$35="",NA(),連結実質赤字比率に係る赤字・黒字の構成分析!C$35)</f>
        <v>公共下水道事業会計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6.02</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5.9</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5.85</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5.59</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5.47</v>
      </c>
    </row>
    <row r="36" spans="1:16">
      <c r="A36" s="175" t="str">
        <f>IF(連結実質赤字比率に係る赤字・黒字の構成分析!C$34="",NA(),連結実質赤字比率に係る赤字・黒字の構成分析!C$34)</f>
        <v>水道事業会計</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9.49</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7.92</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7.81</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6.98</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5.58</v>
      </c>
    </row>
    <row r="39" spans="1:16">
      <c r="A39" s="144" t="s">
        <v>58</v>
      </c>
    </row>
    <row r="40" spans="1:16">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c r="A42" s="176" t="s">
        <v>61</v>
      </c>
      <c r="B42" s="176"/>
      <c r="C42" s="176"/>
      <c r="D42" s="176">
        <f>'実質公債費比率（分子）の構造'!K$52</f>
        <v>2689</v>
      </c>
      <c r="E42" s="176"/>
      <c r="F42" s="176"/>
      <c r="G42" s="176">
        <f>'実質公債費比率（分子）の構造'!L$52</f>
        <v>2536</v>
      </c>
      <c r="H42" s="176"/>
      <c r="I42" s="176"/>
      <c r="J42" s="176">
        <f>'実質公債費比率（分子）の構造'!M$52</f>
        <v>2197</v>
      </c>
      <c r="K42" s="176"/>
      <c r="L42" s="176"/>
      <c r="M42" s="176">
        <f>'実質公債費比率（分子）の構造'!N$52</f>
        <v>2150</v>
      </c>
      <c r="N42" s="176"/>
      <c r="O42" s="176"/>
      <c r="P42" s="176">
        <f>'実質公債費比率（分子）の構造'!O$52</f>
        <v>2094</v>
      </c>
    </row>
    <row r="43" spans="1:16">
      <c r="A43" s="176" t="s">
        <v>16</v>
      </c>
      <c r="B43" s="176" t="str">
        <f>'実質公債費比率（分子）の構造'!K$51</f>
        <v>-</v>
      </c>
      <c r="C43" s="176"/>
      <c r="D43" s="176"/>
      <c r="E43" s="176" t="str">
        <f>'実質公債費比率（分子）の構造'!L$51</f>
        <v>-</v>
      </c>
      <c r="F43" s="176"/>
      <c r="G43" s="176"/>
      <c r="H43" s="176" t="str">
        <f>'実質公債費比率（分子）の構造'!M$51</f>
        <v>-</v>
      </c>
      <c r="I43" s="176"/>
      <c r="J43" s="176"/>
      <c r="K43" s="176" t="str">
        <f>'実質公債費比率（分子）の構造'!N$51</f>
        <v>-</v>
      </c>
      <c r="L43" s="176"/>
      <c r="M43" s="176"/>
      <c r="N43" s="176" t="str">
        <f>'実質公債費比率（分子）の構造'!O$51</f>
        <v>-</v>
      </c>
      <c r="O43" s="176"/>
      <c r="P43" s="176"/>
    </row>
    <row r="44" spans="1:16">
      <c r="A44" s="176" t="s">
        <v>62</v>
      </c>
      <c r="B44" s="176">
        <f>'実質公債費比率（分子）の構造'!K$50</f>
        <v>124</v>
      </c>
      <c r="C44" s="176"/>
      <c r="D44" s="176"/>
      <c r="E44" s="176">
        <f>'実質公債費比率（分子）の構造'!L$50</f>
        <v>69</v>
      </c>
      <c r="F44" s="176"/>
      <c r="G44" s="176"/>
      <c r="H44" s="176">
        <f>'実質公債費比率（分子）の構造'!M$50</f>
        <v>72</v>
      </c>
      <c r="I44" s="176"/>
      <c r="J44" s="176"/>
      <c r="K44" s="176">
        <f>'実質公債費比率（分子）の構造'!N$50</f>
        <v>30</v>
      </c>
      <c r="L44" s="176"/>
      <c r="M44" s="176"/>
      <c r="N44" s="176">
        <f>'実質公債費比率（分子）の構造'!O$50</f>
        <v>56</v>
      </c>
      <c r="O44" s="176"/>
      <c r="P44" s="176"/>
    </row>
    <row r="45" spans="1:16">
      <c r="A45" s="176" t="s">
        <v>63</v>
      </c>
      <c r="B45" s="176">
        <f>'実質公債費比率（分子）の構造'!K$49</f>
        <v>73</v>
      </c>
      <c r="C45" s="176"/>
      <c r="D45" s="176"/>
      <c r="E45" s="176">
        <f>'実質公債費比率（分子）の構造'!L$49</f>
        <v>72</v>
      </c>
      <c r="F45" s="176"/>
      <c r="G45" s="176"/>
      <c r="H45" s="176">
        <f>'実質公債費比率（分子）の構造'!M$49</f>
        <v>70</v>
      </c>
      <c r="I45" s="176"/>
      <c r="J45" s="176"/>
      <c r="K45" s="176">
        <f>'実質公債費比率（分子）の構造'!N$49</f>
        <v>77</v>
      </c>
      <c r="L45" s="176"/>
      <c r="M45" s="176"/>
      <c r="N45" s="176">
        <f>'実質公債費比率（分子）の構造'!O$49</f>
        <v>73</v>
      </c>
      <c r="O45" s="176"/>
      <c r="P45" s="176"/>
    </row>
    <row r="46" spans="1:16">
      <c r="A46" s="176" t="s">
        <v>64</v>
      </c>
      <c r="B46" s="176">
        <f>'実質公債費比率（分子）の構造'!K$48</f>
        <v>248</v>
      </c>
      <c r="C46" s="176"/>
      <c r="D46" s="176"/>
      <c r="E46" s="176">
        <f>'実質公債費比率（分子）の構造'!L$48</f>
        <v>271</v>
      </c>
      <c r="F46" s="176"/>
      <c r="G46" s="176"/>
      <c r="H46" s="176">
        <f>'実質公債費比率（分子）の構造'!M$48</f>
        <v>213</v>
      </c>
      <c r="I46" s="176"/>
      <c r="J46" s="176"/>
      <c r="K46" s="176">
        <f>'実質公債費比率（分子）の構造'!N$48</f>
        <v>259</v>
      </c>
      <c r="L46" s="176"/>
      <c r="M46" s="176"/>
      <c r="N46" s="176">
        <f>'実質公債費比率（分子）の構造'!O$48</f>
        <v>265</v>
      </c>
      <c r="O46" s="176"/>
      <c r="P46" s="176"/>
    </row>
    <row r="47" spans="1:16">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c r="A49" s="176" t="s">
        <v>66</v>
      </c>
      <c r="B49" s="176">
        <f>'実質公債費比率（分子）の構造'!K$45</f>
        <v>3971</v>
      </c>
      <c r="C49" s="176"/>
      <c r="D49" s="176"/>
      <c r="E49" s="176">
        <f>'実質公債費比率（分子）の構造'!L$45</f>
        <v>3744</v>
      </c>
      <c r="F49" s="176"/>
      <c r="G49" s="176"/>
      <c r="H49" s="176">
        <f>'実質公債費比率（分子）の構造'!M$45</f>
        <v>3489</v>
      </c>
      <c r="I49" s="176"/>
      <c r="J49" s="176"/>
      <c r="K49" s="176">
        <f>'実質公債費比率（分子）の構造'!N$45</f>
        <v>3480</v>
      </c>
      <c r="L49" s="176"/>
      <c r="M49" s="176"/>
      <c r="N49" s="176">
        <f>'実質公債費比率（分子）の構造'!O$45</f>
        <v>3360</v>
      </c>
      <c r="O49" s="176"/>
      <c r="P49" s="176"/>
    </row>
    <row r="50" spans="1:16">
      <c r="A50" s="176" t="s">
        <v>67</v>
      </c>
      <c r="B50" s="176" t="e">
        <f>NA()</f>
        <v>#N/A</v>
      </c>
      <c r="C50" s="176">
        <f>IF(ISNUMBER('実質公債費比率（分子）の構造'!K$53),'実質公債費比率（分子）の構造'!K$53,NA())</f>
        <v>1727</v>
      </c>
      <c r="D50" s="176" t="e">
        <f>NA()</f>
        <v>#N/A</v>
      </c>
      <c r="E50" s="176" t="e">
        <f>NA()</f>
        <v>#N/A</v>
      </c>
      <c r="F50" s="176">
        <f>IF(ISNUMBER('実質公債費比率（分子）の構造'!L$53),'実質公債費比率（分子）の構造'!L$53,NA())</f>
        <v>1620</v>
      </c>
      <c r="G50" s="176" t="e">
        <f>NA()</f>
        <v>#N/A</v>
      </c>
      <c r="H50" s="176" t="e">
        <f>NA()</f>
        <v>#N/A</v>
      </c>
      <c r="I50" s="176">
        <f>IF(ISNUMBER('実質公債費比率（分子）の構造'!M$53),'実質公債費比率（分子）の構造'!M$53,NA())</f>
        <v>1647</v>
      </c>
      <c r="J50" s="176" t="e">
        <f>NA()</f>
        <v>#N/A</v>
      </c>
      <c r="K50" s="176" t="e">
        <f>NA()</f>
        <v>#N/A</v>
      </c>
      <c r="L50" s="176">
        <f>IF(ISNUMBER('実質公債費比率（分子）の構造'!N$53),'実質公債費比率（分子）の構造'!N$53,NA())</f>
        <v>1696</v>
      </c>
      <c r="M50" s="176" t="e">
        <f>NA()</f>
        <v>#N/A</v>
      </c>
      <c r="N50" s="176" t="e">
        <f>NA()</f>
        <v>#N/A</v>
      </c>
      <c r="O50" s="176">
        <f>IF(ISNUMBER('実質公債費比率（分子）の構造'!O$53),'実質公債費比率（分子）の構造'!O$53,NA())</f>
        <v>1660</v>
      </c>
      <c r="P50" s="176" t="e">
        <f>NA()</f>
        <v>#N/A</v>
      </c>
    </row>
    <row r="53" spans="1:16">
      <c r="A53" s="144" t="s">
        <v>68</v>
      </c>
    </row>
    <row r="54" spans="1:16">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c r="A56" s="175" t="s">
        <v>43</v>
      </c>
      <c r="B56" s="175"/>
      <c r="C56" s="175"/>
      <c r="D56" s="175">
        <f>'将来負担比率（分子）の構造'!I$52</f>
        <v>17809</v>
      </c>
      <c r="E56" s="175"/>
      <c r="F56" s="175"/>
      <c r="G56" s="175">
        <f>'将来負担比率（分子）の構造'!J$52</f>
        <v>17055</v>
      </c>
      <c r="H56" s="175"/>
      <c r="I56" s="175"/>
      <c r="J56" s="175">
        <f>'将来負担比率（分子）の構造'!K$52</f>
        <v>16612</v>
      </c>
      <c r="K56" s="175"/>
      <c r="L56" s="175"/>
      <c r="M56" s="175">
        <f>'将来負担比率（分子）の構造'!L$52</f>
        <v>15706</v>
      </c>
      <c r="N56" s="175"/>
      <c r="O56" s="175"/>
      <c r="P56" s="175">
        <f>'将来負担比率（分子）の構造'!M$52</f>
        <v>14989</v>
      </c>
    </row>
    <row r="57" spans="1:16">
      <c r="A57" s="175" t="s">
        <v>42</v>
      </c>
      <c r="B57" s="175"/>
      <c r="C57" s="175"/>
      <c r="D57" s="175">
        <f>'将来負担比率（分子）の構造'!I$51</f>
        <v>7732</v>
      </c>
      <c r="E57" s="175"/>
      <c r="F57" s="175"/>
      <c r="G57" s="175">
        <f>'将来負担比率（分子）の構造'!J$51</f>
        <v>7350</v>
      </c>
      <c r="H57" s="175"/>
      <c r="I57" s="175"/>
      <c r="J57" s="175">
        <f>'将来負担比率（分子）の構造'!K$51</f>
        <v>7145</v>
      </c>
      <c r="K57" s="175"/>
      <c r="L57" s="175"/>
      <c r="M57" s="175">
        <f>'将来負担比率（分子）の構造'!L$51</f>
        <v>6539</v>
      </c>
      <c r="N57" s="175"/>
      <c r="O57" s="175"/>
      <c r="P57" s="175">
        <f>'将来負担比率（分子）の構造'!M$51</f>
        <v>6300</v>
      </c>
    </row>
    <row r="58" spans="1:16">
      <c r="A58" s="175" t="s">
        <v>41</v>
      </c>
      <c r="B58" s="175"/>
      <c r="C58" s="175"/>
      <c r="D58" s="175">
        <f>'将来負担比率（分子）の構造'!I$50</f>
        <v>5072</v>
      </c>
      <c r="E58" s="175"/>
      <c r="F58" s="175"/>
      <c r="G58" s="175">
        <f>'将来負担比率（分子）の構造'!J$50</f>
        <v>5573</v>
      </c>
      <c r="H58" s="175"/>
      <c r="I58" s="175"/>
      <c r="J58" s="175">
        <f>'将来負担比率（分子）の構造'!K$50</f>
        <v>6430</v>
      </c>
      <c r="K58" s="175"/>
      <c r="L58" s="175"/>
      <c r="M58" s="175">
        <f>'将来負担比率（分子）の構造'!L$50</f>
        <v>6861</v>
      </c>
      <c r="N58" s="175"/>
      <c r="O58" s="175"/>
      <c r="P58" s="175">
        <f>'将来負担比率（分子）の構造'!M$50</f>
        <v>7186</v>
      </c>
    </row>
    <row r="59" spans="1:16">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c r="A62" s="175" t="s">
        <v>35</v>
      </c>
      <c r="B62" s="175">
        <f>'将来負担比率（分子）の構造'!I$45</f>
        <v>2</v>
      </c>
      <c r="C62" s="175"/>
      <c r="D62" s="175"/>
      <c r="E62" s="175" t="str">
        <f>'将来負担比率（分子）の構造'!J$45</f>
        <v>-</v>
      </c>
      <c r="F62" s="175"/>
      <c r="G62" s="175"/>
      <c r="H62" s="175" t="str">
        <f>'将来負担比率（分子）の構造'!K$45</f>
        <v>-</v>
      </c>
      <c r="I62" s="175"/>
      <c r="J62" s="175"/>
      <c r="K62" s="175">
        <f>'将来負担比率（分子）の構造'!L$45</f>
        <v>63</v>
      </c>
      <c r="L62" s="175"/>
      <c r="M62" s="175"/>
      <c r="N62" s="175">
        <f>'将来負担比率（分子）の構造'!M$45</f>
        <v>219</v>
      </c>
      <c r="O62" s="175"/>
      <c r="P62" s="175"/>
    </row>
    <row r="63" spans="1:16">
      <c r="A63" s="175" t="s">
        <v>34</v>
      </c>
      <c r="B63" s="175">
        <f>'将来負担比率（分子）の構造'!I$44</f>
        <v>584</v>
      </c>
      <c r="C63" s="175"/>
      <c r="D63" s="175"/>
      <c r="E63" s="175">
        <f>'将来負担比率（分子）の構造'!J$44</f>
        <v>561</v>
      </c>
      <c r="F63" s="175"/>
      <c r="G63" s="175"/>
      <c r="H63" s="175">
        <f>'将来負担比率（分子）の構造'!K$44</f>
        <v>557</v>
      </c>
      <c r="I63" s="175"/>
      <c r="J63" s="175"/>
      <c r="K63" s="175">
        <f>'将来負担比率（分子）の構造'!L$44</f>
        <v>539</v>
      </c>
      <c r="L63" s="175"/>
      <c r="M63" s="175"/>
      <c r="N63" s="175">
        <f>'将来負担比率（分子）の構造'!M$44</f>
        <v>650</v>
      </c>
      <c r="O63" s="175"/>
      <c r="P63" s="175"/>
    </row>
    <row r="64" spans="1:16">
      <c r="A64" s="175" t="s">
        <v>33</v>
      </c>
      <c r="B64" s="175">
        <f>'将来負担比率（分子）の構造'!I$43</f>
        <v>4200</v>
      </c>
      <c r="C64" s="175"/>
      <c r="D64" s="175"/>
      <c r="E64" s="175">
        <f>'将来負担比率（分子）の構造'!J$43</f>
        <v>3750</v>
      </c>
      <c r="F64" s="175"/>
      <c r="G64" s="175"/>
      <c r="H64" s="175">
        <f>'将来負担比率（分子）の構造'!K$43</f>
        <v>3220</v>
      </c>
      <c r="I64" s="175"/>
      <c r="J64" s="175"/>
      <c r="K64" s="175">
        <f>'将来負担比率（分子）の構造'!L$43</f>
        <v>3141</v>
      </c>
      <c r="L64" s="175"/>
      <c r="M64" s="175"/>
      <c r="N64" s="175">
        <f>'将来負担比率（分子）の構造'!M$43</f>
        <v>3015</v>
      </c>
      <c r="O64" s="175"/>
      <c r="P64" s="175"/>
    </row>
    <row r="65" spans="1:16">
      <c r="A65" s="175" t="s">
        <v>32</v>
      </c>
      <c r="B65" s="175">
        <f>'将来負担比率（分子）の構造'!I$42</f>
        <v>843</v>
      </c>
      <c r="C65" s="175"/>
      <c r="D65" s="175"/>
      <c r="E65" s="175">
        <f>'将来負担比率（分子）の構造'!J$42</f>
        <v>719</v>
      </c>
      <c r="F65" s="175"/>
      <c r="G65" s="175"/>
      <c r="H65" s="175">
        <f>'将来負担比率（分子）の構造'!K$42</f>
        <v>610</v>
      </c>
      <c r="I65" s="175"/>
      <c r="J65" s="175"/>
      <c r="K65" s="175">
        <f>'将来負担比率（分子）の構造'!L$42</f>
        <v>502</v>
      </c>
      <c r="L65" s="175"/>
      <c r="M65" s="175"/>
      <c r="N65" s="175">
        <f>'将来負担比率（分子）の構造'!M$42</f>
        <v>400</v>
      </c>
      <c r="O65" s="175"/>
      <c r="P65" s="175"/>
    </row>
    <row r="66" spans="1:16">
      <c r="A66" s="175" t="s">
        <v>31</v>
      </c>
      <c r="B66" s="175">
        <f>'将来負担比率（分子）の構造'!I$41</f>
        <v>41776</v>
      </c>
      <c r="C66" s="175"/>
      <c r="D66" s="175"/>
      <c r="E66" s="175">
        <f>'将来負担比率（分子）の構造'!J$41</f>
        <v>39997</v>
      </c>
      <c r="F66" s="175"/>
      <c r="G66" s="175"/>
      <c r="H66" s="175">
        <f>'将来負担比率（分子）の構造'!K$41</f>
        <v>38770</v>
      </c>
      <c r="I66" s="175"/>
      <c r="J66" s="175"/>
      <c r="K66" s="175">
        <f>'将来負担比率（分子）の構造'!L$41</f>
        <v>36978</v>
      </c>
      <c r="L66" s="175"/>
      <c r="M66" s="175"/>
      <c r="N66" s="175">
        <f>'将来負担比率（分子）の構造'!M$41</f>
        <v>35189</v>
      </c>
      <c r="O66" s="175"/>
      <c r="P66" s="175"/>
    </row>
    <row r="67" spans="1:16">
      <c r="A67" s="175" t="s">
        <v>71</v>
      </c>
      <c r="B67" s="175" t="e">
        <f>NA()</f>
        <v>#N/A</v>
      </c>
      <c r="C67" s="175">
        <f>IF(ISNUMBER('将来負担比率（分子）の構造'!I$53), IF('将来負担比率（分子）の構造'!I$53 &lt; 0, 0, '将来負担比率（分子）の構造'!I$53), NA())</f>
        <v>16792</v>
      </c>
      <c r="D67" s="175" t="e">
        <f>NA()</f>
        <v>#N/A</v>
      </c>
      <c r="E67" s="175" t="e">
        <f>NA()</f>
        <v>#N/A</v>
      </c>
      <c r="F67" s="175">
        <f>IF(ISNUMBER('将来負担比率（分子）の構造'!J$53), IF('将来負担比率（分子）の構造'!J$53 &lt; 0, 0, '将来負担比率（分子）の構造'!J$53), NA())</f>
        <v>15049</v>
      </c>
      <c r="G67" s="175" t="e">
        <f>NA()</f>
        <v>#N/A</v>
      </c>
      <c r="H67" s="175" t="e">
        <f>NA()</f>
        <v>#N/A</v>
      </c>
      <c r="I67" s="175">
        <f>IF(ISNUMBER('将来負担比率（分子）の構造'!K$53), IF('将来負担比率（分子）の構造'!K$53 &lt; 0, 0, '将来負担比率（分子）の構造'!K$53), NA())</f>
        <v>12971</v>
      </c>
      <c r="J67" s="175" t="e">
        <f>NA()</f>
        <v>#N/A</v>
      </c>
      <c r="K67" s="175" t="e">
        <f>NA()</f>
        <v>#N/A</v>
      </c>
      <c r="L67" s="175">
        <f>IF(ISNUMBER('将来負担比率（分子）の構造'!L$53), IF('将来負担比率（分子）の構造'!L$53 &lt; 0, 0, '将来負担比率（分子）の構造'!L$53), NA())</f>
        <v>12117</v>
      </c>
      <c r="M67" s="175" t="e">
        <f>NA()</f>
        <v>#N/A</v>
      </c>
      <c r="N67" s="175" t="e">
        <f>NA()</f>
        <v>#N/A</v>
      </c>
      <c r="O67" s="175">
        <f>IF(ISNUMBER('将来負担比率（分子）の構造'!M$53), IF('将来負担比率（分子）の構造'!M$53 &lt; 0, 0, '将来負担比率（分子）の構造'!M$53), NA())</f>
        <v>10998</v>
      </c>
      <c r="P67" s="175" t="e">
        <f>NA()</f>
        <v>#N/A</v>
      </c>
    </row>
    <row r="70" spans="1:16">
      <c r="A70" s="177" t="s">
        <v>72</v>
      </c>
      <c r="B70" s="177"/>
      <c r="C70" s="177"/>
      <c r="D70" s="177"/>
      <c r="E70" s="177"/>
      <c r="F70" s="177"/>
    </row>
    <row r="71" spans="1:16">
      <c r="A71" s="178"/>
      <c r="B71" s="178" t="str">
        <f>基金残高に係る経年分析!F54</f>
        <v>R03</v>
      </c>
      <c r="C71" s="178" t="str">
        <f>基金残高に係る経年分析!G54</f>
        <v>R04</v>
      </c>
      <c r="D71" s="178" t="str">
        <f>基金残高に係る経年分析!H54</f>
        <v>R05</v>
      </c>
    </row>
    <row r="72" spans="1:16">
      <c r="A72" s="178" t="s">
        <v>73</v>
      </c>
      <c r="B72" s="179">
        <f>基金残高に係る経年分析!F55</f>
        <v>2007</v>
      </c>
      <c r="C72" s="179">
        <f>基金残高に係る経年分析!G55</f>
        <v>2107</v>
      </c>
      <c r="D72" s="179">
        <f>基金残高に係る経年分析!H55</f>
        <v>2104</v>
      </c>
    </row>
    <row r="73" spans="1:16">
      <c r="A73" s="178" t="s">
        <v>74</v>
      </c>
      <c r="B73" s="179">
        <f>基金残高に係る経年分析!F56</f>
        <v>3354</v>
      </c>
      <c r="C73" s="179">
        <f>基金残高に係る経年分析!G56</f>
        <v>3689</v>
      </c>
      <c r="D73" s="179">
        <f>基金残高に係る経年分析!H56</f>
        <v>4009</v>
      </c>
    </row>
    <row r="74" spans="1:16">
      <c r="A74" s="178" t="s">
        <v>75</v>
      </c>
      <c r="B74" s="179">
        <f>基金残高に係る経年分析!F57</f>
        <v>663</v>
      </c>
      <c r="C74" s="179">
        <f>基金残高に係る経年分析!G57</f>
        <v>637</v>
      </c>
      <c r="D74" s="179">
        <f>基金残高に係る経年分析!H57</f>
        <v>636</v>
      </c>
    </row>
  </sheetData>
  <sheetProtection algorithmName="SHA-512" hashValue="q7UiSKpWb8alVBS4KyaL0afTuce5F8/y9WgJ2mfax0OoantwUmrlj2pE4cbA2XRkGLqK2Pot80Te3ndI2jPeOQ==" saltValue="uFrGNlYG1TKkZc+IBtftLw=="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view="pageBreakPreview" zoomScaleNormal="100" zoomScaleSheetLayoutView="100" workbookViewId="0"/>
  </sheetViews>
  <sheetFormatPr defaultColWidth="0" defaultRowHeight="11.25" customHeight="1" zeroHeight="1"/>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638" t="s">
        <v>202</v>
      </c>
      <c r="DI1" s="639"/>
      <c r="DJ1" s="639"/>
      <c r="DK1" s="639"/>
      <c r="DL1" s="639"/>
      <c r="DM1" s="639"/>
      <c r="DN1" s="640"/>
      <c r="DO1" s="214"/>
      <c r="DP1" s="638" t="s">
        <v>203</v>
      </c>
      <c r="DQ1" s="639"/>
      <c r="DR1" s="639"/>
      <c r="DS1" s="639"/>
      <c r="DT1" s="639"/>
      <c r="DU1" s="639"/>
      <c r="DV1" s="639"/>
      <c r="DW1" s="639"/>
      <c r="DX1" s="639"/>
      <c r="DY1" s="639"/>
      <c r="DZ1" s="639"/>
      <c r="EA1" s="639"/>
      <c r="EB1" s="639"/>
      <c r="EC1" s="640"/>
      <c r="ED1" s="213"/>
      <c r="EE1" s="213"/>
      <c r="EF1" s="213"/>
      <c r="EG1" s="213"/>
      <c r="EH1" s="213"/>
      <c r="EI1" s="213"/>
      <c r="EJ1" s="213"/>
      <c r="EK1" s="213"/>
      <c r="EL1" s="213"/>
      <c r="EM1" s="213"/>
    </row>
    <row r="2" spans="2:143" ht="22.5" customHeight="1">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c r="B3" s="641" t="s">
        <v>205</v>
      </c>
      <c r="C3" s="642"/>
      <c r="D3" s="642"/>
      <c r="E3" s="642"/>
      <c r="F3" s="642"/>
      <c r="G3" s="642"/>
      <c r="H3" s="642"/>
      <c r="I3" s="642"/>
      <c r="J3" s="642"/>
      <c r="K3" s="642"/>
      <c r="L3" s="642"/>
      <c r="M3" s="642"/>
      <c r="N3" s="642"/>
      <c r="O3" s="642"/>
      <c r="P3" s="642"/>
      <c r="Q3" s="642"/>
      <c r="R3" s="642"/>
      <c r="S3" s="642"/>
      <c r="T3" s="642"/>
      <c r="U3" s="642"/>
      <c r="V3" s="642"/>
      <c r="W3" s="642"/>
      <c r="X3" s="642"/>
      <c r="Y3" s="642"/>
      <c r="Z3" s="642"/>
      <c r="AA3" s="642"/>
      <c r="AB3" s="642"/>
      <c r="AC3" s="642"/>
      <c r="AD3" s="642"/>
      <c r="AE3" s="642"/>
      <c r="AF3" s="642"/>
      <c r="AG3" s="642"/>
      <c r="AH3" s="642"/>
      <c r="AI3" s="642"/>
      <c r="AJ3" s="642"/>
      <c r="AK3" s="642"/>
      <c r="AL3" s="642"/>
      <c r="AM3" s="642"/>
      <c r="AN3" s="642"/>
      <c r="AO3" s="642"/>
      <c r="AP3" s="641" t="s">
        <v>206</v>
      </c>
      <c r="AQ3" s="642"/>
      <c r="AR3" s="642"/>
      <c r="AS3" s="642"/>
      <c r="AT3" s="642"/>
      <c r="AU3" s="642"/>
      <c r="AV3" s="642"/>
      <c r="AW3" s="642"/>
      <c r="AX3" s="642"/>
      <c r="AY3" s="642"/>
      <c r="AZ3" s="642"/>
      <c r="BA3" s="642"/>
      <c r="BB3" s="642"/>
      <c r="BC3" s="642"/>
      <c r="BD3" s="642"/>
      <c r="BE3" s="642"/>
      <c r="BF3" s="642"/>
      <c r="BG3" s="642"/>
      <c r="BH3" s="642"/>
      <c r="BI3" s="642"/>
      <c r="BJ3" s="642"/>
      <c r="BK3" s="642"/>
      <c r="BL3" s="642"/>
      <c r="BM3" s="642"/>
      <c r="BN3" s="642"/>
      <c r="BO3" s="642"/>
      <c r="BP3" s="642"/>
      <c r="BQ3" s="642"/>
      <c r="BR3" s="642"/>
      <c r="BS3" s="642"/>
      <c r="BT3" s="642"/>
      <c r="BU3" s="642"/>
      <c r="BV3" s="642"/>
      <c r="BW3" s="642"/>
      <c r="BX3" s="642"/>
      <c r="BY3" s="642"/>
      <c r="BZ3" s="642"/>
      <c r="CA3" s="642"/>
      <c r="CB3" s="643"/>
      <c r="CD3" s="641" t="s">
        <v>207</v>
      </c>
      <c r="CE3" s="642"/>
      <c r="CF3" s="642"/>
      <c r="CG3" s="642"/>
      <c r="CH3" s="642"/>
      <c r="CI3" s="642"/>
      <c r="CJ3" s="642"/>
      <c r="CK3" s="642"/>
      <c r="CL3" s="642"/>
      <c r="CM3" s="642"/>
      <c r="CN3" s="642"/>
      <c r="CO3" s="642"/>
      <c r="CP3" s="642"/>
      <c r="CQ3" s="642"/>
      <c r="CR3" s="642"/>
      <c r="CS3" s="642"/>
      <c r="CT3" s="642"/>
      <c r="CU3" s="642"/>
      <c r="CV3" s="642"/>
      <c r="CW3" s="642"/>
      <c r="CX3" s="642"/>
      <c r="CY3" s="642"/>
      <c r="CZ3" s="642"/>
      <c r="DA3" s="642"/>
      <c r="DB3" s="642"/>
      <c r="DC3" s="642"/>
      <c r="DD3" s="642"/>
      <c r="DE3" s="642"/>
      <c r="DF3" s="642"/>
      <c r="DG3" s="642"/>
      <c r="DH3" s="642"/>
      <c r="DI3" s="642"/>
      <c r="DJ3" s="642"/>
      <c r="DK3" s="642"/>
      <c r="DL3" s="642"/>
      <c r="DM3" s="642"/>
      <c r="DN3" s="642"/>
      <c r="DO3" s="642"/>
      <c r="DP3" s="642"/>
      <c r="DQ3" s="642"/>
      <c r="DR3" s="642"/>
      <c r="DS3" s="642"/>
      <c r="DT3" s="642"/>
      <c r="DU3" s="642"/>
      <c r="DV3" s="642"/>
      <c r="DW3" s="642"/>
      <c r="DX3" s="642"/>
      <c r="DY3" s="642"/>
      <c r="DZ3" s="642"/>
      <c r="EA3" s="642"/>
      <c r="EB3" s="642"/>
      <c r="EC3" s="643"/>
    </row>
    <row r="4" spans="2:143" ht="11.25" customHeight="1">
      <c r="B4" s="641" t="s">
        <v>1</v>
      </c>
      <c r="C4" s="642"/>
      <c r="D4" s="642"/>
      <c r="E4" s="642"/>
      <c r="F4" s="642"/>
      <c r="G4" s="642"/>
      <c r="H4" s="642"/>
      <c r="I4" s="642"/>
      <c r="J4" s="642"/>
      <c r="K4" s="642"/>
      <c r="L4" s="642"/>
      <c r="M4" s="642"/>
      <c r="N4" s="642"/>
      <c r="O4" s="642"/>
      <c r="P4" s="642"/>
      <c r="Q4" s="643"/>
      <c r="R4" s="641" t="s">
        <v>208</v>
      </c>
      <c r="S4" s="642"/>
      <c r="T4" s="642"/>
      <c r="U4" s="642"/>
      <c r="V4" s="642"/>
      <c r="W4" s="642"/>
      <c r="X4" s="642"/>
      <c r="Y4" s="643"/>
      <c r="Z4" s="641" t="s">
        <v>209</v>
      </c>
      <c r="AA4" s="642"/>
      <c r="AB4" s="642"/>
      <c r="AC4" s="643"/>
      <c r="AD4" s="641" t="s">
        <v>210</v>
      </c>
      <c r="AE4" s="642"/>
      <c r="AF4" s="642"/>
      <c r="AG4" s="642"/>
      <c r="AH4" s="642"/>
      <c r="AI4" s="642"/>
      <c r="AJ4" s="642"/>
      <c r="AK4" s="643"/>
      <c r="AL4" s="641" t="s">
        <v>209</v>
      </c>
      <c r="AM4" s="642"/>
      <c r="AN4" s="642"/>
      <c r="AO4" s="643"/>
      <c r="AP4" s="644" t="s">
        <v>211</v>
      </c>
      <c r="AQ4" s="644"/>
      <c r="AR4" s="644"/>
      <c r="AS4" s="644"/>
      <c r="AT4" s="644"/>
      <c r="AU4" s="644"/>
      <c r="AV4" s="644"/>
      <c r="AW4" s="644"/>
      <c r="AX4" s="644"/>
      <c r="AY4" s="644"/>
      <c r="AZ4" s="644"/>
      <c r="BA4" s="644"/>
      <c r="BB4" s="644"/>
      <c r="BC4" s="644"/>
      <c r="BD4" s="644"/>
      <c r="BE4" s="644"/>
      <c r="BF4" s="644"/>
      <c r="BG4" s="644" t="s">
        <v>212</v>
      </c>
      <c r="BH4" s="644"/>
      <c r="BI4" s="644"/>
      <c r="BJ4" s="644"/>
      <c r="BK4" s="644"/>
      <c r="BL4" s="644"/>
      <c r="BM4" s="644"/>
      <c r="BN4" s="644"/>
      <c r="BO4" s="644" t="s">
        <v>209</v>
      </c>
      <c r="BP4" s="644"/>
      <c r="BQ4" s="644"/>
      <c r="BR4" s="644"/>
      <c r="BS4" s="644" t="s">
        <v>213</v>
      </c>
      <c r="BT4" s="644"/>
      <c r="BU4" s="644"/>
      <c r="BV4" s="644"/>
      <c r="BW4" s="644"/>
      <c r="BX4" s="644"/>
      <c r="BY4" s="644"/>
      <c r="BZ4" s="644"/>
      <c r="CA4" s="644"/>
      <c r="CB4" s="644"/>
      <c r="CD4" s="641" t="s">
        <v>214</v>
      </c>
      <c r="CE4" s="642"/>
      <c r="CF4" s="642"/>
      <c r="CG4" s="642"/>
      <c r="CH4" s="642"/>
      <c r="CI4" s="642"/>
      <c r="CJ4" s="642"/>
      <c r="CK4" s="642"/>
      <c r="CL4" s="642"/>
      <c r="CM4" s="642"/>
      <c r="CN4" s="642"/>
      <c r="CO4" s="642"/>
      <c r="CP4" s="642"/>
      <c r="CQ4" s="642"/>
      <c r="CR4" s="642"/>
      <c r="CS4" s="642"/>
      <c r="CT4" s="642"/>
      <c r="CU4" s="642"/>
      <c r="CV4" s="642"/>
      <c r="CW4" s="642"/>
      <c r="CX4" s="642"/>
      <c r="CY4" s="642"/>
      <c r="CZ4" s="642"/>
      <c r="DA4" s="642"/>
      <c r="DB4" s="642"/>
      <c r="DC4" s="642"/>
      <c r="DD4" s="642"/>
      <c r="DE4" s="642"/>
      <c r="DF4" s="642"/>
      <c r="DG4" s="642"/>
      <c r="DH4" s="642"/>
      <c r="DI4" s="642"/>
      <c r="DJ4" s="642"/>
      <c r="DK4" s="642"/>
      <c r="DL4" s="642"/>
      <c r="DM4" s="642"/>
      <c r="DN4" s="642"/>
      <c r="DO4" s="642"/>
      <c r="DP4" s="642"/>
      <c r="DQ4" s="642"/>
      <c r="DR4" s="642"/>
      <c r="DS4" s="642"/>
      <c r="DT4" s="642"/>
      <c r="DU4" s="642"/>
      <c r="DV4" s="642"/>
      <c r="DW4" s="642"/>
      <c r="DX4" s="642"/>
      <c r="DY4" s="642"/>
      <c r="DZ4" s="642"/>
      <c r="EA4" s="642"/>
      <c r="EB4" s="642"/>
      <c r="EC4" s="643"/>
    </row>
    <row r="5" spans="2:143" ht="11.25" customHeight="1">
      <c r="B5" s="645" t="s">
        <v>215</v>
      </c>
      <c r="C5" s="646"/>
      <c r="D5" s="646"/>
      <c r="E5" s="646"/>
      <c r="F5" s="646"/>
      <c r="G5" s="646"/>
      <c r="H5" s="646"/>
      <c r="I5" s="646"/>
      <c r="J5" s="646"/>
      <c r="K5" s="646"/>
      <c r="L5" s="646"/>
      <c r="M5" s="646"/>
      <c r="N5" s="646"/>
      <c r="O5" s="646"/>
      <c r="P5" s="646"/>
      <c r="Q5" s="647"/>
      <c r="R5" s="648">
        <v>13916192</v>
      </c>
      <c r="S5" s="649"/>
      <c r="T5" s="649"/>
      <c r="U5" s="649"/>
      <c r="V5" s="649"/>
      <c r="W5" s="649"/>
      <c r="X5" s="649"/>
      <c r="Y5" s="650"/>
      <c r="Z5" s="651">
        <v>49</v>
      </c>
      <c r="AA5" s="651"/>
      <c r="AB5" s="651"/>
      <c r="AC5" s="651"/>
      <c r="AD5" s="652">
        <v>13194919</v>
      </c>
      <c r="AE5" s="652"/>
      <c r="AF5" s="652"/>
      <c r="AG5" s="652"/>
      <c r="AH5" s="652"/>
      <c r="AI5" s="652"/>
      <c r="AJ5" s="652"/>
      <c r="AK5" s="652"/>
      <c r="AL5" s="653">
        <v>81.599999999999994</v>
      </c>
      <c r="AM5" s="654"/>
      <c r="AN5" s="654"/>
      <c r="AO5" s="655"/>
      <c r="AP5" s="645" t="s">
        <v>216</v>
      </c>
      <c r="AQ5" s="646"/>
      <c r="AR5" s="646"/>
      <c r="AS5" s="646"/>
      <c r="AT5" s="646"/>
      <c r="AU5" s="646"/>
      <c r="AV5" s="646"/>
      <c r="AW5" s="646"/>
      <c r="AX5" s="646"/>
      <c r="AY5" s="646"/>
      <c r="AZ5" s="646"/>
      <c r="BA5" s="646"/>
      <c r="BB5" s="646"/>
      <c r="BC5" s="646"/>
      <c r="BD5" s="646"/>
      <c r="BE5" s="646"/>
      <c r="BF5" s="647"/>
      <c r="BG5" s="659">
        <v>13194919</v>
      </c>
      <c r="BH5" s="660"/>
      <c r="BI5" s="660"/>
      <c r="BJ5" s="660"/>
      <c r="BK5" s="660"/>
      <c r="BL5" s="660"/>
      <c r="BM5" s="660"/>
      <c r="BN5" s="661"/>
      <c r="BO5" s="662">
        <v>94.8</v>
      </c>
      <c r="BP5" s="662"/>
      <c r="BQ5" s="662"/>
      <c r="BR5" s="662"/>
      <c r="BS5" s="663">
        <v>245998</v>
      </c>
      <c r="BT5" s="663"/>
      <c r="BU5" s="663"/>
      <c r="BV5" s="663"/>
      <c r="BW5" s="663"/>
      <c r="BX5" s="663"/>
      <c r="BY5" s="663"/>
      <c r="BZ5" s="663"/>
      <c r="CA5" s="663"/>
      <c r="CB5" s="667"/>
      <c r="CD5" s="641" t="s">
        <v>211</v>
      </c>
      <c r="CE5" s="642"/>
      <c r="CF5" s="642"/>
      <c r="CG5" s="642"/>
      <c r="CH5" s="642"/>
      <c r="CI5" s="642"/>
      <c r="CJ5" s="642"/>
      <c r="CK5" s="642"/>
      <c r="CL5" s="642"/>
      <c r="CM5" s="642"/>
      <c r="CN5" s="642"/>
      <c r="CO5" s="642"/>
      <c r="CP5" s="642"/>
      <c r="CQ5" s="643"/>
      <c r="CR5" s="641" t="s">
        <v>217</v>
      </c>
      <c r="CS5" s="642"/>
      <c r="CT5" s="642"/>
      <c r="CU5" s="642"/>
      <c r="CV5" s="642"/>
      <c r="CW5" s="642"/>
      <c r="CX5" s="642"/>
      <c r="CY5" s="643"/>
      <c r="CZ5" s="641" t="s">
        <v>209</v>
      </c>
      <c r="DA5" s="642"/>
      <c r="DB5" s="642"/>
      <c r="DC5" s="643"/>
      <c r="DD5" s="641" t="s">
        <v>218</v>
      </c>
      <c r="DE5" s="642"/>
      <c r="DF5" s="642"/>
      <c r="DG5" s="642"/>
      <c r="DH5" s="642"/>
      <c r="DI5" s="642"/>
      <c r="DJ5" s="642"/>
      <c r="DK5" s="642"/>
      <c r="DL5" s="642"/>
      <c r="DM5" s="642"/>
      <c r="DN5" s="642"/>
      <c r="DO5" s="642"/>
      <c r="DP5" s="643"/>
      <c r="DQ5" s="641" t="s">
        <v>219</v>
      </c>
      <c r="DR5" s="642"/>
      <c r="DS5" s="642"/>
      <c r="DT5" s="642"/>
      <c r="DU5" s="642"/>
      <c r="DV5" s="642"/>
      <c r="DW5" s="642"/>
      <c r="DX5" s="642"/>
      <c r="DY5" s="642"/>
      <c r="DZ5" s="642"/>
      <c r="EA5" s="642"/>
      <c r="EB5" s="642"/>
      <c r="EC5" s="643"/>
    </row>
    <row r="6" spans="2:143" ht="11.25" customHeight="1">
      <c r="B6" s="656" t="s">
        <v>220</v>
      </c>
      <c r="C6" s="657"/>
      <c r="D6" s="657"/>
      <c r="E6" s="657"/>
      <c r="F6" s="657"/>
      <c r="G6" s="657"/>
      <c r="H6" s="657"/>
      <c r="I6" s="657"/>
      <c r="J6" s="657"/>
      <c r="K6" s="657"/>
      <c r="L6" s="657"/>
      <c r="M6" s="657"/>
      <c r="N6" s="657"/>
      <c r="O6" s="657"/>
      <c r="P6" s="657"/>
      <c r="Q6" s="658"/>
      <c r="R6" s="659">
        <v>190808</v>
      </c>
      <c r="S6" s="660"/>
      <c r="T6" s="660"/>
      <c r="U6" s="660"/>
      <c r="V6" s="660"/>
      <c r="W6" s="660"/>
      <c r="X6" s="660"/>
      <c r="Y6" s="661"/>
      <c r="Z6" s="662">
        <v>0.7</v>
      </c>
      <c r="AA6" s="662"/>
      <c r="AB6" s="662"/>
      <c r="AC6" s="662"/>
      <c r="AD6" s="663">
        <v>190808</v>
      </c>
      <c r="AE6" s="663"/>
      <c r="AF6" s="663"/>
      <c r="AG6" s="663"/>
      <c r="AH6" s="663"/>
      <c r="AI6" s="663"/>
      <c r="AJ6" s="663"/>
      <c r="AK6" s="663"/>
      <c r="AL6" s="664">
        <v>1.2</v>
      </c>
      <c r="AM6" s="665"/>
      <c r="AN6" s="665"/>
      <c r="AO6" s="666"/>
      <c r="AP6" s="656" t="s">
        <v>221</v>
      </c>
      <c r="AQ6" s="657"/>
      <c r="AR6" s="657"/>
      <c r="AS6" s="657"/>
      <c r="AT6" s="657"/>
      <c r="AU6" s="657"/>
      <c r="AV6" s="657"/>
      <c r="AW6" s="657"/>
      <c r="AX6" s="657"/>
      <c r="AY6" s="657"/>
      <c r="AZ6" s="657"/>
      <c r="BA6" s="657"/>
      <c r="BB6" s="657"/>
      <c r="BC6" s="657"/>
      <c r="BD6" s="657"/>
      <c r="BE6" s="657"/>
      <c r="BF6" s="658"/>
      <c r="BG6" s="659">
        <v>13194919</v>
      </c>
      <c r="BH6" s="660"/>
      <c r="BI6" s="660"/>
      <c r="BJ6" s="660"/>
      <c r="BK6" s="660"/>
      <c r="BL6" s="660"/>
      <c r="BM6" s="660"/>
      <c r="BN6" s="661"/>
      <c r="BO6" s="662">
        <v>94.8</v>
      </c>
      <c r="BP6" s="662"/>
      <c r="BQ6" s="662"/>
      <c r="BR6" s="662"/>
      <c r="BS6" s="663">
        <v>245998</v>
      </c>
      <c r="BT6" s="663"/>
      <c r="BU6" s="663"/>
      <c r="BV6" s="663"/>
      <c r="BW6" s="663"/>
      <c r="BX6" s="663"/>
      <c r="BY6" s="663"/>
      <c r="BZ6" s="663"/>
      <c r="CA6" s="663"/>
      <c r="CB6" s="667"/>
      <c r="CD6" s="645" t="s">
        <v>222</v>
      </c>
      <c r="CE6" s="646"/>
      <c r="CF6" s="646"/>
      <c r="CG6" s="646"/>
      <c r="CH6" s="646"/>
      <c r="CI6" s="646"/>
      <c r="CJ6" s="646"/>
      <c r="CK6" s="646"/>
      <c r="CL6" s="646"/>
      <c r="CM6" s="646"/>
      <c r="CN6" s="646"/>
      <c r="CO6" s="646"/>
      <c r="CP6" s="646"/>
      <c r="CQ6" s="647"/>
      <c r="CR6" s="659">
        <v>147139</v>
      </c>
      <c r="CS6" s="660"/>
      <c r="CT6" s="660"/>
      <c r="CU6" s="660"/>
      <c r="CV6" s="660"/>
      <c r="CW6" s="660"/>
      <c r="CX6" s="660"/>
      <c r="CY6" s="661"/>
      <c r="CZ6" s="653">
        <v>0.5</v>
      </c>
      <c r="DA6" s="654"/>
      <c r="DB6" s="654"/>
      <c r="DC6" s="670"/>
      <c r="DD6" s="668" t="s">
        <v>122</v>
      </c>
      <c r="DE6" s="660"/>
      <c r="DF6" s="660"/>
      <c r="DG6" s="660"/>
      <c r="DH6" s="660"/>
      <c r="DI6" s="660"/>
      <c r="DJ6" s="660"/>
      <c r="DK6" s="660"/>
      <c r="DL6" s="660"/>
      <c r="DM6" s="660"/>
      <c r="DN6" s="660"/>
      <c r="DO6" s="660"/>
      <c r="DP6" s="661"/>
      <c r="DQ6" s="668">
        <v>147139</v>
      </c>
      <c r="DR6" s="660"/>
      <c r="DS6" s="660"/>
      <c r="DT6" s="660"/>
      <c r="DU6" s="660"/>
      <c r="DV6" s="660"/>
      <c r="DW6" s="660"/>
      <c r="DX6" s="660"/>
      <c r="DY6" s="660"/>
      <c r="DZ6" s="660"/>
      <c r="EA6" s="660"/>
      <c r="EB6" s="660"/>
      <c r="EC6" s="669"/>
    </row>
    <row r="7" spans="2:143" ht="11.25" customHeight="1">
      <c r="B7" s="656" t="s">
        <v>223</v>
      </c>
      <c r="C7" s="657"/>
      <c r="D7" s="657"/>
      <c r="E7" s="657"/>
      <c r="F7" s="657"/>
      <c r="G7" s="657"/>
      <c r="H7" s="657"/>
      <c r="I7" s="657"/>
      <c r="J7" s="657"/>
      <c r="K7" s="657"/>
      <c r="L7" s="657"/>
      <c r="M7" s="657"/>
      <c r="N7" s="657"/>
      <c r="O7" s="657"/>
      <c r="P7" s="657"/>
      <c r="Q7" s="658"/>
      <c r="R7" s="659">
        <v>5494</v>
      </c>
      <c r="S7" s="660"/>
      <c r="T7" s="660"/>
      <c r="U7" s="660"/>
      <c r="V7" s="660"/>
      <c r="W7" s="660"/>
      <c r="X7" s="660"/>
      <c r="Y7" s="661"/>
      <c r="Z7" s="662">
        <v>0</v>
      </c>
      <c r="AA7" s="662"/>
      <c r="AB7" s="662"/>
      <c r="AC7" s="662"/>
      <c r="AD7" s="663">
        <v>5494</v>
      </c>
      <c r="AE7" s="663"/>
      <c r="AF7" s="663"/>
      <c r="AG7" s="663"/>
      <c r="AH7" s="663"/>
      <c r="AI7" s="663"/>
      <c r="AJ7" s="663"/>
      <c r="AK7" s="663"/>
      <c r="AL7" s="664">
        <v>0</v>
      </c>
      <c r="AM7" s="665"/>
      <c r="AN7" s="665"/>
      <c r="AO7" s="666"/>
      <c r="AP7" s="656" t="s">
        <v>224</v>
      </c>
      <c r="AQ7" s="657"/>
      <c r="AR7" s="657"/>
      <c r="AS7" s="657"/>
      <c r="AT7" s="657"/>
      <c r="AU7" s="657"/>
      <c r="AV7" s="657"/>
      <c r="AW7" s="657"/>
      <c r="AX7" s="657"/>
      <c r="AY7" s="657"/>
      <c r="AZ7" s="657"/>
      <c r="BA7" s="657"/>
      <c r="BB7" s="657"/>
      <c r="BC7" s="657"/>
      <c r="BD7" s="657"/>
      <c r="BE7" s="657"/>
      <c r="BF7" s="658"/>
      <c r="BG7" s="659">
        <v>5875282</v>
      </c>
      <c r="BH7" s="660"/>
      <c r="BI7" s="660"/>
      <c r="BJ7" s="660"/>
      <c r="BK7" s="660"/>
      <c r="BL7" s="660"/>
      <c r="BM7" s="660"/>
      <c r="BN7" s="661"/>
      <c r="BO7" s="662">
        <v>42.2</v>
      </c>
      <c r="BP7" s="662"/>
      <c r="BQ7" s="662"/>
      <c r="BR7" s="662"/>
      <c r="BS7" s="663">
        <v>245998</v>
      </c>
      <c r="BT7" s="663"/>
      <c r="BU7" s="663"/>
      <c r="BV7" s="663"/>
      <c r="BW7" s="663"/>
      <c r="BX7" s="663"/>
      <c r="BY7" s="663"/>
      <c r="BZ7" s="663"/>
      <c r="CA7" s="663"/>
      <c r="CB7" s="667"/>
      <c r="CD7" s="656" t="s">
        <v>225</v>
      </c>
      <c r="CE7" s="657"/>
      <c r="CF7" s="657"/>
      <c r="CG7" s="657"/>
      <c r="CH7" s="657"/>
      <c r="CI7" s="657"/>
      <c r="CJ7" s="657"/>
      <c r="CK7" s="657"/>
      <c r="CL7" s="657"/>
      <c r="CM7" s="657"/>
      <c r="CN7" s="657"/>
      <c r="CO7" s="657"/>
      <c r="CP7" s="657"/>
      <c r="CQ7" s="658"/>
      <c r="CR7" s="659">
        <v>2694869</v>
      </c>
      <c r="CS7" s="660"/>
      <c r="CT7" s="660"/>
      <c r="CU7" s="660"/>
      <c r="CV7" s="660"/>
      <c r="CW7" s="660"/>
      <c r="CX7" s="660"/>
      <c r="CY7" s="661"/>
      <c r="CZ7" s="662">
        <v>9.8000000000000007</v>
      </c>
      <c r="DA7" s="662"/>
      <c r="DB7" s="662"/>
      <c r="DC7" s="662"/>
      <c r="DD7" s="668">
        <v>36178</v>
      </c>
      <c r="DE7" s="660"/>
      <c r="DF7" s="660"/>
      <c r="DG7" s="660"/>
      <c r="DH7" s="660"/>
      <c r="DI7" s="660"/>
      <c r="DJ7" s="660"/>
      <c r="DK7" s="660"/>
      <c r="DL7" s="660"/>
      <c r="DM7" s="660"/>
      <c r="DN7" s="660"/>
      <c r="DO7" s="660"/>
      <c r="DP7" s="661"/>
      <c r="DQ7" s="668">
        <v>2238630</v>
      </c>
      <c r="DR7" s="660"/>
      <c r="DS7" s="660"/>
      <c r="DT7" s="660"/>
      <c r="DU7" s="660"/>
      <c r="DV7" s="660"/>
      <c r="DW7" s="660"/>
      <c r="DX7" s="660"/>
      <c r="DY7" s="660"/>
      <c r="DZ7" s="660"/>
      <c r="EA7" s="660"/>
      <c r="EB7" s="660"/>
      <c r="EC7" s="669"/>
    </row>
    <row r="8" spans="2:143" ht="11.25" customHeight="1">
      <c r="B8" s="656" t="s">
        <v>226</v>
      </c>
      <c r="C8" s="657"/>
      <c r="D8" s="657"/>
      <c r="E8" s="657"/>
      <c r="F8" s="657"/>
      <c r="G8" s="657"/>
      <c r="H8" s="657"/>
      <c r="I8" s="657"/>
      <c r="J8" s="657"/>
      <c r="K8" s="657"/>
      <c r="L8" s="657"/>
      <c r="M8" s="657"/>
      <c r="N8" s="657"/>
      <c r="O8" s="657"/>
      <c r="P8" s="657"/>
      <c r="Q8" s="658"/>
      <c r="R8" s="659">
        <v>78762</v>
      </c>
      <c r="S8" s="660"/>
      <c r="T8" s="660"/>
      <c r="U8" s="660"/>
      <c r="V8" s="660"/>
      <c r="W8" s="660"/>
      <c r="X8" s="660"/>
      <c r="Y8" s="661"/>
      <c r="Z8" s="662">
        <v>0.3</v>
      </c>
      <c r="AA8" s="662"/>
      <c r="AB8" s="662"/>
      <c r="AC8" s="662"/>
      <c r="AD8" s="663">
        <v>78762</v>
      </c>
      <c r="AE8" s="663"/>
      <c r="AF8" s="663"/>
      <c r="AG8" s="663"/>
      <c r="AH8" s="663"/>
      <c r="AI8" s="663"/>
      <c r="AJ8" s="663"/>
      <c r="AK8" s="663"/>
      <c r="AL8" s="664">
        <v>0.5</v>
      </c>
      <c r="AM8" s="665"/>
      <c r="AN8" s="665"/>
      <c r="AO8" s="666"/>
      <c r="AP8" s="656" t="s">
        <v>227</v>
      </c>
      <c r="AQ8" s="657"/>
      <c r="AR8" s="657"/>
      <c r="AS8" s="657"/>
      <c r="AT8" s="657"/>
      <c r="AU8" s="657"/>
      <c r="AV8" s="657"/>
      <c r="AW8" s="657"/>
      <c r="AX8" s="657"/>
      <c r="AY8" s="657"/>
      <c r="AZ8" s="657"/>
      <c r="BA8" s="657"/>
      <c r="BB8" s="657"/>
      <c r="BC8" s="657"/>
      <c r="BD8" s="657"/>
      <c r="BE8" s="657"/>
      <c r="BF8" s="658"/>
      <c r="BG8" s="659">
        <v>132359</v>
      </c>
      <c r="BH8" s="660"/>
      <c r="BI8" s="660"/>
      <c r="BJ8" s="660"/>
      <c r="BK8" s="660"/>
      <c r="BL8" s="660"/>
      <c r="BM8" s="660"/>
      <c r="BN8" s="661"/>
      <c r="BO8" s="662">
        <v>1</v>
      </c>
      <c r="BP8" s="662"/>
      <c r="BQ8" s="662"/>
      <c r="BR8" s="662"/>
      <c r="BS8" s="663" t="s">
        <v>122</v>
      </c>
      <c r="BT8" s="663"/>
      <c r="BU8" s="663"/>
      <c r="BV8" s="663"/>
      <c r="BW8" s="663"/>
      <c r="BX8" s="663"/>
      <c r="BY8" s="663"/>
      <c r="BZ8" s="663"/>
      <c r="CA8" s="663"/>
      <c r="CB8" s="667"/>
      <c r="CD8" s="656" t="s">
        <v>228</v>
      </c>
      <c r="CE8" s="657"/>
      <c r="CF8" s="657"/>
      <c r="CG8" s="657"/>
      <c r="CH8" s="657"/>
      <c r="CI8" s="657"/>
      <c r="CJ8" s="657"/>
      <c r="CK8" s="657"/>
      <c r="CL8" s="657"/>
      <c r="CM8" s="657"/>
      <c r="CN8" s="657"/>
      <c r="CO8" s="657"/>
      <c r="CP8" s="657"/>
      <c r="CQ8" s="658"/>
      <c r="CR8" s="659">
        <v>11463496</v>
      </c>
      <c r="CS8" s="660"/>
      <c r="CT8" s="660"/>
      <c r="CU8" s="660"/>
      <c r="CV8" s="660"/>
      <c r="CW8" s="660"/>
      <c r="CX8" s="660"/>
      <c r="CY8" s="661"/>
      <c r="CZ8" s="662">
        <v>41.5</v>
      </c>
      <c r="DA8" s="662"/>
      <c r="DB8" s="662"/>
      <c r="DC8" s="662"/>
      <c r="DD8" s="668">
        <v>308103</v>
      </c>
      <c r="DE8" s="660"/>
      <c r="DF8" s="660"/>
      <c r="DG8" s="660"/>
      <c r="DH8" s="660"/>
      <c r="DI8" s="660"/>
      <c r="DJ8" s="660"/>
      <c r="DK8" s="660"/>
      <c r="DL8" s="660"/>
      <c r="DM8" s="660"/>
      <c r="DN8" s="660"/>
      <c r="DO8" s="660"/>
      <c r="DP8" s="661"/>
      <c r="DQ8" s="668">
        <v>5672087</v>
      </c>
      <c r="DR8" s="660"/>
      <c r="DS8" s="660"/>
      <c r="DT8" s="660"/>
      <c r="DU8" s="660"/>
      <c r="DV8" s="660"/>
      <c r="DW8" s="660"/>
      <c r="DX8" s="660"/>
      <c r="DY8" s="660"/>
      <c r="DZ8" s="660"/>
      <c r="EA8" s="660"/>
      <c r="EB8" s="660"/>
      <c r="EC8" s="669"/>
    </row>
    <row r="9" spans="2:143" ht="11.25" customHeight="1">
      <c r="B9" s="656" t="s">
        <v>229</v>
      </c>
      <c r="C9" s="657"/>
      <c r="D9" s="657"/>
      <c r="E9" s="657"/>
      <c r="F9" s="657"/>
      <c r="G9" s="657"/>
      <c r="H9" s="657"/>
      <c r="I9" s="657"/>
      <c r="J9" s="657"/>
      <c r="K9" s="657"/>
      <c r="L9" s="657"/>
      <c r="M9" s="657"/>
      <c r="N9" s="657"/>
      <c r="O9" s="657"/>
      <c r="P9" s="657"/>
      <c r="Q9" s="658"/>
      <c r="R9" s="659">
        <v>86768</v>
      </c>
      <c r="S9" s="660"/>
      <c r="T9" s="660"/>
      <c r="U9" s="660"/>
      <c r="V9" s="660"/>
      <c r="W9" s="660"/>
      <c r="X9" s="660"/>
      <c r="Y9" s="661"/>
      <c r="Z9" s="662">
        <v>0.3</v>
      </c>
      <c r="AA9" s="662"/>
      <c r="AB9" s="662"/>
      <c r="AC9" s="662"/>
      <c r="AD9" s="663">
        <v>86768</v>
      </c>
      <c r="AE9" s="663"/>
      <c r="AF9" s="663"/>
      <c r="AG9" s="663"/>
      <c r="AH9" s="663"/>
      <c r="AI9" s="663"/>
      <c r="AJ9" s="663"/>
      <c r="AK9" s="663"/>
      <c r="AL9" s="664">
        <v>0.5</v>
      </c>
      <c r="AM9" s="665"/>
      <c r="AN9" s="665"/>
      <c r="AO9" s="666"/>
      <c r="AP9" s="656" t="s">
        <v>230</v>
      </c>
      <c r="AQ9" s="657"/>
      <c r="AR9" s="657"/>
      <c r="AS9" s="657"/>
      <c r="AT9" s="657"/>
      <c r="AU9" s="657"/>
      <c r="AV9" s="657"/>
      <c r="AW9" s="657"/>
      <c r="AX9" s="657"/>
      <c r="AY9" s="657"/>
      <c r="AZ9" s="657"/>
      <c r="BA9" s="657"/>
      <c r="BB9" s="657"/>
      <c r="BC9" s="657"/>
      <c r="BD9" s="657"/>
      <c r="BE9" s="657"/>
      <c r="BF9" s="658"/>
      <c r="BG9" s="659">
        <v>4525056</v>
      </c>
      <c r="BH9" s="660"/>
      <c r="BI9" s="660"/>
      <c r="BJ9" s="660"/>
      <c r="BK9" s="660"/>
      <c r="BL9" s="660"/>
      <c r="BM9" s="660"/>
      <c r="BN9" s="661"/>
      <c r="BO9" s="662">
        <v>32.5</v>
      </c>
      <c r="BP9" s="662"/>
      <c r="BQ9" s="662"/>
      <c r="BR9" s="662"/>
      <c r="BS9" s="663" t="s">
        <v>122</v>
      </c>
      <c r="BT9" s="663"/>
      <c r="BU9" s="663"/>
      <c r="BV9" s="663"/>
      <c r="BW9" s="663"/>
      <c r="BX9" s="663"/>
      <c r="BY9" s="663"/>
      <c r="BZ9" s="663"/>
      <c r="CA9" s="663"/>
      <c r="CB9" s="667"/>
      <c r="CD9" s="656" t="s">
        <v>231</v>
      </c>
      <c r="CE9" s="657"/>
      <c r="CF9" s="657"/>
      <c r="CG9" s="657"/>
      <c r="CH9" s="657"/>
      <c r="CI9" s="657"/>
      <c r="CJ9" s="657"/>
      <c r="CK9" s="657"/>
      <c r="CL9" s="657"/>
      <c r="CM9" s="657"/>
      <c r="CN9" s="657"/>
      <c r="CO9" s="657"/>
      <c r="CP9" s="657"/>
      <c r="CQ9" s="658"/>
      <c r="CR9" s="659">
        <v>2410548</v>
      </c>
      <c r="CS9" s="660"/>
      <c r="CT9" s="660"/>
      <c r="CU9" s="660"/>
      <c r="CV9" s="660"/>
      <c r="CW9" s="660"/>
      <c r="CX9" s="660"/>
      <c r="CY9" s="661"/>
      <c r="CZ9" s="662">
        <v>8.6999999999999993</v>
      </c>
      <c r="DA9" s="662"/>
      <c r="DB9" s="662"/>
      <c r="DC9" s="662"/>
      <c r="DD9" s="668">
        <v>207893</v>
      </c>
      <c r="DE9" s="660"/>
      <c r="DF9" s="660"/>
      <c r="DG9" s="660"/>
      <c r="DH9" s="660"/>
      <c r="DI9" s="660"/>
      <c r="DJ9" s="660"/>
      <c r="DK9" s="660"/>
      <c r="DL9" s="660"/>
      <c r="DM9" s="660"/>
      <c r="DN9" s="660"/>
      <c r="DO9" s="660"/>
      <c r="DP9" s="661"/>
      <c r="DQ9" s="668">
        <v>1755971</v>
      </c>
      <c r="DR9" s="660"/>
      <c r="DS9" s="660"/>
      <c r="DT9" s="660"/>
      <c r="DU9" s="660"/>
      <c r="DV9" s="660"/>
      <c r="DW9" s="660"/>
      <c r="DX9" s="660"/>
      <c r="DY9" s="660"/>
      <c r="DZ9" s="660"/>
      <c r="EA9" s="660"/>
      <c r="EB9" s="660"/>
      <c r="EC9" s="669"/>
    </row>
    <row r="10" spans="2:143" ht="11.25" customHeight="1">
      <c r="B10" s="656" t="s">
        <v>232</v>
      </c>
      <c r="C10" s="657"/>
      <c r="D10" s="657"/>
      <c r="E10" s="657"/>
      <c r="F10" s="657"/>
      <c r="G10" s="657"/>
      <c r="H10" s="657"/>
      <c r="I10" s="657"/>
      <c r="J10" s="657"/>
      <c r="K10" s="657"/>
      <c r="L10" s="657"/>
      <c r="M10" s="657"/>
      <c r="N10" s="657"/>
      <c r="O10" s="657"/>
      <c r="P10" s="657"/>
      <c r="Q10" s="658"/>
      <c r="R10" s="659" t="s">
        <v>122</v>
      </c>
      <c r="S10" s="660"/>
      <c r="T10" s="660"/>
      <c r="U10" s="660"/>
      <c r="V10" s="660"/>
      <c r="W10" s="660"/>
      <c r="X10" s="660"/>
      <c r="Y10" s="661"/>
      <c r="Z10" s="662" t="s">
        <v>122</v>
      </c>
      <c r="AA10" s="662"/>
      <c r="AB10" s="662"/>
      <c r="AC10" s="662"/>
      <c r="AD10" s="663" t="s">
        <v>122</v>
      </c>
      <c r="AE10" s="663"/>
      <c r="AF10" s="663"/>
      <c r="AG10" s="663"/>
      <c r="AH10" s="663"/>
      <c r="AI10" s="663"/>
      <c r="AJ10" s="663"/>
      <c r="AK10" s="663"/>
      <c r="AL10" s="664" t="s">
        <v>122</v>
      </c>
      <c r="AM10" s="665"/>
      <c r="AN10" s="665"/>
      <c r="AO10" s="666"/>
      <c r="AP10" s="656" t="s">
        <v>233</v>
      </c>
      <c r="AQ10" s="657"/>
      <c r="AR10" s="657"/>
      <c r="AS10" s="657"/>
      <c r="AT10" s="657"/>
      <c r="AU10" s="657"/>
      <c r="AV10" s="657"/>
      <c r="AW10" s="657"/>
      <c r="AX10" s="657"/>
      <c r="AY10" s="657"/>
      <c r="AZ10" s="657"/>
      <c r="BA10" s="657"/>
      <c r="BB10" s="657"/>
      <c r="BC10" s="657"/>
      <c r="BD10" s="657"/>
      <c r="BE10" s="657"/>
      <c r="BF10" s="658"/>
      <c r="BG10" s="659">
        <v>289218</v>
      </c>
      <c r="BH10" s="660"/>
      <c r="BI10" s="660"/>
      <c r="BJ10" s="660"/>
      <c r="BK10" s="660"/>
      <c r="BL10" s="660"/>
      <c r="BM10" s="660"/>
      <c r="BN10" s="661"/>
      <c r="BO10" s="662">
        <v>2.1</v>
      </c>
      <c r="BP10" s="662"/>
      <c r="BQ10" s="662"/>
      <c r="BR10" s="662"/>
      <c r="BS10" s="663" t="s">
        <v>122</v>
      </c>
      <c r="BT10" s="663"/>
      <c r="BU10" s="663"/>
      <c r="BV10" s="663"/>
      <c r="BW10" s="663"/>
      <c r="BX10" s="663"/>
      <c r="BY10" s="663"/>
      <c r="BZ10" s="663"/>
      <c r="CA10" s="663"/>
      <c r="CB10" s="667"/>
      <c r="CD10" s="656" t="s">
        <v>234</v>
      </c>
      <c r="CE10" s="657"/>
      <c r="CF10" s="657"/>
      <c r="CG10" s="657"/>
      <c r="CH10" s="657"/>
      <c r="CI10" s="657"/>
      <c r="CJ10" s="657"/>
      <c r="CK10" s="657"/>
      <c r="CL10" s="657"/>
      <c r="CM10" s="657"/>
      <c r="CN10" s="657"/>
      <c r="CO10" s="657"/>
      <c r="CP10" s="657"/>
      <c r="CQ10" s="658"/>
      <c r="CR10" s="659">
        <v>49577</v>
      </c>
      <c r="CS10" s="660"/>
      <c r="CT10" s="660"/>
      <c r="CU10" s="660"/>
      <c r="CV10" s="660"/>
      <c r="CW10" s="660"/>
      <c r="CX10" s="660"/>
      <c r="CY10" s="661"/>
      <c r="CZ10" s="662">
        <v>0.2</v>
      </c>
      <c r="DA10" s="662"/>
      <c r="DB10" s="662"/>
      <c r="DC10" s="662"/>
      <c r="DD10" s="668" t="s">
        <v>122</v>
      </c>
      <c r="DE10" s="660"/>
      <c r="DF10" s="660"/>
      <c r="DG10" s="660"/>
      <c r="DH10" s="660"/>
      <c r="DI10" s="660"/>
      <c r="DJ10" s="660"/>
      <c r="DK10" s="660"/>
      <c r="DL10" s="660"/>
      <c r="DM10" s="660"/>
      <c r="DN10" s="660"/>
      <c r="DO10" s="660"/>
      <c r="DP10" s="661"/>
      <c r="DQ10" s="668">
        <v>49106</v>
      </c>
      <c r="DR10" s="660"/>
      <c r="DS10" s="660"/>
      <c r="DT10" s="660"/>
      <c r="DU10" s="660"/>
      <c r="DV10" s="660"/>
      <c r="DW10" s="660"/>
      <c r="DX10" s="660"/>
      <c r="DY10" s="660"/>
      <c r="DZ10" s="660"/>
      <c r="EA10" s="660"/>
      <c r="EB10" s="660"/>
      <c r="EC10" s="669"/>
    </row>
    <row r="11" spans="2:143" ht="11.25" customHeight="1">
      <c r="B11" s="656" t="s">
        <v>235</v>
      </c>
      <c r="C11" s="657"/>
      <c r="D11" s="657"/>
      <c r="E11" s="657"/>
      <c r="F11" s="657"/>
      <c r="G11" s="657"/>
      <c r="H11" s="657"/>
      <c r="I11" s="657"/>
      <c r="J11" s="657"/>
      <c r="K11" s="657"/>
      <c r="L11" s="657"/>
      <c r="M11" s="657"/>
      <c r="N11" s="657"/>
      <c r="O11" s="657"/>
      <c r="P11" s="657"/>
      <c r="Q11" s="658"/>
      <c r="R11" s="659">
        <v>1647291</v>
      </c>
      <c r="S11" s="660"/>
      <c r="T11" s="660"/>
      <c r="U11" s="660"/>
      <c r="V11" s="660"/>
      <c r="W11" s="660"/>
      <c r="X11" s="660"/>
      <c r="Y11" s="661"/>
      <c r="Z11" s="664">
        <v>5.8</v>
      </c>
      <c r="AA11" s="665"/>
      <c r="AB11" s="665"/>
      <c r="AC11" s="671"/>
      <c r="AD11" s="668">
        <v>1647291</v>
      </c>
      <c r="AE11" s="660"/>
      <c r="AF11" s="660"/>
      <c r="AG11" s="660"/>
      <c r="AH11" s="660"/>
      <c r="AI11" s="660"/>
      <c r="AJ11" s="660"/>
      <c r="AK11" s="661"/>
      <c r="AL11" s="664">
        <v>10.199999999999999</v>
      </c>
      <c r="AM11" s="665"/>
      <c r="AN11" s="665"/>
      <c r="AO11" s="666"/>
      <c r="AP11" s="656" t="s">
        <v>236</v>
      </c>
      <c r="AQ11" s="657"/>
      <c r="AR11" s="657"/>
      <c r="AS11" s="657"/>
      <c r="AT11" s="657"/>
      <c r="AU11" s="657"/>
      <c r="AV11" s="657"/>
      <c r="AW11" s="657"/>
      <c r="AX11" s="657"/>
      <c r="AY11" s="657"/>
      <c r="AZ11" s="657"/>
      <c r="BA11" s="657"/>
      <c r="BB11" s="657"/>
      <c r="BC11" s="657"/>
      <c r="BD11" s="657"/>
      <c r="BE11" s="657"/>
      <c r="BF11" s="658"/>
      <c r="BG11" s="659">
        <v>928649</v>
      </c>
      <c r="BH11" s="660"/>
      <c r="BI11" s="660"/>
      <c r="BJ11" s="660"/>
      <c r="BK11" s="660"/>
      <c r="BL11" s="660"/>
      <c r="BM11" s="660"/>
      <c r="BN11" s="661"/>
      <c r="BO11" s="662">
        <v>6.7</v>
      </c>
      <c r="BP11" s="662"/>
      <c r="BQ11" s="662"/>
      <c r="BR11" s="662"/>
      <c r="BS11" s="663">
        <v>245998</v>
      </c>
      <c r="BT11" s="663"/>
      <c r="BU11" s="663"/>
      <c r="BV11" s="663"/>
      <c r="BW11" s="663"/>
      <c r="BX11" s="663"/>
      <c r="BY11" s="663"/>
      <c r="BZ11" s="663"/>
      <c r="CA11" s="663"/>
      <c r="CB11" s="667"/>
      <c r="CD11" s="656" t="s">
        <v>237</v>
      </c>
      <c r="CE11" s="657"/>
      <c r="CF11" s="657"/>
      <c r="CG11" s="657"/>
      <c r="CH11" s="657"/>
      <c r="CI11" s="657"/>
      <c r="CJ11" s="657"/>
      <c r="CK11" s="657"/>
      <c r="CL11" s="657"/>
      <c r="CM11" s="657"/>
      <c r="CN11" s="657"/>
      <c r="CO11" s="657"/>
      <c r="CP11" s="657"/>
      <c r="CQ11" s="658"/>
      <c r="CR11" s="659">
        <v>343117</v>
      </c>
      <c r="CS11" s="660"/>
      <c r="CT11" s="660"/>
      <c r="CU11" s="660"/>
      <c r="CV11" s="660"/>
      <c r="CW11" s="660"/>
      <c r="CX11" s="660"/>
      <c r="CY11" s="661"/>
      <c r="CZ11" s="662">
        <v>1.2</v>
      </c>
      <c r="DA11" s="662"/>
      <c r="DB11" s="662"/>
      <c r="DC11" s="662"/>
      <c r="DD11" s="668">
        <v>52607</v>
      </c>
      <c r="DE11" s="660"/>
      <c r="DF11" s="660"/>
      <c r="DG11" s="660"/>
      <c r="DH11" s="660"/>
      <c r="DI11" s="660"/>
      <c r="DJ11" s="660"/>
      <c r="DK11" s="660"/>
      <c r="DL11" s="660"/>
      <c r="DM11" s="660"/>
      <c r="DN11" s="660"/>
      <c r="DO11" s="660"/>
      <c r="DP11" s="661"/>
      <c r="DQ11" s="668">
        <v>248338</v>
      </c>
      <c r="DR11" s="660"/>
      <c r="DS11" s="660"/>
      <c r="DT11" s="660"/>
      <c r="DU11" s="660"/>
      <c r="DV11" s="660"/>
      <c r="DW11" s="660"/>
      <c r="DX11" s="660"/>
      <c r="DY11" s="660"/>
      <c r="DZ11" s="660"/>
      <c r="EA11" s="660"/>
      <c r="EB11" s="660"/>
      <c r="EC11" s="669"/>
    </row>
    <row r="12" spans="2:143" ht="11.25" customHeight="1">
      <c r="B12" s="656" t="s">
        <v>238</v>
      </c>
      <c r="C12" s="657"/>
      <c r="D12" s="657"/>
      <c r="E12" s="657"/>
      <c r="F12" s="657"/>
      <c r="G12" s="657"/>
      <c r="H12" s="657"/>
      <c r="I12" s="657"/>
      <c r="J12" s="657"/>
      <c r="K12" s="657"/>
      <c r="L12" s="657"/>
      <c r="M12" s="657"/>
      <c r="N12" s="657"/>
      <c r="O12" s="657"/>
      <c r="P12" s="657"/>
      <c r="Q12" s="658"/>
      <c r="R12" s="659">
        <v>32895</v>
      </c>
      <c r="S12" s="660"/>
      <c r="T12" s="660"/>
      <c r="U12" s="660"/>
      <c r="V12" s="660"/>
      <c r="W12" s="660"/>
      <c r="X12" s="660"/>
      <c r="Y12" s="661"/>
      <c r="Z12" s="662">
        <v>0.1</v>
      </c>
      <c r="AA12" s="662"/>
      <c r="AB12" s="662"/>
      <c r="AC12" s="662"/>
      <c r="AD12" s="663">
        <v>32895</v>
      </c>
      <c r="AE12" s="663"/>
      <c r="AF12" s="663"/>
      <c r="AG12" s="663"/>
      <c r="AH12" s="663"/>
      <c r="AI12" s="663"/>
      <c r="AJ12" s="663"/>
      <c r="AK12" s="663"/>
      <c r="AL12" s="664">
        <v>0.2</v>
      </c>
      <c r="AM12" s="665"/>
      <c r="AN12" s="665"/>
      <c r="AO12" s="666"/>
      <c r="AP12" s="656" t="s">
        <v>239</v>
      </c>
      <c r="AQ12" s="657"/>
      <c r="AR12" s="657"/>
      <c r="AS12" s="657"/>
      <c r="AT12" s="657"/>
      <c r="AU12" s="657"/>
      <c r="AV12" s="657"/>
      <c r="AW12" s="657"/>
      <c r="AX12" s="657"/>
      <c r="AY12" s="657"/>
      <c r="AZ12" s="657"/>
      <c r="BA12" s="657"/>
      <c r="BB12" s="657"/>
      <c r="BC12" s="657"/>
      <c r="BD12" s="657"/>
      <c r="BE12" s="657"/>
      <c r="BF12" s="658"/>
      <c r="BG12" s="659">
        <v>6382780</v>
      </c>
      <c r="BH12" s="660"/>
      <c r="BI12" s="660"/>
      <c r="BJ12" s="660"/>
      <c r="BK12" s="660"/>
      <c r="BL12" s="660"/>
      <c r="BM12" s="660"/>
      <c r="BN12" s="661"/>
      <c r="BO12" s="662">
        <v>45.9</v>
      </c>
      <c r="BP12" s="662"/>
      <c r="BQ12" s="662"/>
      <c r="BR12" s="662"/>
      <c r="BS12" s="663" t="s">
        <v>122</v>
      </c>
      <c r="BT12" s="663"/>
      <c r="BU12" s="663"/>
      <c r="BV12" s="663"/>
      <c r="BW12" s="663"/>
      <c r="BX12" s="663"/>
      <c r="BY12" s="663"/>
      <c r="BZ12" s="663"/>
      <c r="CA12" s="663"/>
      <c r="CB12" s="667"/>
      <c r="CD12" s="656" t="s">
        <v>240</v>
      </c>
      <c r="CE12" s="657"/>
      <c r="CF12" s="657"/>
      <c r="CG12" s="657"/>
      <c r="CH12" s="657"/>
      <c r="CI12" s="657"/>
      <c r="CJ12" s="657"/>
      <c r="CK12" s="657"/>
      <c r="CL12" s="657"/>
      <c r="CM12" s="657"/>
      <c r="CN12" s="657"/>
      <c r="CO12" s="657"/>
      <c r="CP12" s="657"/>
      <c r="CQ12" s="658"/>
      <c r="CR12" s="659">
        <v>368588</v>
      </c>
      <c r="CS12" s="660"/>
      <c r="CT12" s="660"/>
      <c r="CU12" s="660"/>
      <c r="CV12" s="660"/>
      <c r="CW12" s="660"/>
      <c r="CX12" s="660"/>
      <c r="CY12" s="661"/>
      <c r="CZ12" s="662">
        <v>1.3</v>
      </c>
      <c r="DA12" s="662"/>
      <c r="DB12" s="662"/>
      <c r="DC12" s="662"/>
      <c r="DD12" s="668" t="s">
        <v>122</v>
      </c>
      <c r="DE12" s="660"/>
      <c r="DF12" s="660"/>
      <c r="DG12" s="660"/>
      <c r="DH12" s="660"/>
      <c r="DI12" s="660"/>
      <c r="DJ12" s="660"/>
      <c r="DK12" s="660"/>
      <c r="DL12" s="660"/>
      <c r="DM12" s="660"/>
      <c r="DN12" s="660"/>
      <c r="DO12" s="660"/>
      <c r="DP12" s="661"/>
      <c r="DQ12" s="668">
        <v>365970</v>
      </c>
      <c r="DR12" s="660"/>
      <c r="DS12" s="660"/>
      <c r="DT12" s="660"/>
      <c r="DU12" s="660"/>
      <c r="DV12" s="660"/>
      <c r="DW12" s="660"/>
      <c r="DX12" s="660"/>
      <c r="DY12" s="660"/>
      <c r="DZ12" s="660"/>
      <c r="EA12" s="660"/>
      <c r="EB12" s="660"/>
      <c r="EC12" s="669"/>
    </row>
    <row r="13" spans="2:143" ht="11.25" customHeight="1">
      <c r="B13" s="656" t="s">
        <v>241</v>
      </c>
      <c r="C13" s="657"/>
      <c r="D13" s="657"/>
      <c r="E13" s="657"/>
      <c r="F13" s="657"/>
      <c r="G13" s="657"/>
      <c r="H13" s="657"/>
      <c r="I13" s="657"/>
      <c r="J13" s="657"/>
      <c r="K13" s="657"/>
      <c r="L13" s="657"/>
      <c r="M13" s="657"/>
      <c r="N13" s="657"/>
      <c r="O13" s="657"/>
      <c r="P13" s="657"/>
      <c r="Q13" s="658"/>
      <c r="R13" s="659" t="s">
        <v>122</v>
      </c>
      <c r="S13" s="660"/>
      <c r="T13" s="660"/>
      <c r="U13" s="660"/>
      <c r="V13" s="660"/>
      <c r="W13" s="660"/>
      <c r="X13" s="660"/>
      <c r="Y13" s="661"/>
      <c r="Z13" s="662" t="s">
        <v>122</v>
      </c>
      <c r="AA13" s="662"/>
      <c r="AB13" s="662"/>
      <c r="AC13" s="662"/>
      <c r="AD13" s="663" t="s">
        <v>122</v>
      </c>
      <c r="AE13" s="663"/>
      <c r="AF13" s="663"/>
      <c r="AG13" s="663"/>
      <c r="AH13" s="663"/>
      <c r="AI13" s="663"/>
      <c r="AJ13" s="663"/>
      <c r="AK13" s="663"/>
      <c r="AL13" s="664" t="s">
        <v>122</v>
      </c>
      <c r="AM13" s="665"/>
      <c r="AN13" s="665"/>
      <c r="AO13" s="666"/>
      <c r="AP13" s="656" t="s">
        <v>242</v>
      </c>
      <c r="AQ13" s="657"/>
      <c r="AR13" s="657"/>
      <c r="AS13" s="657"/>
      <c r="AT13" s="657"/>
      <c r="AU13" s="657"/>
      <c r="AV13" s="657"/>
      <c r="AW13" s="657"/>
      <c r="AX13" s="657"/>
      <c r="AY13" s="657"/>
      <c r="AZ13" s="657"/>
      <c r="BA13" s="657"/>
      <c r="BB13" s="657"/>
      <c r="BC13" s="657"/>
      <c r="BD13" s="657"/>
      <c r="BE13" s="657"/>
      <c r="BF13" s="658"/>
      <c r="BG13" s="659">
        <v>6368797</v>
      </c>
      <c r="BH13" s="660"/>
      <c r="BI13" s="660"/>
      <c r="BJ13" s="660"/>
      <c r="BK13" s="660"/>
      <c r="BL13" s="660"/>
      <c r="BM13" s="660"/>
      <c r="BN13" s="661"/>
      <c r="BO13" s="662">
        <v>45.8</v>
      </c>
      <c r="BP13" s="662"/>
      <c r="BQ13" s="662"/>
      <c r="BR13" s="662"/>
      <c r="BS13" s="663" t="s">
        <v>122</v>
      </c>
      <c r="BT13" s="663"/>
      <c r="BU13" s="663"/>
      <c r="BV13" s="663"/>
      <c r="BW13" s="663"/>
      <c r="BX13" s="663"/>
      <c r="BY13" s="663"/>
      <c r="BZ13" s="663"/>
      <c r="CA13" s="663"/>
      <c r="CB13" s="667"/>
      <c r="CD13" s="656" t="s">
        <v>243</v>
      </c>
      <c r="CE13" s="657"/>
      <c r="CF13" s="657"/>
      <c r="CG13" s="657"/>
      <c r="CH13" s="657"/>
      <c r="CI13" s="657"/>
      <c r="CJ13" s="657"/>
      <c r="CK13" s="657"/>
      <c r="CL13" s="657"/>
      <c r="CM13" s="657"/>
      <c r="CN13" s="657"/>
      <c r="CO13" s="657"/>
      <c r="CP13" s="657"/>
      <c r="CQ13" s="658"/>
      <c r="CR13" s="659">
        <v>2600826</v>
      </c>
      <c r="CS13" s="660"/>
      <c r="CT13" s="660"/>
      <c r="CU13" s="660"/>
      <c r="CV13" s="660"/>
      <c r="CW13" s="660"/>
      <c r="CX13" s="660"/>
      <c r="CY13" s="661"/>
      <c r="CZ13" s="662">
        <v>9.4</v>
      </c>
      <c r="DA13" s="662"/>
      <c r="DB13" s="662"/>
      <c r="DC13" s="662"/>
      <c r="DD13" s="668">
        <v>1738396</v>
      </c>
      <c r="DE13" s="660"/>
      <c r="DF13" s="660"/>
      <c r="DG13" s="660"/>
      <c r="DH13" s="660"/>
      <c r="DI13" s="660"/>
      <c r="DJ13" s="660"/>
      <c r="DK13" s="660"/>
      <c r="DL13" s="660"/>
      <c r="DM13" s="660"/>
      <c r="DN13" s="660"/>
      <c r="DO13" s="660"/>
      <c r="DP13" s="661"/>
      <c r="DQ13" s="668">
        <v>924102</v>
      </c>
      <c r="DR13" s="660"/>
      <c r="DS13" s="660"/>
      <c r="DT13" s="660"/>
      <c r="DU13" s="660"/>
      <c r="DV13" s="660"/>
      <c r="DW13" s="660"/>
      <c r="DX13" s="660"/>
      <c r="DY13" s="660"/>
      <c r="DZ13" s="660"/>
      <c r="EA13" s="660"/>
      <c r="EB13" s="660"/>
      <c r="EC13" s="669"/>
    </row>
    <row r="14" spans="2:143" ht="11.25" customHeight="1">
      <c r="B14" s="656" t="s">
        <v>244</v>
      </c>
      <c r="C14" s="657"/>
      <c r="D14" s="657"/>
      <c r="E14" s="657"/>
      <c r="F14" s="657"/>
      <c r="G14" s="657"/>
      <c r="H14" s="657"/>
      <c r="I14" s="657"/>
      <c r="J14" s="657"/>
      <c r="K14" s="657"/>
      <c r="L14" s="657"/>
      <c r="M14" s="657"/>
      <c r="N14" s="657"/>
      <c r="O14" s="657"/>
      <c r="P14" s="657"/>
      <c r="Q14" s="658"/>
      <c r="R14" s="659">
        <v>2821</v>
      </c>
      <c r="S14" s="660"/>
      <c r="T14" s="660"/>
      <c r="U14" s="660"/>
      <c r="V14" s="660"/>
      <c r="W14" s="660"/>
      <c r="X14" s="660"/>
      <c r="Y14" s="661"/>
      <c r="Z14" s="662">
        <v>0</v>
      </c>
      <c r="AA14" s="662"/>
      <c r="AB14" s="662"/>
      <c r="AC14" s="662"/>
      <c r="AD14" s="663">
        <v>2821</v>
      </c>
      <c r="AE14" s="663"/>
      <c r="AF14" s="663"/>
      <c r="AG14" s="663"/>
      <c r="AH14" s="663"/>
      <c r="AI14" s="663"/>
      <c r="AJ14" s="663"/>
      <c r="AK14" s="663"/>
      <c r="AL14" s="664">
        <v>0</v>
      </c>
      <c r="AM14" s="665"/>
      <c r="AN14" s="665"/>
      <c r="AO14" s="666"/>
      <c r="AP14" s="656" t="s">
        <v>245</v>
      </c>
      <c r="AQ14" s="657"/>
      <c r="AR14" s="657"/>
      <c r="AS14" s="657"/>
      <c r="AT14" s="657"/>
      <c r="AU14" s="657"/>
      <c r="AV14" s="657"/>
      <c r="AW14" s="657"/>
      <c r="AX14" s="657"/>
      <c r="AY14" s="657"/>
      <c r="AZ14" s="657"/>
      <c r="BA14" s="657"/>
      <c r="BB14" s="657"/>
      <c r="BC14" s="657"/>
      <c r="BD14" s="657"/>
      <c r="BE14" s="657"/>
      <c r="BF14" s="658"/>
      <c r="BG14" s="659">
        <v>238329</v>
      </c>
      <c r="BH14" s="660"/>
      <c r="BI14" s="660"/>
      <c r="BJ14" s="660"/>
      <c r="BK14" s="660"/>
      <c r="BL14" s="660"/>
      <c r="BM14" s="660"/>
      <c r="BN14" s="661"/>
      <c r="BO14" s="662">
        <v>1.7</v>
      </c>
      <c r="BP14" s="662"/>
      <c r="BQ14" s="662"/>
      <c r="BR14" s="662"/>
      <c r="BS14" s="663" t="s">
        <v>122</v>
      </c>
      <c r="BT14" s="663"/>
      <c r="BU14" s="663"/>
      <c r="BV14" s="663"/>
      <c r="BW14" s="663"/>
      <c r="BX14" s="663"/>
      <c r="BY14" s="663"/>
      <c r="BZ14" s="663"/>
      <c r="CA14" s="663"/>
      <c r="CB14" s="667"/>
      <c r="CD14" s="656" t="s">
        <v>246</v>
      </c>
      <c r="CE14" s="657"/>
      <c r="CF14" s="657"/>
      <c r="CG14" s="657"/>
      <c r="CH14" s="657"/>
      <c r="CI14" s="657"/>
      <c r="CJ14" s="657"/>
      <c r="CK14" s="657"/>
      <c r="CL14" s="657"/>
      <c r="CM14" s="657"/>
      <c r="CN14" s="657"/>
      <c r="CO14" s="657"/>
      <c r="CP14" s="657"/>
      <c r="CQ14" s="658"/>
      <c r="CR14" s="659">
        <v>783402</v>
      </c>
      <c r="CS14" s="660"/>
      <c r="CT14" s="660"/>
      <c r="CU14" s="660"/>
      <c r="CV14" s="660"/>
      <c r="CW14" s="660"/>
      <c r="CX14" s="660"/>
      <c r="CY14" s="661"/>
      <c r="CZ14" s="662">
        <v>2.8</v>
      </c>
      <c r="DA14" s="662"/>
      <c r="DB14" s="662"/>
      <c r="DC14" s="662"/>
      <c r="DD14" s="668">
        <v>5280</v>
      </c>
      <c r="DE14" s="660"/>
      <c r="DF14" s="660"/>
      <c r="DG14" s="660"/>
      <c r="DH14" s="660"/>
      <c r="DI14" s="660"/>
      <c r="DJ14" s="660"/>
      <c r="DK14" s="660"/>
      <c r="DL14" s="660"/>
      <c r="DM14" s="660"/>
      <c r="DN14" s="660"/>
      <c r="DO14" s="660"/>
      <c r="DP14" s="661"/>
      <c r="DQ14" s="668">
        <v>781557</v>
      </c>
      <c r="DR14" s="660"/>
      <c r="DS14" s="660"/>
      <c r="DT14" s="660"/>
      <c r="DU14" s="660"/>
      <c r="DV14" s="660"/>
      <c r="DW14" s="660"/>
      <c r="DX14" s="660"/>
      <c r="DY14" s="660"/>
      <c r="DZ14" s="660"/>
      <c r="EA14" s="660"/>
      <c r="EB14" s="660"/>
      <c r="EC14" s="669"/>
    </row>
    <row r="15" spans="2:143" ht="11.25" customHeight="1">
      <c r="B15" s="656" t="s">
        <v>247</v>
      </c>
      <c r="C15" s="657"/>
      <c r="D15" s="657"/>
      <c r="E15" s="657"/>
      <c r="F15" s="657"/>
      <c r="G15" s="657"/>
      <c r="H15" s="657"/>
      <c r="I15" s="657"/>
      <c r="J15" s="657"/>
      <c r="K15" s="657"/>
      <c r="L15" s="657"/>
      <c r="M15" s="657"/>
      <c r="N15" s="657"/>
      <c r="O15" s="657"/>
      <c r="P15" s="657"/>
      <c r="Q15" s="658"/>
      <c r="R15" s="659" t="s">
        <v>122</v>
      </c>
      <c r="S15" s="660"/>
      <c r="T15" s="660"/>
      <c r="U15" s="660"/>
      <c r="V15" s="660"/>
      <c r="W15" s="660"/>
      <c r="X15" s="660"/>
      <c r="Y15" s="661"/>
      <c r="Z15" s="662" t="s">
        <v>122</v>
      </c>
      <c r="AA15" s="662"/>
      <c r="AB15" s="662"/>
      <c r="AC15" s="662"/>
      <c r="AD15" s="663" t="s">
        <v>122</v>
      </c>
      <c r="AE15" s="663"/>
      <c r="AF15" s="663"/>
      <c r="AG15" s="663"/>
      <c r="AH15" s="663"/>
      <c r="AI15" s="663"/>
      <c r="AJ15" s="663"/>
      <c r="AK15" s="663"/>
      <c r="AL15" s="664" t="s">
        <v>122</v>
      </c>
      <c r="AM15" s="665"/>
      <c r="AN15" s="665"/>
      <c r="AO15" s="666"/>
      <c r="AP15" s="656" t="s">
        <v>248</v>
      </c>
      <c r="AQ15" s="657"/>
      <c r="AR15" s="657"/>
      <c r="AS15" s="657"/>
      <c r="AT15" s="657"/>
      <c r="AU15" s="657"/>
      <c r="AV15" s="657"/>
      <c r="AW15" s="657"/>
      <c r="AX15" s="657"/>
      <c r="AY15" s="657"/>
      <c r="AZ15" s="657"/>
      <c r="BA15" s="657"/>
      <c r="BB15" s="657"/>
      <c r="BC15" s="657"/>
      <c r="BD15" s="657"/>
      <c r="BE15" s="657"/>
      <c r="BF15" s="658"/>
      <c r="BG15" s="659">
        <v>698528</v>
      </c>
      <c r="BH15" s="660"/>
      <c r="BI15" s="660"/>
      <c r="BJ15" s="660"/>
      <c r="BK15" s="660"/>
      <c r="BL15" s="660"/>
      <c r="BM15" s="660"/>
      <c r="BN15" s="661"/>
      <c r="BO15" s="662">
        <v>5</v>
      </c>
      <c r="BP15" s="662"/>
      <c r="BQ15" s="662"/>
      <c r="BR15" s="662"/>
      <c r="BS15" s="663" t="s">
        <v>122</v>
      </c>
      <c r="BT15" s="663"/>
      <c r="BU15" s="663"/>
      <c r="BV15" s="663"/>
      <c r="BW15" s="663"/>
      <c r="BX15" s="663"/>
      <c r="BY15" s="663"/>
      <c r="BZ15" s="663"/>
      <c r="CA15" s="663"/>
      <c r="CB15" s="667"/>
      <c r="CD15" s="656" t="s">
        <v>249</v>
      </c>
      <c r="CE15" s="657"/>
      <c r="CF15" s="657"/>
      <c r="CG15" s="657"/>
      <c r="CH15" s="657"/>
      <c r="CI15" s="657"/>
      <c r="CJ15" s="657"/>
      <c r="CK15" s="657"/>
      <c r="CL15" s="657"/>
      <c r="CM15" s="657"/>
      <c r="CN15" s="657"/>
      <c r="CO15" s="657"/>
      <c r="CP15" s="657"/>
      <c r="CQ15" s="658"/>
      <c r="CR15" s="659">
        <v>3376118</v>
      </c>
      <c r="CS15" s="660"/>
      <c r="CT15" s="660"/>
      <c r="CU15" s="660"/>
      <c r="CV15" s="660"/>
      <c r="CW15" s="660"/>
      <c r="CX15" s="660"/>
      <c r="CY15" s="661"/>
      <c r="CZ15" s="662">
        <v>12.2</v>
      </c>
      <c r="DA15" s="662"/>
      <c r="DB15" s="662"/>
      <c r="DC15" s="662"/>
      <c r="DD15" s="668">
        <v>390231</v>
      </c>
      <c r="DE15" s="660"/>
      <c r="DF15" s="660"/>
      <c r="DG15" s="660"/>
      <c r="DH15" s="660"/>
      <c r="DI15" s="660"/>
      <c r="DJ15" s="660"/>
      <c r="DK15" s="660"/>
      <c r="DL15" s="660"/>
      <c r="DM15" s="660"/>
      <c r="DN15" s="660"/>
      <c r="DO15" s="660"/>
      <c r="DP15" s="661"/>
      <c r="DQ15" s="668">
        <v>2656963</v>
      </c>
      <c r="DR15" s="660"/>
      <c r="DS15" s="660"/>
      <c r="DT15" s="660"/>
      <c r="DU15" s="660"/>
      <c r="DV15" s="660"/>
      <c r="DW15" s="660"/>
      <c r="DX15" s="660"/>
      <c r="DY15" s="660"/>
      <c r="DZ15" s="660"/>
      <c r="EA15" s="660"/>
      <c r="EB15" s="660"/>
      <c r="EC15" s="669"/>
    </row>
    <row r="16" spans="2:143" ht="11.25" customHeight="1">
      <c r="B16" s="656" t="s">
        <v>250</v>
      </c>
      <c r="C16" s="657"/>
      <c r="D16" s="657"/>
      <c r="E16" s="657"/>
      <c r="F16" s="657"/>
      <c r="G16" s="657"/>
      <c r="H16" s="657"/>
      <c r="I16" s="657"/>
      <c r="J16" s="657"/>
      <c r="K16" s="657"/>
      <c r="L16" s="657"/>
      <c r="M16" s="657"/>
      <c r="N16" s="657"/>
      <c r="O16" s="657"/>
      <c r="P16" s="657"/>
      <c r="Q16" s="658"/>
      <c r="R16" s="659">
        <v>33691</v>
      </c>
      <c r="S16" s="660"/>
      <c r="T16" s="660"/>
      <c r="U16" s="660"/>
      <c r="V16" s="660"/>
      <c r="W16" s="660"/>
      <c r="X16" s="660"/>
      <c r="Y16" s="661"/>
      <c r="Z16" s="662">
        <v>0.1</v>
      </c>
      <c r="AA16" s="662"/>
      <c r="AB16" s="662"/>
      <c r="AC16" s="662"/>
      <c r="AD16" s="663">
        <v>33691</v>
      </c>
      <c r="AE16" s="663"/>
      <c r="AF16" s="663"/>
      <c r="AG16" s="663"/>
      <c r="AH16" s="663"/>
      <c r="AI16" s="663"/>
      <c r="AJ16" s="663"/>
      <c r="AK16" s="663"/>
      <c r="AL16" s="664">
        <v>0.2</v>
      </c>
      <c r="AM16" s="665"/>
      <c r="AN16" s="665"/>
      <c r="AO16" s="666"/>
      <c r="AP16" s="656" t="s">
        <v>251</v>
      </c>
      <c r="AQ16" s="657"/>
      <c r="AR16" s="657"/>
      <c r="AS16" s="657"/>
      <c r="AT16" s="657"/>
      <c r="AU16" s="657"/>
      <c r="AV16" s="657"/>
      <c r="AW16" s="657"/>
      <c r="AX16" s="657"/>
      <c r="AY16" s="657"/>
      <c r="AZ16" s="657"/>
      <c r="BA16" s="657"/>
      <c r="BB16" s="657"/>
      <c r="BC16" s="657"/>
      <c r="BD16" s="657"/>
      <c r="BE16" s="657"/>
      <c r="BF16" s="658"/>
      <c r="BG16" s="659" t="s">
        <v>122</v>
      </c>
      <c r="BH16" s="660"/>
      <c r="BI16" s="660"/>
      <c r="BJ16" s="660"/>
      <c r="BK16" s="660"/>
      <c r="BL16" s="660"/>
      <c r="BM16" s="660"/>
      <c r="BN16" s="661"/>
      <c r="BO16" s="662" t="s">
        <v>122</v>
      </c>
      <c r="BP16" s="662"/>
      <c r="BQ16" s="662"/>
      <c r="BR16" s="662"/>
      <c r="BS16" s="663" t="s">
        <v>122</v>
      </c>
      <c r="BT16" s="663"/>
      <c r="BU16" s="663"/>
      <c r="BV16" s="663"/>
      <c r="BW16" s="663"/>
      <c r="BX16" s="663"/>
      <c r="BY16" s="663"/>
      <c r="BZ16" s="663"/>
      <c r="CA16" s="663"/>
      <c r="CB16" s="667"/>
      <c r="CD16" s="656" t="s">
        <v>252</v>
      </c>
      <c r="CE16" s="657"/>
      <c r="CF16" s="657"/>
      <c r="CG16" s="657"/>
      <c r="CH16" s="657"/>
      <c r="CI16" s="657"/>
      <c r="CJ16" s="657"/>
      <c r="CK16" s="657"/>
      <c r="CL16" s="657"/>
      <c r="CM16" s="657"/>
      <c r="CN16" s="657"/>
      <c r="CO16" s="657"/>
      <c r="CP16" s="657"/>
      <c r="CQ16" s="658"/>
      <c r="CR16" s="659">
        <v>3567</v>
      </c>
      <c r="CS16" s="660"/>
      <c r="CT16" s="660"/>
      <c r="CU16" s="660"/>
      <c r="CV16" s="660"/>
      <c r="CW16" s="660"/>
      <c r="CX16" s="660"/>
      <c r="CY16" s="661"/>
      <c r="CZ16" s="662">
        <v>0</v>
      </c>
      <c r="DA16" s="662"/>
      <c r="DB16" s="662"/>
      <c r="DC16" s="662"/>
      <c r="DD16" s="668" t="s">
        <v>122</v>
      </c>
      <c r="DE16" s="660"/>
      <c r="DF16" s="660"/>
      <c r="DG16" s="660"/>
      <c r="DH16" s="660"/>
      <c r="DI16" s="660"/>
      <c r="DJ16" s="660"/>
      <c r="DK16" s="660"/>
      <c r="DL16" s="660"/>
      <c r="DM16" s="660"/>
      <c r="DN16" s="660"/>
      <c r="DO16" s="660"/>
      <c r="DP16" s="661"/>
      <c r="DQ16" s="668" t="s">
        <v>122</v>
      </c>
      <c r="DR16" s="660"/>
      <c r="DS16" s="660"/>
      <c r="DT16" s="660"/>
      <c r="DU16" s="660"/>
      <c r="DV16" s="660"/>
      <c r="DW16" s="660"/>
      <c r="DX16" s="660"/>
      <c r="DY16" s="660"/>
      <c r="DZ16" s="660"/>
      <c r="EA16" s="660"/>
      <c r="EB16" s="660"/>
      <c r="EC16" s="669"/>
    </row>
    <row r="17" spans="2:133" ht="11.25" customHeight="1">
      <c r="B17" s="656" t="s">
        <v>253</v>
      </c>
      <c r="C17" s="657"/>
      <c r="D17" s="657"/>
      <c r="E17" s="657"/>
      <c r="F17" s="657"/>
      <c r="G17" s="657"/>
      <c r="H17" s="657"/>
      <c r="I17" s="657"/>
      <c r="J17" s="657"/>
      <c r="K17" s="657"/>
      <c r="L17" s="657"/>
      <c r="M17" s="657"/>
      <c r="N17" s="657"/>
      <c r="O17" s="657"/>
      <c r="P17" s="657"/>
      <c r="Q17" s="658"/>
      <c r="R17" s="659">
        <v>208014</v>
      </c>
      <c r="S17" s="660"/>
      <c r="T17" s="660"/>
      <c r="U17" s="660"/>
      <c r="V17" s="660"/>
      <c r="W17" s="660"/>
      <c r="X17" s="660"/>
      <c r="Y17" s="661"/>
      <c r="Z17" s="662">
        <v>0.7</v>
      </c>
      <c r="AA17" s="662"/>
      <c r="AB17" s="662"/>
      <c r="AC17" s="662"/>
      <c r="AD17" s="663">
        <v>208014</v>
      </c>
      <c r="AE17" s="663"/>
      <c r="AF17" s="663"/>
      <c r="AG17" s="663"/>
      <c r="AH17" s="663"/>
      <c r="AI17" s="663"/>
      <c r="AJ17" s="663"/>
      <c r="AK17" s="663"/>
      <c r="AL17" s="664">
        <v>1.3</v>
      </c>
      <c r="AM17" s="665"/>
      <c r="AN17" s="665"/>
      <c r="AO17" s="666"/>
      <c r="AP17" s="656" t="s">
        <v>254</v>
      </c>
      <c r="AQ17" s="657"/>
      <c r="AR17" s="657"/>
      <c r="AS17" s="657"/>
      <c r="AT17" s="657"/>
      <c r="AU17" s="657"/>
      <c r="AV17" s="657"/>
      <c r="AW17" s="657"/>
      <c r="AX17" s="657"/>
      <c r="AY17" s="657"/>
      <c r="AZ17" s="657"/>
      <c r="BA17" s="657"/>
      <c r="BB17" s="657"/>
      <c r="BC17" s="657"/>
      <c r="BD17" s="657"/>
      <c r="BE17" s="657"/>
      <c r="BF17" s="658"/>
      <c r="BG17" s="659" t="s">
        <v>122</v>
      </c>
      <c r="BH17" s="660"/>
      <c r="BI17" s="660"/>
      <c r="BJ17" s="660"/>
      <c r="BK17" s="660"/>
      <c r="BL17" s="660"/>
      <c r="BM17" s="660"/>
      <c r="BN17" s="661"/>
      <c r="BO17" s="662" t="s">
        <v>122</v>
      </c>
      <c r="BP17" s="662"/>
      <c r="BQ17" s="662"/>
      <c r="BR17" s="662"/>
      <c r="BS17" s="663" t="s">
        <v>122</v>
      </c>
      <c r="BT17" s="663"/>
      <c r="BU17" s="663"/>
      <c r="BV17" s="663"/>
      <c r="BW17" s="663"/>
      <c r="BX17" s="663"/>
      <c r="BY17" s="663"/>
      <c r="BZ17" s="663"/>
      <c r="CA17" s="663"/>
      <c r="CB17" s="667"/>
      <c r="CD17" s="656" t="s">
        <v>255</v>
      </c>
      <c r="CE17" s="657"/>
      <c r="CF17" s="657"/>
      <c r="CG17" s="657"/>
      <c r="CH17" s="657"/>
      <c r="CI17" s="657"/>
      <c r="CJ17" s="657"/>
      <c r="CK17" s="657"/>
      <c r="CL17" s="657"/>
      <c r="CM17" s="657"/>
      <c r="CN17" s="657"/>
      <c r="CO17" s="657"/>
      <c r="CP17" s="657"/>
      <c r="CQ17" s="658"/>
      <c r="CR17" s="659">
        <v>3359507</v>
      </c>
      <c r="CS17" s="660"/>
      <c r="CT17" s="660"/>
      <c r="CU17" s="660"/>
      <c r="CV17" s="660"/>
      <c r="CW17" s="660"/>
      <c r="CX17" s="660"/>
      <c r="CY17" s="661"/>
      <c r="CZ17" s="662">
        <v>12.2</v>
      </c>
      <c r="DA17" s="662"/>
      <c r="DB17" s="662"/>
      <c r="DC17" s="662"/>
      <c r="DD17" s="668" t="s">
        <v>122</v>
      </c>
      <c r="DE17" s="660"/>
      <c r="DF17" s="660"/>
      <c r="DG17" s="660"/>
      <c r="DH17" s="660"/>
      <c r="DI17" s="660"/>
      <c r="DJ17" s="660"/>
      <c r="DK17" s="660"/>
      <c r="DL17" s="660"/>
      <c r="DM17" s="660"/>
      <c r="DN17" s="660"/>
      <c r="DO17" s="660"/>
      <c r="DP17" s="661"/>
      <c r="DQ17" s="668">
        <v>3290075</v>
      </c>
      <c r="DR17" s="660"/>
      <c r="DS17" s="660"/>
      <c r="DT17" s="660"/>
      <c r="DU17" s="660"/>
      <c r="DV17" s="660"/>
      <c r="DW17" s="660"/>
      <c r="DX17" s="660"/>
      <c r="DY17" s="660"/>
      <c r="DZ17" s="660"/>
      <c r="EA17" s="660"/>
      <c r="EB17" s="660"/>
      <c r="EC17" s="669"/>
    </row>
    <row r="18" spans="2:133" ht="11.25" customHeight="1">
      <c r="B18" s="656" t="s">
        <v>256</v>
      </c>
      <c r="C18" s="657"/>
      <c r="D18" s="657"/>
      <c r="E18" s="657"/>
      <c r="F18" s="657"/>
      <c r="G18" s="657"/>
      <c r="H18" s="657"/>
      <c r="I18" s="657"/>
      <c r="J18" s="657"/>
      <c r="K18" s="657"/>
      <c r="L18" s="657"/>
      <c r="M18" s="657"/>
      <c r="N18" s="657"/>
      <c r="O18" s="657"/>
      <c r="P18" s="657"/>
      <c r="Q18" s="658"/>
      <c r="R18" s="659">
        <v>108706</v>
      </c>
      <c r="S18" s="660"/>
      <c r="T18" s="660"/>
      <c r="U18" s="660"/>
      <c r="V18" s="660"/>
      <c r="W18" s="660"/>
      <c r="X18" s="660"/>
      <c r="Y18" s="661"/>
      <c r="Z18" s="662">
        <v>0.4</v>
      </c>
      <c r="AA18" s="662"/>
      <c r="AB18" s="662"/>
      <c r="AC18" s="662"/>
      <c r="AD18" s="663">
        <v>108706</v>
      </c>
      <c r="AE18" s="663"/>
      <c r="AF18" s="663"/>
      <c r="AG18" s="663"/>
      <c r="AH18" s="663"/>
      <c r="AI18" s="663"/>
      <c r="AJ18" s="663"/>
      <c r="AK18" s="663"/>
      <c r="AL18" s="664">
        <v>0.7</v>
      </c>
      <c r="AM18" s="665"/>
      <c r="AN18" s="665"/>
      <c r="AO18" s="666"/>
      <c r="AP18" s="656" t="s">
        <v>257</v>
      </c>
      <c r="AQ18" s="657"/>
      <c r="AR18" s="657"/>
      <c r="AS18" s="657"/>
      <c r="AT18" s="657"/>
      <c r="AU18" s="657"/>
      <c r="AV18" s="657"/>
      <c r="AW18" s="657"/>
      <c r="AX18" s="657"/>
      <c r="AY18" s="657"/>
      <c r="AZ18" s="657"/>
      <c r="BA18" s="657"/>
      <c r="BB18" s="657"/>
      <c r="BC18" s="657"/>
      <c r="BD18" s="657"/>
      <c r="BE18" s="657"/>
      <c r="BF18" s="658"/>
      <c r="BG18" s="659" t="s">
        <v>122</v>
      </c>
      <c r="BH18" s="660"/>
      <c r="BI18" s="660"/>
      <c r="BJ18" s="660"/>
      <c r="BK18" s="660"/>
      <c r="BL18" s="660"/>
      <c r="BM18" s="660"/>
      <c r="BN18" s="661"/>
      <c r="BO18" s="662" t="s">
        <v>122</v>
      </c>
      <c r="BP18" s="662"/>
      <c r="BQ18" s="662"/>
      <c r="BR18" s="662"/>
      <c r="BS18" s="663" t="s">
        <v>122</v>
      </c>
      <c r="BT18" s="663"/>
      <c r="BU18" s="663"/>
      <c r="BV18" s="663"/>
      <c r="BW18" s="663"/>
      <c r="BX18" s="663"/>
      <c r="BY18" s="663"/>
      <c r="BZ18" s="663"/>
      <c r="CA18" s="663"/>
      <c r="CB18" s="667"/>
      <c r="CD18" s="656" t="s">
        <v>258</v>
      </c>
      <c r="CE18" s="657"/>
      <c r="CF18" s="657"/>
      <c r="CG18" s="657"/>
      <c r="CH18" s="657"/>
      <c r="CI18" s="657"/>
      <c r="CJ18" s="657"/>
      <c r="CK18" s="657"/>
      <c r="CL18" s="657"/>
      <c r="CM18" s="657"/>
      <c r="CN18" s="657"/>
      <c r="CO18" s="657"/>
      <c r="CP18" s="657"/>
      <c r="CQ18" s="658"/>
      <c r="CR18" s="659" t="s">
        <v>122</v>
      </c>
      <c r="CS18" s="660"/>
      <c r="CT18" s="660"/>
      <c r="CU18" s="660"/>
      <c r="CV18" s="660"/>
      <c r="CW18" s="660"/>
      <c r="CX18" s="660"/>
      <c r="CY18" s="661"/>
      <c r="CZ18" s="662" t="s">
        <v>122</v>
      </c>
      <c r="DA18" s="662"/>
      <c r="DB18" s="662"/>
      <c r="DC18" s="662"/>
      <c r="DD18" s="668" t="s">
        <v>122</v>
      </c>
      <c r="DE18" s="660"/>
      <c r="DF18" s="660"/>
      <c r="DG18" s="660"/>
      <c r="DH18" s="660"/>
      <c r="DI18" s="660"/>
      <c r="DJ18" s="660"/>
      <c r="DK18" s="660"/>
      <c r="DL18" s="660"/>
      <c r="DM18" s="660"/>
      <c r="DN18" s="660"/>
      <c r="DO18" s="660"/>
      <c r="DP18" s="661"/>
      <c r="DQ18" s="668" t="s">
        <v>122</v>
      </c>
      <c r="DR18" s="660"/>
      <c r="DS18" s="660"/>
      <c r="DT18" s="660"/>
      <c r="DU18" s="660"/>
      <c r="DV18" s="660"/>
      <c r="DW18" s="660"/>
      <c r="DX18" s="660"/>
      <c r="DY18" s="660"/>
      <c r="DZ18" s="660"/>
      <c r="EA18" s="660"/>
      <c r="EB18" s="660"/>
      <c r="EC18" s="669"/>
    </row>
    <row r="19" spans="2:133" ht="11.25" customHeight="1">
      <c r="B19" s="656" t="s">
        <v>259</v>
      </c>
      <c r="C19" s="657"/>
      <c r="D19" s="657"/>
      <c r="E19" s="657"/>
      <c r="F19" s="657"/>
      <c r="G19" s="657"/>
      <c r="H19" s="657"/>
      <c r="I19" s="657"/>
      <c r="J19" s="657"/>
      <c r="K19" s="657"/>
      <c r="L19" s="657"/>
      <c r="M19" s="657"/>
      <c r="N19" s="657"/>
      <c r="O19" s="657"/>
      <c r="P19" s="657"/>
      <c r="Q19" s="658"/>
      <c r="R19" s="659">
        <v>99566</v>
      </c>
      <c r="S19" s="660"/>
      <c r="T19" s="660"/>
      <c r="U19" s="660"/>
      <c r="V19" s="660"/>
      <c r="W19" s="660"/>
      <c r="X19" s="660"/>
      <c r="Y19" s="661"/>
      <c r="Z19" s="662">
        <v>0.4</v>
      </c>
      <c r="AA19" s="662"/>
      <c r="AB19" s="662"/>
      <c r="AC19" s="662"/>
      <c r="AD19" s="663">
        <v>99566</v>
      </c>
      <c r="AE19" s="663"/>
      <c r="AF19" s="663"/>
      <c r="AG19" s="663"/>
      <c r="AH19" s="663"/>
      <c r="AI19" s="663"/>
      <c r="AJ19" s="663"/>
      <c r="AK19" s="663"/>
      <c r="AL19" s="664">
        <v>0.6</v>
      </c>
      <c r="AM19" s="665"/>
      <c r="AN19" s="665"/>
      <c r="AO19" s="666"/>
      <c r="AP19" s="656" t="s">
        <v>260</v>
      </c>
      <c r="AQ19" s="657"/>
      <c r="AR19" s="657"/>
      <c r="AS19" s="657"/>
      <c r="AT19" s="657"/>
      <c r="AU19" s="657"/>
      <c r="AV19" s="657"/>
      <c r="AW19" s="657"/>
      <c r="AX19" s="657"/>
      <c r="AY19" s="657"/>
      <c r="AZ19" s="657"/>
      <c r="BA19" s="657"/>
      <c r="BB19" s="657"/>
      <c r="BC19" s="657"/>
      <c r="BD19" s="657"/>
      <c r="BE19" s="657"/>
      <c r="BF19" s="658"/>
      <c r="BG19" s="659">
        <v>721273</v>
      </c>
      <c r="BH19" s="660"/>
      <c r="BI19" s="660"/>
      <c r="BJ19" s="660"/>
      <c r="BK19" s="660"/>
      <c r="BL19" s="660"/>
      <c r="BM19" s="660"/>
      <c r="BN19" s="661"/>
      <c r="BO19" s="662">
        <v>5.2</v>
      </c>
      <c r="BP19" s="662"/>
      <c r="BQ19" s="662"/>
      <c r="BR19" s="662"/>
      <c r="BS19" s="663" t="s">
        <v>122</v>
      </c>
      <c r="BT19" s="663"/>
      <c r="BU19" s="663"/>
      <c r="BV19" s="663"/>
      <c r="BW19" s="663"/>
      <c r="BX19" s="663"/>
      <c r="BY19" s="663"/>
      <c r="BZ19" s="663"/>
      <c r="CA19" s="663"/>
      <c r="CB19" s="667"/>
      <c r="CD19" s="656" t="s">
        <v>261</v>
      </c>
      <c r="CE19" s="657"/>
      <c r="CF19" s="657"/>
      <c r="CG19" s="657"/>
      <c r="CH19" s="657"/>
      <c r="CI19" s="657"/>
      <c r="CJ19" s="657"/>
      <c r="CK19" s="657"/>
      <c r="CL19" s="657"/>
      <c r="CM19" s="657"/>
      <c r="CN19" s="657"/>
      <c r="CO19" s="657"/>
      <c r="CP19" s="657"/>
      <c r="CQ19" s="658"/>
      <c r="CR19" s="659" t="s">
        <v>122</v>
      </c>
      <c r="CS19" s="660"/>
      <c r="CT19" s="660"/>
      <c r="CU19" s="660"/>
      <c r="CV19" s="660"/>
      <c r="CW19" s="660"/>
      <c r="CX19" s="660"/>
      <c r="CY19" s="661"/>
      <c r="CZ19" s="662" t="s">
        <v>122</v>
      </c>
      <c r="DA19" s="662"/>
      <c r="DB19" s="662"/>
      <c r="DC19" s="662"/>
      <c r="DD19" s="668" t="s">
        <v>122</v>
      </c>
      <c r="DE19" s="660"/>
      <c r="DF19" s="660"/>
      <c r="DG19" s="660"/>
      <c r="DH19" s="660"/>
      <c r="DI19" s="660"/>
      <c r="DJ19" s="660"/>
      <c r="DK19" s="660"/>
      <c r="DL19" s="660"/>
      <c r="DM19" s="660"/>
      <c r="DN19" s="660"/>
      <c r="DO19" s="660"/>
      <c r="DP19" s="661"/>
      <c r="DQ19" s="668" t="s">
        <v>122</v>
      </c>
      <c r="DR19" s="660"/>
      <c r="DS19" s="660"/>
      <c r="DT19" s="660"/>
      <c r="DU19" s="660"/>
      <c r="DV19" s="660"/>
      <c r="DW19" s="660"/>
      <c r="DX19" s="660"/>
      <c r="DY19" s="660"/>
      <c r="DZ19" s="660"/>
      <c r="EA19" s="660"/>
      <c r="EB19" s="660"/>
      <c r="EC19" s="669"/>
    </row>
    <row r="20" spans="2:133" ht="11.25" customHeight="1">
      <c r="B20" s="672" t="s">
        <v>262</v>
      </c>
      <c r="C20" s="673"/>
      <c r="D20" s="673"/>
      <c r="E20" s="673"/>
      <c r="F20" s="673"/>
      <c r="G20" s="673"/>
      <c r="H20" s="673"/>
      <c r="I20" s="673"/>
      <c r="J20" s="673"/>
      <c r="K20" s="673"/>
      <c r="L20" s="673"/>
      <c r="M20" s="673"/>
      <c r="N20" s="673"/>
      <c r="O20" s="673"/>
      <c r="P20" s="673"/>
      <c r="Q20" s="674"/>
      <c r="R20" s="659">
        <v>9140</v>
      </c>
      <c r="S20" s="660"/>
      <c r="T20" s="660"/>
      <c r="U20" s="660"/>
      <c r="V20" s="660"/>
      <c r="W20" s="660"/>
      <c r="X20" s="660"/>
      <c r="Y20" s="661"/>
      <c r="Z20" s="662">
        <v>0</v>
      </c>
      <c r="AA20" s="662"/>
      <c r="AB20" s="662"/>
      <c r="AC20" s="662"/>
      <c r="AD20" s="663">
        <v>9140</v>
      </c>
      <c r="AE20" s="663"/>
      <c r="AF20" s="663"/>
      <c r="AG20" s="663"/>
      <c r="AH20" s="663"/>
      <c r="AI20" s="663"/>
      <c r="AJ20" s="663"/>
      <c r="AK20" s="663"/>
      <c r="AL20" s="664">
        <v>0.1</v>
      </c>
      <c r="AM20" s="665"/>
      <c r="AN20" s="665"/>
      <c r="AO20" s="666"/>
      <c r="AP20" s="656" t="s">
        <v>263</v>
      </c>
      <c r="AQ20" s="657"/>
      <c r="AR20" s="657"/>
      <c r="AS20" s="657"/>
      <c r="AT20" s="657"/>
      <c r="AU20" s="657"/>
      <c r="AV20" s="657"/>
      <c r="AW20" s="657"/>
      <c r="AX20" s="657"/>
      <c r="AY20" s="657"/>
      <c r="AZ20" s="657"/>
      <c r="BA20" s="657"/>
      <c r="BB20" s="657"/>
      <c r="BC20" s="657"/>
      <c r="BD20" s="657"/>
      <c r="BE20" s="657"/>
      <c r="BF20" s="658"/>
      <c r="BG20" s="659">
        <v>721273</v>
      </c>
      <c r="BH20" s="660"/>
      <c r="BI20" s="660"/>
      <c r="BJ20" s="660"/>
      <c r="BK20" s="660"/>
      <c r="BL20" s="660"/>
      <c r="BM20" s="660"/>
      <c r="BN20" s="661"/>
      <c r="BO20" s="662">
        <v>5.2</v>
      </c>
      <c r="BP20" s="662"/>
      <c r="BQ20" s="662"/>
      <c r="BR20" s="662"/>
      <c r="BS20" s="663" t="s">
        <v>122</v>
      </c>
      <c r="BT20" s="663"/>
      <c r="BU20" s="663"/>
      <c r="BV20" s="663"/>
      <c r="BW20" s="663"/>
      <c r="BX20" s="663"/>
      <c r="BY20" s="663"/>
      <c r="BZ20" s="663"/>
      <c r="CA20" s="663"/>
      <c r="CB20" s="667"/>
      <c r="CD20" s="656" t="s">
        <v>264</v>
      </c>
      <c r="CE20" s="657"/>
      <c r="CF20" s="657"/>
      <c r="CG20" s="657"/>
      <c r="CH20" s="657"/>
      <c r="CI20" s="657"/>
      <c r="CJ20" s="657"/>
      <c r="CK20" s="657"/>
      <c r="CL20" s="657"/>
      <c r="CM20" s="657"/>
      <c r="CN20" s="657"/>
      <c r="CO20" s="657"/>
      <c r="CP20" s="657"/>
      <c r="CQ20" s="658"/>
      <c r="CR20" s="659">
        <v>27600754</v>
      </c>
      <c r="CS20" s="660"/>
      <c r="CT20" s="660"/>
      <c r="CU20" s="660"/>
      <c r="CV20" s="660"/>
      <c r="CW20" s="660"/>
      <c r="CX20" s="660"/>
      <c r="CY20" s="661"/>
      <c r="CZ20" s="662">
        <v>100</v>
      </c>
      <c r="DA20" s="662"/>
      <c r="DB20" s="662"/>
      <c r="DC20" s="662"/>
      <c r="DD20" s="668">
        <v>2738688</v>
      </c>
      <c r="DE20" s="660"/>
      <c r="DF20" s="660"/>
      <c r="DG20" s="660"/>
      <c r="DH20" s="660"/>
      <c r="DI20" s="660"/>
      <c r="DJ20" s="660"/>
      <c r="DK20" s="660"/>
      <c r="DL20" s="660"/>
      <c r="DM20" s="660"/>
      <c r="DN20" s="660"/>
      <c r="DO20" s="660"/>
      <c r="DP20" s="661"/>
      <c r="DQ20" s="668">
        <v>18129938</v>
      </c>
      <c r="DR20" s="660"/>
      <c r="DS20" s="660"/>
      <c r="DT20" s="660"/>
      <c r="DU20" s="660"/>
      <c r="DV20" s="660"/>
      <c r="DW20" s="660"/>
      <c r="DX20" s="660"/>
      <c r="DY20" s="660"/>
      <c r="DZ20" s="660"/>
      <c r="EA20" s="660"/>
      <c r="EB20" s="660"/>
      <c r="EC20" s="669"/>
    </row>
    <row r="21" spans="2:133" ht="11.25" customHeight="1">
      <c r="B21" s="656" t="s">
        <v>265</v>
      </c>
      <c r="C21" s="657"/>
      <c r="D21" s="657"/>
      <c r="E21" s="657"/>
      <c r="F21" s="657"/>
      <c r="G21" s="657"/>
      <c r="H21" s="657"/>
      <c r="I21" s="657"/>
      <c r="J21" s="657"/>
      <c r="K21" s="657"/>
      <c r="L21" s="657"/>
      <c r="M21" s="657"/>
      <c r="N21" s="657"/>
      <c r="O21" s="657"/>
      <c r="P21" s="657"/>
      <c r="Q21" s="658"/>
      <c r="R21" s="659">
        <v>811033</v>
      </c>
      <c r="S21" s="660"/>
      <c r="T21" s="660"/>
      <c r="U21" s="660"/>
      <c r="V21" s="660"/>
      <c r="W21" s="660"/>
      <c r="X21" s="660"/>
      <c r="Y21" s="661"/>
      <c r="Z21" s="662">
        <v>2.9</v>
      </c>
      <c r="AA21" s="662"/>
      <c r="AB21" s="662"/>
      <c r="AC21" s="662"/>
      <c r="AD21" s="663">
        <v>460747</v>
      </c>
      <c r="AE21" s="663"/>
      <c r="AF21" s="663"/>
      <c r="AG21" s="663"/>
      <c r="AH21" s="663"/>
      <c r="AI21" s="663"/>
      <c r="AJ21" s="663"/>
      <c r="AK21" s="663"/>
      <c r="AL21" s="664">
        <v>2.8</v>
      </c>
      <c r="AM21" s="665"/>
      <c r="AN21" s="665"/>
      <c r="AO21" s="666"/>
      <c r="AP21" s="656" t="s">
        <v>266</v>
      </c>
      <c r="AQ21" s="675"/>
      <c r="AR21" s="675"/>
      <c r="AS21" s="675"/>
      <c r="AT21" s="675"/>
      <c r="AU21" s="675"/>
      <c r="AV21" s="675"/>
      <c r="AW21" s="675"/>
      <c r="AX21" s="675"/>
      <c r="AY21" s="675"/>
      <c r="AZ21" s="675"/>
      <c r="BA21" s="675"/>
      <c r="BB21" s="675"/>
      <c r="BC21" s="675"/>
      <c r="BD21" s="675"/>
      <c r="BE21" s="675"/>
      <c r="BF21" s="676"/>
      <c r="BG21" s="659" t="s">
        <v>122</v>
      </c>
      <c r="BH21" s="660"/>
      <c r="BI21" s="660"/>
      <c r="BJ21" s="660"/>
      <c r="BK21" s="660"/>
      <c r="BL21" s="660"/>
      <c r="BM21" s="660"/>
      <c r="BN21" s="661"/>
      <c r="BO21" s="662" t="s">
        <v>122</v>
      </c>
      <c r="BP21" s="662"/>
      <c r="BQ21" s="662"/>
      <c r="BR21" s="662"/>
      <c r="BS21" s="663" t="s">
        <v>122</v>
      </c>
      <c r="BT21" s="663"/>
      <c r="BU21" s="663"/>
      <c r="BV21" s="663"/>
      <c r="BW21" s="663"/>
      <c r="BX21" s="663"/>
      <c r="BY21" s="663"/>
      <c r="BZ21" s="663"/>
      <c r="CA21" s="663"/>
      <c r="CB21" s="667"/>
      <c r="CD21" s="680"/>
      <c r="CE21" s="681"/>
      <c r="CF21" s="681"/>
      <c r="CG21" s="681"/>
      <c r="CH21" s="681"/>
      <c r="CI21" s="681"/>
      <c r="CJ21" s="681"/>
      <c r="CK21" s="681"/>
      <c r="CL21" s="681"/>
      <c r="CM21" s="681"/>
      <c r="CN21" s="681"/>
      <c r="CO21" s="681"/>
      <c r="CP21" s="681"/>
      <c r="CQ21" s="682"/>
      <c r="CR21" s="683"/>
      <c r="CS21" s="678"/>
      <c r="CT21" s="678"/>
      <c r="CU21" s="678"/>
      <c r="CV21" s="678"/>
      <c r="CW21" s="678"/>
      <c r="CX21" s="678"/>
      <c r="CY21" s="684"/>
      <c r="CZ21" s="685"/>
      <c r="DA21" s="685"/>
      <c r="DB21" s="685"/>
      <c r="DC21" s="685"/>
      <c r="DD21" s="677"/>
      <c r="DE21" s="678"/>
      <c r="DF21" s="678"/>
      <c r="DG21" s="678"/>
      <c r="DH21" s="678"/>
      <c r="DI21" s="678"/>
      <c r="DJ21" s="678"/>
      <c r="DK21" s="678"/>
      <c r="DL21" s="678"/>
      <c r="DM21" s="678"/>
      <c r="DN21" s="678"/>
      <c r="DO21" s="678"/>
      <c r="DP21" s="684"/>
      <c r="DQ21" s="677"/>
      <c r="DR21" s="678"/>
      <c r="DS21" s="678"/>
      <c r="DT21" s="678"/>
      <c r="DU21" s="678"/>
      <c r="DV21" s="678"/>
      <c r="DW21" s="678"/>
      <c r="DX21" s="678"/>
      <c r="DY21" s="678"/>
      <c r="DZ21" s="678"/>
      <c r="EA21" s="678"/>
      <c r="EB21" s="678"/>
      <c r="EC21" s="679"/>
    </row>
    <row r="22" spans="2:133" ht="11.25" customHeight="1">
      <c r="B22" s="656" t="s">
        <v>267</v>
      </c>
      <c r="C22" s="657"/>
      <c r="D22" s="657"/>
      <c r="E22" s="657"/>
      <c r="F22" s="657"/>
      <c r="G22" s="657"/>
      <c r="H22" s="657"/>
      <c r="I22" s="657"/>
      <c r="J22" s="657"/>
      <c r="K22" s="657"/>
      <c r="L22" s="657"/>
      <c r="M22" s="657"/>
      <c r="N22" s="657"/>
      <c r="O22" s="657"/>
      <c r="P22" s="657"/>
      <c r="Q22" s="658"/>
      <c r="R22" s="659">
        <v>460747</v>
      </c>
      <c r="S22" s="660"/>
      <c r="T22" s="660"/>
      <c r="U22" s="660"/>
      <c r="V22" s="660"/>
      <c r="W22" s="660"/>
      <c r="X22" s="660"/>
      <c r="Y22" s="661"/>
      <c r="Z22" s="662">
        <v>1.6</v>
      </c>
      <c r="AA22" s="662"/>
      <c r="AB22" s="662"/>
      <c r="AC22" s="662"/>
      <c r="AD22" s="663">
        <v>460747</v>
      </c>
      <c r="AE22" s="663"/>
      <c r="AF22" s="663"/>
      <c r="AG22" s="663"/>
      <c r="AH22" s="663"/>
      <c r="AI22" s="663"/>
      <c r="AJ22" s="663"/>
      <c r="AK22" s="663"/>
      <c r="AL22" s="664">
        <v>2.8</v>
      </c>
      <c r="AM22" s="665"/>
      <c r="AN22" s="665"/>
      <c r="AO22" s="666"/>
      <c r="AP22" s="656" t="s">
        <v>268</v>
      </c>
      <c r="AQ22" s="675"/>
      <c r="AR22" s="675"/>
      <c r="AS22" s="675"/>
      <c r="AT22" s="675"/>
      <c r="AU22" s="675"/>
      <c r="AV22" s="675"/>
      <c r="AW22" s="675"/>
      <c r="AX22" s="675"/>
      <c r="AY22" s="675"/>
      <c r="AZ22" s="675"/>
      <c r="BA22" s="675"/>
      <c r="BB22" s="675"/>
      <c r="BC22" s="675"/>
      <c r="BD22" s="675"/>
      <c r="BE22" s="675"/>
      <c r="BF22" s="676"/>
      <c r="BG22" s="659" t="s">
        <v>122</v>
      </c>
      <c r="BH22" s="660"/>
      <c r="BI22" s="660"/>
      <c r="BJ22" s="660"/>
      <c r="BK22" s="660"/>
      <c r="BL22" s="660"/>
      <c r="BM22" s="660"/>
      <c r="BN22" s="661"/>
      <c r="BO22" s="662" t="s">
        <v>122</v>
      </c>
      <c r="BP22" s="662"/>
      <c r="BQ22" s="662"/>
      <c r="BR22" s="662"/>
      <c r="BS22" s="663" t="s">
        <v>122</v>
      </c>
      <c r="BT22" s="663"/>
      <c r="BU22" s="663"/>
      <c r="BV22" s="663"/>
      <c r="BW22" s="663"/>
      <c r="BX22" s="663"/>
      <c r="BY22" s="663"/>
      <c r="BZ22" s="663"/>
      <c r="CA22" s="663"/>
      <c r="CB22" s="667"/>
      <c r="CD22" s="641" t="s">
        <v>269</v>
      </c>
      <c r="CE22" s="642"/>
      <c r="CF22" s="642"/>
      <c r="CG22" s="642"/>
      <c r="CH22" s="642"/>
      <c r="CI22" s="642"/>
      <c r="CJ22" s="642"/>
      <c r="CK22" s="642"/>
      <c r="CL22" s="642"/>
      <c r="CM22" s="642"/>
      <c r="CN22" s="642"/>
      <c r="CO22" s="642"/>
      <c r="CP22" s="642"/>
      <c r="CQ22" s="642"/>
      <c r="CR22" s="642"/>
      <c r="CS22" s="642"/>
      <c r="CT22" s="642"/>
      <c r="CU22" s="642"/>
      <c r="CV22" s="642"/>
      <c r="CW22" s="642"/>
      <c r="CX22" s="642"/>
      <c r="CY22" s="642"/>
      <c r="CZ22" s="642"/>
      <c r="DA22" s="642"/>
      <c r="DB22" s="642"/>
      <c r="DC22" s="642"/>
      <c r="DD22" s="642"/>
      <c r="DE22" s="642"/>
      <c r="DF22" s="642"/>
      <c r="DG22" s="642"/>
      <c r="DH22" s="642"/>
      <c r="DI22" s="642"/>
      <c r="DJ22" s="642"/>
      <c r="DK22" s="642"/>
      <c r="DL22" s="642"/>
      <c r="DM22" s="642"/>
      <c r="DN22" s="642"/>
      <c r="DO22" s="642"/>
      <c r="DP22" s="642"/>
      <c r="DQ22" s="642"/>
      <c r="DR22" s="642"/>
      <c r="DS22" s="642"/>
      <c r="DT22" s="642"/>
      <c r="DU22" s="642"/>
      <c r="DV22" s="642"/>
      <c r="DW22" s="642"/>
      <c r="DX22" s="642"/>
      <c r="DY22" s="642"/>
      <c r="DZ22" s="642"/>
      <c r="EA22" s="642"/>
      <c r="EB22" s="642"/>
      <c r="EC22" s="643"/>
    </row>
    <row r="23" spans="2:133" ht="11.25" customHeight="1">
      <c r="B23" s="656" t="s">
        <v>270</v>
      </c>
      <c r="C23" s="657"/>
      <c r="D23" s="657"/>
      <c r="E23" s="657"/>
      <c r="F23" s="657"/>
      <c r="G23" s="657"/>
      <c r="H23" s="657"/>
      <c r="I23" s="657"/>
      <c r="J23" s="657"/>
      <c r="K23" s="657"/>
      <c r="L23" s="657"/>
      <c r="M23" s="657"/>
      <c r="N23" s="657"/>
      <c r="O23" s="657"/>
      <c r="P23" s="657"/>
      <c r="Q23" s="658"/>
      <c r="R23" s="659">
        <v>350286</v>
      </c>
      <c r="S23" s="660"/>
      <c r="T23" s="660"/>
      <c r="U23" s="660"/>
      <c r="V23" s="660"/>
      <c r="W23" s="660"/>
      <c r="X23" s="660"/>
      <c r="Y23" s="661"/>
      <c r="Z23" s="662">
        <v>1.2</v>
      </c>
      <c r="AA23" s="662"/>
      <c r="AB23" s="662"/>
      <c r="AC23" s="662"/>
      <c r="AD23" s="663" t="s">
        <v>122</v>
      </c>
      <c r="AE23" s="663"/>
      <c r="AF23" s="663"/>
      <c r="AG23" s="663"/>
      <c r="AH23" s="663"/>
      <c r="AI23" s="663"/>
      <c r="AJ23" s="663"/>
      <c r="AK23" s="663"/>
      <c r="AL23" s="664" t="s">
        <v>122</v>
      </c>
      <c r="AM23" s="665"/>
      <c r="AN23" s="665"/>
      <c r="AO23" s="666"/>
      <c r="AP23" s="656" t="s">
        <v>271</v>
      </c>
      <c r="AQ23" s="675"/>
      <c r="AR23" s="675"/>
      <c r="AS23" s="675"/>
      <c r="AT23" s="675"/>
      <c r="AU23" s="675"/>
      <c r="AV23" s="675"/>
      <c r="AW23" s="675"/>
      <c r="AX23" s="675"/>
      <c r="AY23" s="675"/>
      <c r="AZ23" s="675"/>
      <c r="BA23" s="675"/>
      <c r="BB23" s="675"/>
      <c r="BC23" s="675"/>
      <c r="BD23" s="675"/>
      <c r="BE23" s="675"/>
      <c r="BF23" s="676"/>
      <c r="BG23" s="659">
        <v>721273</v>
      </c>
      <c r="BH23" s="660"/>
      <c r="BI23" s="660"/>
      <c r="BJ23" s="660"/>
      <c r="BK23" s="660"/>
      <c r="BL23" s="660"/>
      <c r="BM23" s="660"/>
      <c r="BN23" s="661"/>
      <c r="BO23" s="662">
        <v>5.2</v>
      </c>
      <c r="BP23" s="662"/>
      <c r="BQ23" s="662"/>
      <c r="BR23" s="662"/>
      <c r="BS23" s="663" t="s">
        <v>122</v>
      </c>
      <c r="BT23" s="663"/>
      <c r="BU23" s="663"/>
      <c r="BV23" s="663"/>
      <c r="BW23" s="663"/>
      <c r="BX23" s="663"/>
      <c r="BY23" s="663"/>
      <c r="BZ23" s="663"/>
      <c r="CA23" s="663"/>
      <c r="CB23" s="667"/>
      <c r="CD23" s="641" t="s">
        <v>211</v>
      </c>
      <c r="CE23" s="642"/>
      <c r="CF23" s="642"/>
      <c r="CG23" s="642"/>
      <c r="CH23" s="642"/>
      <c r="CI23" s="642"/>
      <c r="CJ23" s="642"/>
      <c r="CK23" s="642"/>
      <c r="CL23" s="642"/>
      <c r="CM23" s="642"/>
      <c r="CN23" s="642"/>
      <c r="CO23" s="642"/>
      <c r="CP23" s="642"/>
      <c r="CQ23" s="643"/>
      <c r="CR23" s="641" t="s">
        <v>272</v>
      </c>
      <c r="CS23" s="642"/>
      <c r="CT23" s="642"/>
      <c r="CU23" s="642"/>
      <c r="CV23" s="642"/>
      <c r="CW23" s="642"/>
      <c r="CX23" s="642"/>
      <c r="CY23" s="643"/>
      <c r="CZ23" s="641" t="s">
        <v>273</v>
      </c>
      <c r="DA23" s="642"/>
      <c r="DB23" s="642"/>
      <c r="DC23" s="643"/>
      <c r="DD23" s="641" t="s">
        <v>274</v>
      </c>
      <c r="DE23" s="642"/>
      <c r="DF23" s="642"/>
      <c r="DG23" s="642"/>
      <c r="DH23" s="642"/>
      <c r="DI23" s="642"/>
      <c r="DJ23" s="642"/>
      <c r="DK23" s="643"/>
      <c r="DL23" s="686" t="s">
        <v>275</v>
      </c>
      <c r="DM23" s="687"/>
      <c r="DN23" s="687"/>
      <c r="DO23" s="687"/>
      <c r="DP23" s="687"/>
      <c r="DQ23" s="687"/>
      <c r="DR23" s="687"/>
      <c r="DS23" s="687"/>
      <c r="DT23" s="687"/>
      <c r="DU23" s="687"/>
      <c r="DV23" s="688"/>
      <c r="DW23" s="641" t="s">
        <v>276</v>
      </c>
      <c r="DX23" s="642"/>
      <c r="DY23" s="642"/>
      <c r="DZ23" s="642"/>
      <c r="EA23" s="642"/>
      <c r="EB23" s="642"/>
      <c r="EC23" s="643"/>
    </row>
    <row r="24" spans="2:133" ht="11.25" customHeight="1">
      <c r="B24" s="656" t="s">
        <v>277</v>
      </c>
      <c r="C24" s="657"/>
      <c r="D24" s="657"/>
      <c r="E24" s="657"/>
      <c r="F24" s="657"/>
      <c r="G24" s="657"/>
      <c r="H24" s="657"/>
      <c r="I24" s="657"/>
      <c r="J24" s="657"/>
      <c r="K24" s="657"/>
      <c r="L24" s="657"/>
      <c r="M24" s="657"/>
      <c r="N24" s="657"/>
      <c r="O24" s="657"/>
      <c r="P24" s="657"/>
      <c r="Q24" s="658"/>
      <c r="R24" s="659" t="s">
        <v>122</v>
      </c>
      <c r="S24" s="660"/>
      <c r="T24" s="660"/>
      <c r="U24" s="660"/>
      <c r="V24" s="660"/>
      <c r="W24" s="660"/>
      <c r="X24" s="660"/>
      <c r="Y24" s="661"/>
      <c r="Z24" s="662" t="s">
        <v>122</v>
      </c>
      <c r="AA24" s="662"/>
      <c r="AB24" s="662"/>
      <c r="AC24" s="662"/>
      <c r="AD24" s="663" t="s">
        <v>122</v>
      </c>
      <c r="AE24" s="663"/>
      <c r="AF24" s="663"/>
      <c r="AG24" s="663"/>
      <c r="AH24" s="663"/>
      <c r="AI24" s="663"/>
      <c r="AJ24" s="663"/>
      <c r="AK24" s="663"/>
      <c r="AL24" s="664" t="s">
        <v>122</v>
      </c>
      <c r="AM24" s="665"/>
      <c r="AN24" s="665"/>
      <c r="AO24" s="666"/>
      <c r="AP24" s="656" t="s">
        <v>278</v>
      </c>
      <c r="AQ24" s="675"/>
      <c r="AR24" s="675"/>
      <c r="AS24" s="675"/>
      <c r="AT24" s="675"/>
      <c r="AU24" s="675"/>
      <c r="AV24" s="675"/>
      <c r="AW24" s="675"/>
      <c r="AX24" s="675"/>
      <c r="AY24" s="675"/>
      <c r="AZ24" s="675"/>
      <c r="BA24" s="675"/>
      <c r="BB24" s="675"/>
      <c r="BC24" s="675"/>
      <c r="BD24" s="675"/>
      <c r="BE24" s="675"/>
      <c r="BF24" s="676"/>
      <c r="BG24" s="659" t="s">
        <v>122</v>
      </c>
      <c r="BH24" s="660"/>
      <c r="BI24" s="660"/>
      <c r="BJ24" s="660"/>
      <c r="BK24" s="660"/>
      <c r="BL24" s="660"/>
      <c r="BM24" s="660"/>
      <c r="BN24" s="661"/>
      <c r="BO24" s="662" t="s">
        <v>122</v>
      </c>
      <c r="BP24" s="662"/>
      <c r="BQ24" s="662"/>
      <c r="BR24" s="662"/>
      <c r="BS24" s="663" t="s">
        <v>122</v>
      </c>
      <c r="BT24" s="663"/>
      <c r="BU24" s="663"/>
      <c r="BV24" s="663"/>
      <c r="BW24" s="663"/>
      <c r="BX24" s="663"/>
      <c r="BY24" s="663"/>
      <c r="BZ24" s="663"/>
      <c r="CA24" s="663"/>
      <c r="CB24" s="667"/>
      <c r="CD24" s="645" t="s">
        <v>279</v>
      </c>
      <c r="CE24" s="646"/>
      <c r="CF24" s="646"/>
      <c r="CG24" s="646"/>
      <c r="CH24" s="646"/>
      <c r="CI24" s="646"/>
      <c r="CJ24" s="646"/>
      <c r="CK24" s="646"/>
      <c r="CL24" s="646"/>
      <c r="CM24" s="646"/>
      <c r="CN24" s="646"/>
      <c r="CO24" s="646"/>
      <c r="CP24" s="646"/>
      <c r="CQ24" s="647"/>
      <c r="CR24" s="648">
        <v>15529001</v>
      </c>
      <c r="CS24" s="649"/>
      <c r="CT24" s="649"/>
      <c r="CU24" s="649"/>
      <c r="CV24" s="649"/>
      <c r="CW24" s="649"/>
      <c r="CX24" s="649"/>
      <c r="CY24" s="650"/>
      <c r="CZ24" s="653">
        <v>56.3</v>
      </c>
      <c r="DA24" s="654"/>
      <c r="DB24" s="654"/>
      <c r="DC24" s="670"/>
      <c r="DD24" s="694">
        <v>10065714</v>
      </c>
      <c r="DE24" s="649"/>
      <c r="DF24" s="649"/>
      <c r="DG24" s="649"/>
      <c r="DH24" s="649"/>
      <c r="DI24" s="649"/>
      <c r="DJ24" s="649"/>
      <c r="DK24" s="650"/>
      <c r="DL24" s="694">
        <v>9580946</v>
      </c>
      <c r="DM24" s="649"/>
      <c r="DN24" s="649"/>
      <c r="DO24" s="649"/>
      <c r="DP24" s="649"/>
      <c r="DQ24" s="649"/>
      <c r="DR24" s="649"/>
      <c r="DS24" s="649"/>
      <c r="DT24" s="649"/>
      <c r="DU24" s="649"/>
      <c r="DV24" s="650"/>
      <c r="DW24" s="653">
        <v>59</v>
      </c>
      <c r="DX24" s="654"/>
      <c r="DY24" s="654"/>
      <c r="DZ24" s="654"/>
      <c r="EA24" s="654"/>
      <c r="EB24" s="654"/>
      <c r="EC24" s="655"/>
    </row>
    <row r="25" spans="2:133" ht="11.25" customHeight="1">
      <c r="B25" s="656" t="s">
        <v>280</v>
      </c>
      <c r="C25" s="657"/>
      <c r="D25" s="657"/>
      <c r="E25" s="657"/>
      <c r="F25" s="657"/>
      <c r="G25" s="657"/>
      <c r="H25" s="657"/>
      <c r="I25" s="657"/>
      <c r="J25" s="657"/>
      <c r="K25" s="657"/>
      <c r="L25" s="657"/>
      <c r="M25" s="657"/>
      <c r="N25" s="657"/>
      <c r="O25" s="657"/>
      <c r="P25" s="657"/>
      <c r="Q25" s="658"/>
      <c r="R25" s="659">
        <v>17122475</v>
      </c>
      <c r="S25" s="660"/>
      <c r="T25" s="660"/>
      <c r="U25" s="660"/>
      <c r="V25" s="660"/>
      <c r="W25" s="660"/>
      <c r="X25" s="660"/>
      <c r="Y25" s="661"/>
      <c r="Z25" s="662">
        <v>60.3</v>
      </c>
      <c r="AA25" s="662"/>
      <c r="AB25" s="662"/>
      <c r="AC25" s="662"/>
      <c r="AD25" s="663">
        <v>16050916</v>
      </c>
      <c r="AE25" s="663"/>
      <c r="AF25" s="663"/>
      <c r="AG25" s="663"/>
      <c r="AH25" s="663"/>
      <c r="AI25" s="663"/>
      <c r="AJ25" s="663"/>
      <c r="AK25" s="663"/>
      <c r="AL25" s="664">
        <v>99.2</v>
      </c>
      <c r="AM25" s="665"/>
      <c r="AN25" s="665"/>
      <c r="AO25" s="666"/>
      <c r="AP25" s="656" t="s">
        <v>281</v>
      </c>
      <c r="AQ25" s="675"/>
      <c r="AR25" s="675"/>
      <c r="AS25" s="675"/>
      <c r="AT25" s="675"/>
      <c r="AU25" s="675"/>
      <c r="AV25" s="675"/>
      <c r="AW25" s="675"/>
      <c r="AX25" s="675"/>
      <c r="AY25" s="675"/>
      <c r="AZ25" s="675"/>
      <c r="BA25" s="675"/>
      <c r="BB25" s="675"/>
      <c r="BC25" s="675"/>
      <c r="BD25" s="675"/>
      <c r="BE25" s="675"/>
      <c r="BF25" s="676"/>
      <c r="BG25" s="659" t="s">
        <v>122</v>
      </c>
      <c r="BH25" s="660"/>
      <c r="BI25" s="660"/>
      <c r="BJ25" s="660"/>
      <c r="BK25" s="660"/>
      <c r="BL25" s="660"/>
      <c r="BM25" s="660"/>
      <c r="BN25" s="661"/>
      <c r="BO25" s="662" t="s">
        <v>122</v>
      </c>
      <c r="BP25" s="662"/>
      <c r="BQ25" s="662"/>
      <c r="BR25" s="662"/>
      <c r="BS25" s="663" t="s">
        <v>122</v>
      </c>
      <c r="BT25" s="663"/>
      <c r="BU25" s="663"/>
      <c r="BV25" s="663"/>
      <c r="BW25" s="663"/>
      <c r="BX25" s="663"/>
      <c r="BY25" s="663"/>
      <c r="BZ25" s="663"/>
      <c r="CA25" s="663"/>
      <c r="CB25" s="667"/>
      <c r="CD25" s="656" t="s">
        <v>282</v>
      </c>
      <c r="CE25" s="657"/>
      <c r="CF25" s="657"/>
      <c r="CG25" s="657"/>
      <c r="CH25" s="657"/>
      <c r="CI25" s="657"/>
      <c r="CJ25" s="657"/>
      <c r="CK25" s="657"/>
      <c r="CL25" s="657"/>
      <c r="CM25" s="657"/>
      <c r="CN25" s="657"/>
      <c r="CO25" s="657"/>
      <c r="CP25" s="657"/>
      <c r="CQ25" s="658"/>
      <c r="CR25" s="659">
        <v>4809590</v>
      </c>
      <c r="CS25" s="691"/>
      <c r="CT25" s="691"/>
      <c r="CU25" s="691"/>
      <c r="CV25" s="691"/>
      <c r="CW25" s="691"/>
      <c r="CX25" s="691"/>
      <c r="CY25" s="692"/>
      <c r="CZ25" s="664">
        <v>17.399999999999999</v>
      </c>
      <c r="DA25" s="689"/>
      <c r="DB25" s="689"/>
      <c r="DC25" s="693"/>
      <c r="DD25" s="668">
        <v>4299723</v>
      </c>
      <c r="DE25" s="691"/>
      <c r="DF25" s="691"/>
      <c r="DG25" s="691"/>
      <c r="DH25" s="691"/>
      <c r="DI25" s="691"/>
      <c r="DJ25" s="691"/>
      <c r="DK25" s="692"/>
      <c r="DL25" s="668">
        <v>4232741</v>
      </c>
      <c r="DM25" s="691"/>
      <c r="DN25" s="691"/>
      <c r="DO25" s="691"/>
      <c r="DP25" s="691"/>
      <c r="DQ25" s="691"/>
      <c r="DR25" s="691"/>
      <c r="DS25" s="691"/>
      <c r="DT25" s="691"/>
      <c r="DU25" s="691"/>
      <c r="DV25" s="692"/>
      <c r="DW25" s="664">
        <v>26.1</v>
      </c>
      <c r="DX25" s="689"/>
      <c r="DY25" s="689"/>
      <c r="DZ25" s="689"/>
      <c r="EA25" s="689"/>
      <c r="EB25" s="689"/>
      <c r="EC25" s="690"/>
    </row>
    <row r="26" spans="2:133" ht="11.25" customHeight="1">
      <c r="B26" s="656" t="s">
        <v>283</v>
      </c>
      <c r="C26" s="657"/>
      <c r="D26" s="657"/>
      <c r="E26" s="657"/>
      <c r="F26" s="657"/>
      <c r="G26" s="657"/>
      <c r="H26" s="657"/>
      <c r="I26" s="657"/>
      <c r="J26" s="657"/>
      <c r="K26" s="657"/>
      <c r="L26" s="657"/>
      <c r="M26" s="657"/>
      <c r="N26" s="657"/>
      <c r="O26" s="657"/>
      <c r="P26" s="657"/>
      <c r="Q26" s="658"/>
      <c r="R26" s="659">
        <v>7189</v>
      </c>
      <c r="S26" s="660"/>
      <c r="T26" s="660"/>
      <c r="U26" s="660"/>
      <c r="V26" s="660"/>
      <c r="W26" s="660"/>
      <c r="X26" s="660"/>
      <c r="Y26" s="661"/>
      <c r="Z26" s="662">
        <v>0</v>
      </c>
      <c r="AA26" s="662"/>
      <c r="AB26" s="662"/>
      <c r="AC26" s="662"/>
      <c r="AD26" s="663">
        <v>7189</v>
      </c>
      <c r="AE26" s="663"/>
      <c r="AF26" s="663"/>
      <c r="AG26" s="663"/>
      <c r="AH26" s="663"/>
      <c r="AI26" s="663"/>
      <c r="AJ26" s="663"/>
      <c r="AK26" s="663"/>
      <c r="AL26" s="664">
        <v>0</v>
      </c>
      <c r="AM26" s="665"/>
      <c r="AN26" s="665"/>
      <c r="AO26" s="666"/>
      <c r="AP26" s="656" t="s">
        <v>284</v>
      </c>
      <c r="AQ26" s="675"/>
      <c r="AR26" s="675"/>
      <c r="AS26" s="675"/>
      <c r="AT26" s="675"/>
      <c r="AU26" s="675"/>
      <c r="AV26" s="675"/>
      <c r="AW26" s="675"/>
      <c r="AX26" s="675"/>
      <c r="AY26" s="675"/>
      <c r="AZ26" s="675"/>
      <c r="BA26" s="675"/>
      <c r="BB26" s="675"/>
      <c r="BC26" s="675"/>
      <c r="BD26" s="675"/>
      <c r="BE26" s="675"/>
      <c r="BF26" s="676"/>
      <c r="BG26" s="659" t="s">
        <v>122</v>
      </c>
      <c r="BH26" s="660"/>
      <c r="BI26" s="660"/>
      <c r="BJ26" s="660"/>
      <c r="BK26" s="660"/>
      <c r="BL26" s="660"/>
      <c r="BM26" s="660"/>
      <c r="BN26" s="661"/>
      <c r="BO26" s="662" t="s">
        <v>122</v>
      </c>
      <c r="BP26" s="662"/>
      <c r="BQ26" s="662"/>
      <c r="BR26" s="662"/>
      <c r="BS26" s="663" t="s">
        <v>122</v>
      </c>
      <c r="BT26" s="663"/>
      <c r="BU26" s="663"/>
      <c r="BV26" s="663"/>
      <c r="BW26" s="663"/>
      <c r="BX26" s="663"/>
      <c r="BY26" s="663"/>
      <c r="BZ26" s="663"/>
      <c r="CA26" s="663"/>
      <c r="CB26" s="667"/>
      <c r="CD26" s="656" t="s">
        <v>285</v>
      </c>
      <c r="CE26" s="657"/>
      <c r="CF26" s="657"/>
      <c r="CG26" s="657"/>
      <c r="CH26" s="657"/>
      <c r="CI26" s="657"/>
      <c r="CJ26" s="657"/>
      <c r="CK26" s="657"/>
      <c r="CL26" s="657"/>
      <c r="CM26" s="657"/>
      <c r="CN26" s="657"/>
      <c r="CO26" s="657"/>
      <c r="CP26" s="657"/>
      <c r="CQ26" s="658"/>
      <c r="CR26" s="659">
        <v>2829135</v>
      </c>
      <c r="CS26" s="660"/>
      <c r="CT26" s="660"/>
      <c r="CU26" s="660"/>
      <c r="CV26" s="660"/>
      <c r="CW26" s="660"/>
      <c r="CX26" s="660"/>
      <c r="CY26" s="661"/>
      <c r="CZ26" s="664">
        <v>10.3</v>
      </c>
      <c r="DA26" s="689"/>
      <c r="DB26" s="689"/>
      <c r="DC26" s="693"/>
      <c r="DD26" s="668">
        <v>2467111</v>
      </c>
      <c r="DE26" s="660"/>
      <c r="DF26" s="660"/>
      <c r="DG26" s="660"/>
      <c r="DH26" s="660"/>
      <c r="DI26" s="660"/>
      <c r="DJ26" s="660"/>
      <c r="DK26" s="661"/>
      <c r="DL26" s="668" t="s">
        <v>122</v>
      </c>
      <c r="DM26" s="660"/>
      <c r="DN26" s="660"/>
      <c r="DO26" s="660"/>
      <c r="DP26" s="660"/>
      <c r="DQ26" s="660"/>
      <c r="DR26" s="660"/>
      <c r="DS26" s="660"/>
      <c r="DT26" s="660"/>
      <c r="DU26" s="660"/>
      <c r="DV26" s="661"/>
      <c r="DW26" s="664" t="s">
        <v>122</v>
      </c>
      <c r="DX26" s="689"/>
      <c r="DY26" s="689"/>
      <c r="DZ26" s="689"/>
      <c r="EA26" s="689"/>
      <c r="EB26" s="689"/>
      <c r="EC26" s="690"/>
    </row>
    <row r="27" spans="2:133" ht="11.25" customHeight="1">
      <c r="B27" s="656" t="s">
        <v>286</v>
      </c>
      <c r="C27" s="657"/>
      <c r="D27" s="657"/>
      <c r="E27" s="657"/>
      <c r="F27" s="657"/>
      <c r="G27" s="657"/>
      <c r="H27" s="657"/>
      <c r="I27" s="657"/>
      <c r="J27" s="657"/>
      <c r="K27" s="657"/>
      <c r="L27" s="657"/>
      <c r="M27" s="657"/>
      <c r="N27" s="657"/>
      <c r="O27" s="657"/>
      <c r="P27" s="657"/>
      <c r="Q27" s="658"/>
      <c r="R27" s="659">
        <v>525421</v>
      </c>
      <c r="S27" s="660"/>
      <c r="T27" s="660"/>
      <c r="U27" s="660"/>
      <c r="V27" s="660"/>
      <c r="W27" s="660"/>
      <c r="X27" s="660"/>
      <c r="Y27" s="661"/>
      <c r="Z27" s="662">
        <v>1.8</v>
      </c>
      <c r="AA27" s="662"/>
      <c r="AB27" s="662"/>
      <c r="AC27" s="662"/>
      <c r="AD27" s="663" t="s">
        <v>122</v>
      </c>
      <c r="AE27" s="663"/>
      <c r="AF27" s="663"/>
      <c r="AG27" s="663"/>
      <c r="AH27" s="663"/>
      <c r="AI27" s="663"/>
      <c r="AJ27" s="663"/>
      <c r="AK27" s="663"/>
      <c r="AL27" s="664" t="s">
        <v>122</v>
      </c>
      <c r="AM27" s="665"/>
      <c r="AN27" s="665"/>
      <c r="AO27" s="666"/>
      <c r="AP27" s="656" t="s">
        <v>287</v>
      </c>
      <c r="AQ27" s="657"/>
      <c r="AR27" s="657"/>
      <c r="AS27" s="657"/>
      <c r="AT27" s="657"/>
      <c r="AU27" s="657"/>
      <c r="AV27" s="657"/>
      <c r="AW27" s="657"/>
      <c r="AX27" s="657"/>
      <c r="AY27" s="657"/>
      <c r="AZ27" s="657"/>
      <c r="BA27" s="657"/>
      <c r="BB27" s="657"/>
      <c r="BC27" s="657"/>
      <c r="BD27" s="657"/>
      <c r="BE27" s="657"/>
      <c r="BF27" s="658"/>
      <c r="BG27" s="659">
        <v>13916192</v>
      </c>
      <c r="BH27" s="660"/>
      <c r="BI27" s="660"/>
      <c r="BJ27" s="660"/>
      <c r="BK27" s="660"/>
      <c r="BL27" s="660"/>
      <c r="BM27" s="660"/>
      <c r="BN27" s="661"/>
      <c r="BO27" s="662">
        <v>100</v>
      </c>
      <c r="BP27" s="662"/>
      <c r="BQ27" s="662"/>
      <c r="BR27" s="662"/>
      <c r="BS27" s="663">
        <v>245998</v>
      </c>
      <c r="BT27" s="663"/>
      <c r="BU27" s="663"/>
      <c r="BV27" s="663"/>
      <c r="BW27" s="663"/>
      <c r="BX27" s="663"/>
      <c r="BY27" s="663"/>
      <c r="BZ27" s="663"/>
      <c r="CA27" s="663"/>
      <c r="CB27" s="667"/>
      <c r="CD27" s="656" t="s">
        <v>288</v>
      </c>
      <c r="CE27" s="657"/>
      <c r="CF27" s="657"/>
      <c r="CG27" s="657"/>
      <c r="CH27" s="657"/>
      <c r="CI27" s="657"/>
      <c r="CJ27" s="657"/>
      <c r="CK27" s="657"/>
      <c r="CL27" s="657"/>
      <c r="CM27" s="657"/>
      <c r="CN27" s="657"/>
      <c r="CO27" s="657"/>
      <c r="CP27" s="657"/>
      <c r="CQ27" s="658"/>
      <c r="CR27" s="659">
        <v>7359904</v>
      </c>
      <c r="CS27" s="691"/>
      <c r="CT27" s="691"/>
      <c r="CU27" s="691"/>
      <c r="CV27" s="691"/>
      <c r="CW27" s="691"/>
      <c r="CX27" s="691"/>
      <c r="CY27" s="692"/>
      <c r="CZ27" s="664">
        <v>26.7</v>
      </c>
      <c r="DA27" s="689"/>
      <c r="DB27" s="689"/>
      <c r="DC27" s="693"/>
      <c r="DD27" s="668">
        <v>2475916</v>
      </c>
      <c r="DE27" s="691"/>
      <c r="DF27" s="691"/>
      <c r="DG27" s="691"/>
      <c r="DH27" s="691"/>
      <c r="DI27" s="691"/>
      <c r="DJ27" s="691"/>
      <c r="DK27" s="692"/>
      <c r="DL27" s="668">
        <v>2058130</v>
      </c>
      <c r="DM27" s="691"/>
      <c r="DN27" s="691"/>
      <c r="DO27" s="691"/>
      <c r="DP27" s="691"/>
      <c r="DQ27" s="691"/>
      <c r="DR27" s="691"/>
      <c r="DS27" s="691"/>
      <c r="DT27" s="691"/>
      <c r="DU27" s="691"/>
      <c r="DV27" s="692"/>
      <c r="DW27" s="664">
        <v>12.7</v>
      </c>
      <c r="DX27" s="689"/>
      <c r="DY27" s="689"/>
      <c r="DZ27" s="689"/>
      <c r="EA27" s="689"/>
      <c r="EB27" s="689"/>
      <c r="EC27" s="690"/>
    </row>
    <row r="28" spans="2:133" ht="11.25" customHeight="1">
      <c r="B28" s="656" t="s">
        <v>289</v>
      </c>
      <c r="C28" s="657"/>
      <c r="D28" s="657"/>
      <c r="E28" s="657"/>
      <c r="F28" s="657"/>
      <c r="G28" s="657"/>
      <c r="H28" s="657"/>
      <c r="I28" s="657"/>
      <c r="J28" s="657"/>
      <c r="K28" s="657"/>
      <c r="L28" s="657"/>
      <c r="M28" s="657"/>
      <c r="N28" s="657"/>
      <c r="O28" s="657"/>
      <c r="P28" s="657"/>
      <c r="Q28" s="658"/>
      <c r="R28" s="659">
        <v>230353</v>
      </c>
      <c r="S28" s="660"/>
      <c r="T28" s="660"/>
      <c r="U28" s="660"/>
      <c r="V28" s="660"/>
      <c r="W28" s="660"/>
      <c r="X28" s="660"/>
      <c r="Y28" s="661"/>
      <c r="Z28" s="662">
        <v>0.8</v>
      </c>
      <c r="AA28" s="662"/>
      <c r="AB28" s="662"/>
      <c r="AC28" s="662"/>
      <c r="AD28" s="663">
        <v>33638</v>
      </c>
      <c r="AE28" s="663"/>
      <c r="AF28" s="663"/>
      <c r="AG28" s="663"/>
      <c r="AH28" s="663"/>
      <c r="AI28" s="663"/>
      <c r="AJ28" s="663"/>
      <c r="AK28" s="663"/>
      <c r="AL28" s="664">
        <v>0.2</v>
      </c>
      <c r="AM28" s="665"/>
      <c r="AN28" s="665"/>
      <c r="AO28" s="666"/>
      <c r="AP28" s="656"/>
      <c r="AQ28" s="657"/>
      <c r="AR28" s="657"/>
      <c r="AS28" s="657"/>
      <c r="AT28" s="657"/>
      <c r="AU28" s="657"/>
      <c r="AV28" s="657"/>
      <c r="AW28" s="657"/>
      <c r="AX28" s="657"/>
      <c r="AY28" s="657"/>
      <c r="AZ28" s="657"/>
      <c r="BA28" s="657"/>
      <c r="BB28" s="657"/>
      <c r="BC28" s="657"/>
      <c r="BD28" s="657"/>
      <c r="BE28" s="657"/>
      <c r="BF28" s="658"/>
      <c r="BG28" s="659"/>
      <c r="BH28" s="660"/>
      <c r="BI28" s="660"/>
      <c r="BJ28" s="660"/>
      <c r="BK28" s="660"/>
      <c r="BL28" s="660"/>
      <c r="BM28" s="660"/>
      <c r="BN28" s="661"/>
      <c r="BO28" s="662"/>
      <c r="BP28" s="662"/>
      <c r="BQ28" s="662"/>
      <c r="BR28" s="662"/>
      <c r="BS28" s="668"/>
      <c r="BT28" s="660"/>
      <c r="BU28" s="660"/>
      <c r="BV28" s="660"/>
      <c r="BW28" s="660"/>
      <c r="BX28" s="660"/>
      <c r="BY28" s="660"/>
      <c r="BZ28" s="660"/>
      <c r="CA28" s="660"/>
      <c r="CB28" s="669"/>
      <c r="CD28" s="656" t="s">
        <v>290</v>
      </c>
      <c r="CE28" s="657"/>
      <c r="CF28" s="657"/>
      <c r="CG28" s="657"/>
      <c r="CH28" s="657"/>
      <c r="CI28" s="657"/>
      <c r="CJ28" s="657"/>
      <c r="CK28" s="657"/>
      <c r="CL28" s="657"/>
      <c r="CM28" s="657"/>
      <c r="CN28" s="657"/>
      <c r="CO28" s="657"/>
      <c r="CP28" s="657"/>
      <c r="CQ28" s="658"/>
      <c r="CR28" s="659">
        <v>3359507</v>
      </c>
      <c r="CS28" s="660"/>
      <c r="CT28" s="660"/>
      <c r="CU28" s="660"/>
      <c r="CV28" s="660"/>
      <c r="CW28" s="660"/>
      <c r="CX28" s="660"/>
      <c r="CY28" s="661"/>
      <c r="CZ28" s="664">
        <v>12.2</v>
      </c>
      <c r="DA28" s="689"/>
      <c r="DB28" s="689"/>
      <c r="DC28" s="693"/>
      <c r="DD28" s="668">
        <v>3290075</v>
      </c>
      <c r="DE28" s="660"/>
      <c r="DF28" s="660"/>
      <c r="DG28" s="660"/>
      <c r="DH28" s="660"/>
      <c r="DI28" s="660"/>
      <c r="DJ28" s="660"/>
      <c r="DK28" s="661"/>
      <c r="DL28" s="668">
        <v>3290075</v>
      </c>
      <c r="DM28" s="660"/>
      <c r="DN28" s="660"/>
      <c r="DO28" s="660"/>
      <c r="DP28" s="660"/>
      <c r="DQ28" s="660"/>
      <c r="DR28" s="660"/>
      <c r="DS28" s="660"/>
      <c r="DT28" s="660"/>
      <c r="DU28" s="660"/>
      <c r="DV28" s="661"/>
      <c r="DW28" s="664">
        <v>20.3</v>
      </c>
      <c r="DX28" s="689"/>
      <c r="DY28" s="689"/>
      <c r="DZ28" s="689"/>
      <c r="EA28" s="689"/>
      <c r="EB28" s="689"/>
      <c r="EC28" s="690"/>
    </row>
    <row r="29" spans="2:133" ht="11.25" customHeight="1">
      <c r="B29" s="656" t="s">
        <v>291</v>
      </c>
      <c r="C29" s="657"/>
      <c r="D29" s="657"/>
      <c r="E29" s="657"/>
      <c r="F29" s="657"/>
      <c r="G29" s="657"/>
      <c r="H29" s="657"/>
      <c r="I29" s="657"/>
      <c r="J29" s="657"/>
      <c r="K29" s="657"/>
      <c r="L29" s="657"/>
      <c r="M29" s="657"/>
      <c r="N29" s="657"/>
      <c r="O29" s="657"/>
      <c r="P29" s="657"/>
      <c r="Q29" s="658"/>
      <c r="R29" s="659">
        <v>306016</v>
      </c>
      <c r="S29" s="660"/>
      <c r="T29" s="660"/>
      <c r="U29" s="660"/>
      <c r="V29" s="660"/>
      <c r="W29" s="660"/>
      <c r="X29" s="660"/>
      <c r="Y29" s="661"/>
      <c r="Z29" s="662">
        <v>1.1000000000000001</v>
      </c>
      <c r="AA29" s="662"/>
      <c r="AB29" s="662"/>
      <c r="AC29" s="662"/>
      <c r="AD29" s="663" t="s">
        <v>122</v>
      </c>
      <c r="AE29" s="663"/>
      <c r="AF29" s="663"/>
      <c r="AG29" s="663"/>
      <c r="AH29" s="663"/>
      <c r="AI29" s="663"/>
      <c r="AJ29" s="663"/>
      <c r="AK29" s="663"/>
      <c r="AL29" s="664" t="s">
        <v>122</v>
      </c>
      <c r="AM29" s="665"/>
      <c r="AN29" s="665"/>
      <c r="AO29" s="666"/>
      <c r="AP29" s="680"/>
      <c r="AQ29" s="681"/>
      <c r="AR29" s="681"/>
      <c r="AS29" s="681"/>
      <c r="AT29" s="681"/>
      <c r="AU29" s="681"/>
      <c r="AV29" s="681"/>
      <c r="AW29" s="681"/>
      <c r="AX29" s="681"/>
      <c r="AY29" s="681"/>
      <c r="AZ29" s="681"/>
      <c r="BA29" s="681"/>
      <c r="BB29" s="681"/>
      <c r="BC29" s="681"/>
      <c r="BD29" s="681"/>
      <c r="BE29" s="681"/>
      <c r="BF29" s="682"/>
      <c r="BG29" s="659"/>
      <c r="BH29" s="660"/>
      <c r="BI29" s="660"/>
      <c r="BJ29" s="660"/>
      <c r="BK29" s="660"/>
      <c r="BL29" s="660"/>
      <c r="BM29" s="660"/>
      <c r="BN29" s="661"/>
      <c r="BO29" s="662"/>
      <c r="BP29" s="662"/>
      <c r="BQ29" s="662"/>
      <c r="BR29" s="662"/>
      <c r="BS29" s="663"/>
      <c r="BT29" s="663"/>
      <c r="BU29" s="663"/>
      <c r="BV29" s="663"/>
      <c r="BW29" s="663"/>
      <c r="BX29" s="663"/>
      <c r="BY29" s="663"/>
      <c r="BZ29" s="663"/>
      <c r="CA29" s="663"/>
      <c r="CB29" s="667"/>
      <c r="CD29" s="695" t="s">
        <v>292</v>
      </c>
      <c r="CE29" s="696"/>
      <c r="CF29" s="656" t="s">
        <v>66</v>
      </c>
      <c r="CG29" s="657"/>
      <c r="CH29" s="657"/>
      <c r="CI29" s="657"/>
      <c r="CJ29" s="657"/>
      <c r="CK29" s="657"/>
      <c r="CL29" s="657"/>
      <c r="CM29" s="657"/>
      <c r="CN29" s="657"/>
      <c r="CO29" s="657"/>
      <c r="CP29" s="657"/>
      <c r="CQ29" s="658"/>
      <c r="CR29" s="659">
        <v>3359507</v>
      </c>
      <c r="CS29" s="691"/>
      <c r="CT29" s="691"/>
      <c r="CU29" s="691"/>
      <c r="CV29" s="691"/>
      <c r="CW29" s="691"/>
      <c r="CX29" s="691"/>
      <c r="CY29" s="692"/>
      <c r="CZ29" s="664">
        <v>12.2</v>
      </c>
      <c r="DA29" s="689"/>
      <c r="DB29" s="689"/>
      <c r="DC29" s="693"/>
      <c r="DD29" s="668">
        <v>3290075</v>
      </c>
      <c r="DE29" s="691"/>
      <c r="DF29" s="691"/>
      <c r="DG29" s="691"/>
      <c r="DH29" s="691"/>
      <c r="DI29" s="691"/>
      <c r="DJ29" s="691"/>
      <c r="DK29" s="692"/>
      <c r="DL29" s="668">
        <v>3290075</v>
      </c>
      <c r="DM29" s="691"/>
      <c r="DN29" s="691"/>
      <c r="DO29" s="691"/>
      <c r="DP29" s="691"/>
      <c r="DQ29" s="691"/>
      <c r="DR29" s="691"/>
      <c r="DS29" s="691"/>
      <c r="DT29" s="691"/>
      <c r="DU29" s="691"/>
      <c r="DV29" s="692"/>
      <c r="DW29" s="664">
        <v>20.3</v>
      </c>
      <c r="DX29" s="689"/>
      <c r="DY29" s="689"/>
      <c r="DZ29" s="689"/>
      <c r="EA29" s="689"/>
      <c r="EB29" s="689"/>
      <c r="EC29" s="690"/>
    </row>
    <row r="30" spans="2:133" ht="11.25" customHeight="1">
      <c r="B30" s="656" t="s">
        <v>293</v>
      </c>
      <c r="C30" s="657"/>
      <c r="D30" s="657"/>
      <c r="E30" s="657"/>
      <c r="F30" s="657"/>
      <c r="G30" s="657"/>
      <c r="H30" s="657"/>
      <c r="I30" s="657"/>
      <c r="J30" s="657"/>
      <c r="K30" s="657"/>
      <c r="L30" s="657"/>
      <c r="M30" s="657"/>
      <c r="N30" s="657"/>
      <c r="O30" s="657"/>
      <c r="P30" s="657"/>
      <c r="Q30" s="658"/>
      <c r="R30" s="659">
        <v>5008147</v>
      </c>
      <c r="S30" s="660"/>
      <c r="T30" s="660"/>
      <c r="U30" s="660"/>
      <c r="V30" s="660"/>
      <c r="W30" s="660"/>
      <c r="X30" s="660"/>
      <c r="Y30" s="661"/>
      <c r="Z30" s="662">
        <v>17.600000000000001</v>
      </c>
      <c r="AA30" s="662"/>
      <c r="AB30" s="662"/>
      <c r="AC30" s="662"/>
      <c r="AD30" s="663" t="s">
        <v>122</v>
      </c>
      <c r="AE30" s="663"/>
      <c r="AF30" s="663"/>
      <c r="AG30" s="663"/>
      <c r="AH30" s="663"/>
      <c r="AI30" s="663"/>
      <c r="AJ30" s="663"/>
      <c r="AK30" s="663"/>
      <c r="AL30" s="664" t="s">
        <v>122</v>
      </c>
      <c r="AM30" s="665"/>
      <c r="AN30" s="665"/>
      <c r="AO30" s="666"/>
      <c r="AP30" s="641" t="s">
        <v>211</v>
      </c>
      <c r="AQ30" s="642"/>
      <c r="AR30" s="642"/>
      <c r="AS30" s="642"/>
      <c r="AT30" s="642"/>
      <c r="AU30" s="642"/>
      <c r="AV30" s="642"/>
      <c r="AW30" s="642"/>
      <c r="AX30" s="642"/>
      <c r="AY30" s="642"/>
      <c r="AZ30" s="642"/>
      <c r="BA30" s="642"/>
      <c r="BB30" s="642"/>
      <c r="BC30" s="642"/>
      <c r="BD30" s="642"/>
      <c r="BE30" s="642"/>
      <c r="BF30" s="643"/>
      <c r="BG30" s="641" t="s">
        <v>294</v>
      </c>
      <c r="BH30" s="701"/>
      <c r="BI30" s="701"/>
      <c r="BJ30" s="701"/>
      <c r="BK30" s="701"/>
      <c r="BL30" s="701"/>
      <c r="BM30" s="701"/>
      <c r="BN30" s="701"/>
      <c r="BO30" s="701"/>
      <c r="BP30" s="701"/>
      <c r="BQ30" s="702"/>
      <c r="BR30" s="641" t="s">
        <v>295</v>
      </c>
      <c r="BS30" s="701"/>
      <c r="BT30" s="701"/>
      <c r="BU30" s="701"/>
      <c r="BV30" s="701"/>
      <c r="BW30" s="701"/>
      <c r="BX30" s="701"/>
      <c r="BY30" s="701"/>
      <c r="BZ30" s="701"/>
      <c r="CA30" s="701"/>
      <c r="CB30" s="702"/>
      <c r="CD30" s="697"/>
      <c r="CE30" s="698"/>
      <c r="CF30" s="656" t="s">
        <v>296</v>
      </c>
      <c r="CG30" s="657"/>
      <c r="CH30" s="657"/>
      <c r="CI30" s="657"/>
      <c r="CJ30" s="657"/>
      <c r="CK30" s="657"/>
      <c r="CL30" s="657"/>
      <c r="CM30" s="657"/>
      <c r="CN30" s="657"/>
      <c r="CO30" s="657"/>
      <c r="CP30" s="657"/>
      <c r="CQ30" s="658"/>
      <c r="CR30" s="659">
        <v>3147695</v>
      </c>
      <c r="CS30" s="660"/>
      <c r="CT30" s="660"/>
      <c r="CU30" s="660"/>
      <c r="CV30" s="660"/>
      <c r="CW30" s="660"/>
      <c r="CX30" s="660"/>
      <c r="CY30" s="661"/>
      <c r="CZ30" s="664">
        <v>11.4</v>
      </c>
      <c r="DA30" s="689"/>
      <c r="DB30" s="689"/>
      <c r="DC30" s="693"/>
      <c r="DD30" s="668">
        <v>3081981</v>
      </c>
      <c r="DE30" s="660"/>
      <c r="DF30" s="660"/>
      <c r="DG30" s="660"/>
      <c r="DH30" s="660"/>
      <c r="DI30" s="660"/>
      <c r="DJ30" s="660"/>
      <c r="DK30" s="661"/>
      <c r="DL30" s="668">
        <v>3081981</v>
      </c>
      <c r="DM30" s="660"/>
      <c r="DN30" s="660"/>
      <c r="DO30" s="660"/>
      <c r="DP30" s="660"/>
      <c r="DQ30" s="660"/>
      <c r="DR30" s="660"/>
      <c r="DS30" s="660"/>
      <c r="DT30" s="660"/>
      <c r="DU30" s="660"/>
      <c r="DV30" s="661"/>
      <c r="DW30" s="664">
        <v>19</v>
      </c>
      <c r="DX30" s="689"/>
      <c r="DY30" s="689"/>
      <c r="DZ30" s="689"/>
      <c r="EA30" s="689"/>
      <c r="EB30" s="689"/>
      <c r="EC30" s="690"/>
    </row>
    <row r="31" spans="2:133" ht="11.25" customHeight="1">
      <c r="B31" s="672" t="s">
        <v>297</v>
      </c>
      <c r="C31" s="673"/>
      <c r="D31" s="673"/>
      <c r="E31" s="673"/>
      <c r="F31" s="673"/>
      <c r="G31" s="673"/>
      <c r="H31" s="673"/>
      <c r="I31" s="673"/>
      <c r="J31" s="673"/>
      <c r="K31" s="673"/>
      <c r="L31" s="673"/>
      <c r="M31" s="673"/>
      <c r="N31" s="673"/>
      <c r="O31" s="673"/>
      <c r="P31" s="673"/>
      <c r="Q31" s="674"/>
      <c r="R31" s="659" t="s">
        <v>122</v>
      </c>
      <c r="S31" s="660"/>
      <c r="T31" s="660"/>
      <c r="U31" s="660"/>
      <c r="V31" s="660"/>
      <c r="W31" s="660"/>
      <c r="X31" s="660"/>
      <c r="Y31" s="661"/>
      <c r="Z31" s="662" t="s">
        <v>122</v>
      </c>
      <c r="AA31" s="662"/>
      <c r="AB31" s="662"/>
      <c r="AC31" s="662"/>
      <c r="AD31" s="663" t="s">
        <v>122</v>
      </c>
      <c r="AE31" s="663"/>
      <c r="AF31" s="663"/>
      <c r="AG31" s="663"/>
      <c r="AH31" s="663"/>
      <c r="AI31" s="663"/>
      <c r="AJ31" s="663"/>
      <c r="AK31" s="663"/>
      <c r="AL31" s="664" t="s">
        <v>122</v>
      </c>
      <c r="AM31" s="665"/>
      <c r="AN31" s="665"/>
      <c r="AO31" s="666"/>
      <c r="AP31" s="705" t="s">
        <v>298</v>
      </c>
      <c r="AQ31" s="706"/>
      <c r="AR31" s="706"/>
      <c r="AS31" s="706"/>
      <c r="AT31" s="711" t="s">
        <v>299</v>
      </c>
      <c r="AU31" s="218"/>
      <c r="AV31" s="218"/>
      <c r="AW31" s="218"/>
      <c r="AX31" s="645" t="s">
        <v>177</v>
      </c>
      <c r="AY31" s="646"/>
      <c r="AZ31" s="646"/>
      <c r="BA31" s="646"/>
      <c r="BB31" s="646"/>
      <c r="BC31" s="646"/>
      <c r="BD31" s="646"/>
      <c r="BE31" s="646"/>
      <c r="BF31" s="647"/>
      <c r="BG31" s="715">
        <v>99.5</v>
      </c>
      <c r="BH31" s="703"/>
      <c r="BI31" s="703"/>
      <c r="BJ31" s="703"/>
      <c r="BK31" s="703"/>
      <c r="BL31" s="703"/>
      <c r="BM31" s="654">
        <v>98.8</v>
      </c>
      <c r="BN31" s="703"/>
      <c r="BO31" s="703"/>
      <c r="BP31" s="703"/>
      <c r="BQ31" s="704"/>
      <c r="BR31" s="715">
        <v>99.4</v>
      </c>
      <c r="BS31" s="703"/>
      <c r="BT31" s="703"/>
      <c r="BU31" s="703"/>
      <c r="BV31" s="703"/>
      <c r="BW31" s="703"/>
      <c r="BX31" s="654">
        <v>98.6</v>
      </c>
      <c r="BY31" s="703"/>
      <c r="BZ31" s="703"/>
      <c r="CA31" s="703"/>
      <c r="CB31" s="704"/>
      <c r="CD31" s="697"/>
      <c r="CE31" s="698"/>
      <c r="CF31" s="656" t="s">
        <v>300</v>
      </c>
      <c r="CG31" s="657"/>
      <c r="CH31" s="657"/>
      <c r="CI31" s="657"/>
      <c r="CJ31" s="657"/>
      <c r="CK31" s="657"/>
      <c r="CL31" s="657"/>
      <c r="CM31" s="657"/>
      <c r="CN31" s="657"/>
      <c r="CO31" s="657"/>
      <c r="CP31" s="657"/>
      <c r="CQ31" s="658"/>
      <c r="CR31" s="659">
        <v>211812</v>
      </c>
      <c r="CS31" s="691"/>
      <c r="CT31" s="691"/>
      <c r="CU31" s="691"/>
      <c r="CV31" s="691"/>
      <c r="CW31" s="691"/>
      <c r="CX31" s="691"/>
      <c r="CY31" s="692"/>
      <c r="CZ31" s="664">
        <v>0.8</v>
      </c>
      <c r="DA31" s="689"/>
      <c r="DB31" s="689"/>
      <c r="DC31" s="693"/>
      <c r="DD31" s="668">
        <v>208094</v>
      </c>
      <c r="DE31" s="691"/>
      <c r="DF31" s="691"/>
      <c r="DG31" s="691"/>
      <c r="DH31" s="691"/>
      <c r="DI31" s="691"/>
      <c r="DJ31" s="691"/>
      <c r="DK31" s="692"/>
      <c r="DL31" s="668">
        <v>208094</v>
      </c>
      <c r="DM31" s="691"/>
      <c r="DN31" s="691"/>
      <c r="DO31" s="691"/>
      <c r="DP31" s="691"/>
      <c r="DQ31" s="691"/>
      <c r="DR31" s="691"/>
      <c r="DS31" s="691"/>
      <c r="DT31" s="691"/>
      <c r="DU31" s="691"/>
      <c r="DV31" s="692"/>
      <c r="DW31" s="664">
        <v>1.3</v>
      </c>
      <c r="DX31" s="689"/>
      <c r="DY31" s="689"/>
      <c r="DZ31" s="689"/>
      <c r="EA31" s="689"/>
      <c r="EB31" s="689"/>
      <c r="EC31" s="690"/>
    </row>
    <row r="32" spans="2:133" ht="11.25" customHeight="1">
      <c r="B32" s="656" t="s">
        <v>301</v>
      </c>
      <c r="C32" s="657"/>
      <c r="D32" s="657"/>
      <c r="E32" s="657"/>
      <c r="F32" s="657"/>
      <c r="G32" s="657"/>
      <c r="H32" s="657"/>
      <c r="I32" s="657"/>
      <c r="J32" s="657"/>
      <c r="K32" s="657"/>
      <c r="L32" s="657"/>
      <c r="M32" s="657"/>
      <c r="N32" s="657"/>
      <c r="O32" s="657"/>
      <c r="P32" s="657"/>
      <c r="Q32" s="658"/>
      <c r="R32" s="659">
        <v>2134349</v>
      </c>
      <c r="S32" s="660"/>
      <c r="T32" s="660"/>
      <c r="U32" s="660"/>
      <c r="V32" s="660"/>
      <c r="W32" s="660"/>
      <c r="X32" s="660"/>
      <c r="Y32" s="661"/>
      <c r="Z32" s="662">
        <v>7.5</v>
      </c>
      <c r="AA32" s="662"/>
      <c r="AB32" s="662"/>
      <c r="AC32" s="662"/>
      <c r="AD32" s="663" t="s">
        <v>122</v>
      </c>
      <c r="AE32" s="663"/>
      <c r="AF32" s="663"/>
      <c r="AG32" s="663"/>
      <c r="AH32" s="663"/>
      <c r="AI32" s="663"/>
      <c r="AJ32" s="663"/>
      <c r="AK32" s="663"/>
      <c r="AL32" s="664" t="s">
        <v>122</v>
      </c>
      <c r="AM32" s="665"/>
      <c r="AN32" s="665"/>
      <c r="AO32" s="666"/>
      <c r="AP32" s="707"/>
      <c r="AQ32" s="708"/>
      <c r="AR32" s="708"/>
      <c r="AS32" s="708"/>
      <c r="AT32" s="712"/>
      <c r="AU32" s="214" t="s">
        <v>302</v>
      </c>
      <c r="AX32" s="656" t="s">
        <v>303</v>
      </c>
      <c r="AY32" s="657"/>
      <c r="AZ32" s="657"/>
      <c r="BA32" s="657"/>
      <c r="BB32" s="657"/>
      <c r="BC32" s="657"/>
      <c r="BD32" s="657"/>
      <c r="BE32" s="657"/>
      <c r="BF32" s="658"/>
      <c r="BG32" s="716">
        <v>99.2</v>
      </c>
      <c r="BH32" s="691"/>
      <c r="BI32" s="691"/>
      <c r="BJ32" s="691"/>
      <c r="BK32" s="691"/>
      <c r="BL32" s="691"/>
      <c r="BM32" s="665">
        <v>98.2</v>
      </c>
      <c r="BN32" s="691"/>
      <c r="BO32" s="691"/>
      <c r="BP32" s="691"/>
      <c r="BQ32" s="714"/>
      <c r="BR32" s="716">
        <v>99.2</v>
      </c>
      <c r="BS32" s="691"/>
      <c r="BT32" s="691"/>
      <c r="BU32" s="691"/>
      <c r="BV32" s="691"/>
      <c r="BW32" s="691"/>
      <c r="BX32" s="665">
        <v>98.1</v>
      </c>
      <c r="BY32" s="691"/>
      <c r="BZ32" s="691"/>
      <c r="CA32" s="691"/>
      <c r="CB32" s="714"/>
      <c r="CD32" s="699"/>
      <c r="CE32" s="700"/>
      <c r="CF32" s="656" t="s">
        <v>304</v>
      </c>
      <c r="CG32" s="657"/>
      <c r="CH32" s="657"/>
      <c r="CI32" s="657"/>
      <c r="CJ32" s="657"/>
      <c r="CK32" s="657"/>
      <c r="CL32" s="657"/>
      <c r="CM32" s="657"/>
      <c r="CN32" s="657"/>
      <c r="CO32" s="657"/>
      <c r="CP32" s="657"/>
      <c r="CQ32" s="658"/>
      <c r="CR32" s="659" t="s">
        <v>122</v>
      </c>
      <c r="CS32" s="660"/>
      <c r="CT32" s="660"/>
      <c r="CU32" s="660"/>
      <c r="CV32" s="660"/>
      <c r="CW32" s="660"/>
      <c r="CX32" s="660"/>
      <c r="CY32" s="661"/>
      <c r="CZ32" s="664" t="s">
        <v>122</v>
      </c>
      <c r="DA32" s="689"/>
      <c r="DB32" s="689"/>
      <c r="DC32" s="693"/>
      <c r="DD32" s="668" t="s">
        <v>122</v>
      </c>
      <c r="DE32" s="660"/>
      <c r="DF32" s="660"/>
      <c r="DG32" s="660"/>
      <c r="DH32" s="660"/>
      <c r="DI32" s="660"/>
      <c r="DJ32" s="660"/>
      <c r="DK32" s="661"/>
      <c r="DL32" s="668" t="s">
        <v>122</v>
      </c>
      <c r="DM32" s="660"/>
      <c r="DN32" s="660"/>
      <c r="DO32" s="660"/>
      <c r="DP32" s="660"/>
      <c r="DQ32" s="660"/>
      <c r="DR32" s="660"/>
      <c r="DS32" s="660"/>
      <c r="DT32" s="660"/>
      <c r="DU32" s="660"/>
      <c r="DV32" s="661"/>
      <c r="DW32" s="664" t="s">
        <v>122</v>
      </c>
      <c r="DX32" s="689"/>
      <c r="DY32" s="689"/>
      <c r="DZ32" s="689"/>
      <c r="EA32" s="689"/>
      <c r="EB32" s="689"/>
      <c r="EC32" s="690"/>
    </row>
    <row r="33" spans="2:133" ht="11.25" customHeight="1">
      <c r="B33" s="656" t="s">
        <v>305</v>
      </c>
      <c r="C33" s="657"/>
      <c r="D33" s="657"/>
      <c r="E33" s="657"/>
      <c r="F33" s="657"/>
      <c r="G33" s="657"/>
      <c r="H33" s="657"/>
      <c r="I33" s="657"/>
      <c r="J33" s="657"/>
      <c r="K33" s="657"/>
      <c r="L33" s="657"/>
      <c r="M33" s="657"/>
      <c r="N33" s="657"/>
      <c r="O33" s="657"/>
      <c r="P33" s="657"/>
      <c r="Q33" s="658"/>
      <c r="R33" s="659">
        <v>241213</v>
      </c>
      <c r="S33" s="660"/>
      <c r="T33" s="660"/>
      <c r="U33" s="660"/>
      <c r="V33" s="660"/>
      <c r="W33" s="660"/>
      <c r="X33" s="660"/>
      <c r="Y33" s="661"/>
      <c r="Z33" s="662">
        <v>0.8</v>
      </c>
      <c r="AA33" s="662"/>
      <c r="AB33" s="662"/>
      <c r="AC33" s="662"/>
      <c r="AD33" s="663">
        <v>49686</v>
      </c>
      <c r="AE33" s="663"/>
      <c r="AF33" s="663"/>
      <c r="AG33" s="663"/>
      <c r="AH33" s="663"/>
      <c r="AI33" s="663"/>
      <c r="AJ33" s="663"/>
      <c r="AK33" s="663"/>
      <c r="AL33" s="664">
        <v>0.3</v>
      </c>
      <c r="AM33" s="665"/>
      <c r="AN33" s="665"/>
      <c r="AO33" s="666"/>
      <c r="AP33" s="709"/>
      <c r="AQ33" s="710"/>
      <c r="AR33" s="710"/>
      <c r="AS33" s="710"/>
      <c r="AT33" s="713"/>
      <c r="AU33" s="219"/>
      <c r="AV33" s="219"/>
      <c r="AW33" s="219"/>
      <c r="AX33" s="680" t="s">
        <v>306</v>
      </c>
      <c r="AY33" s="681"/>
      <c r="AZ33" s="681"/>
      <c r="BA33" s="681"/>
      <c r="BB33" s="681"/>
      <c r="BC33" s="681"/>
      <c r="BD33" s="681"/>
      <c r="BE33" s="681"/>
      <c r="BF33" s="682"/>
      <c r="BG33" s="717">
        <v>99.7</v>
      </c>
      <c r="BH33" s="718"/>
      <c r="BI33" s="718"/>
      <c r="BJ33" s="718"/>
      <c r="BK33" s="718"/>
      <c r="BL33" s="718"/>
      <c r="BM33" s="719">
        <v>99.3</v>
      </c>
      <c r="BN33" s="718"/>
      <c r="BO33" s="718"/>
      <c r="BP33" s="718"/>
      <c r="BQ33" s="720"/>
      <c r="BR33" s="717">
        <v>99.6</v>
      </c>
      <c r="BS33" s="718"/>
      <c r="BT33" s="718"/>
      <c r="BU33" s="718"/>
      <c r="BV33" s="718"/>
      <c r="BW33" s="718"/>
      <c r="BX33" s="719">
        <v>99</v>
      </c>
      <c r="BY33" s="718"/>
      <c r="BZ33" s="718"/>
      <c r="CA33" s="718"/>
      <c r="CB33" s="720"/>
      <c r="CD33" s="656" t="s">
        <v>307</v>
      </c>
      <c r="CE33" s="657"/>
      <c r="CF33" s="657"/>
      <c r="CG33" s="657"/>
      <c r="CH33" s="657"/>
      <c r="CI33" s="657"/>
      <c r="CJ33" s="657"/>
      <c r="CK33" s="657"/>
      <c r="CL33" s="657"/>
      <c r="CM33" s="657"/>
      <c r="CN33" s="657"/>
      <c r="CO33" s="657"/>
      <c r="CP33" s="657"/>
      <c r="CQ33" s="658"/>
      <c r="CR33" s="659">
        <v>9329498</v>
      </c>
      <c r="CS33" s="691"/>
      <c r="CT33" s="691"/>
      <c r="CU33" s="691"/>
      <c r="CV33" s="691"/>
      <c r="CW33" s="691"/>
      <c r="CX33" s="691"/>
      <c r="CY33" s="692"/>
      <c r="CZ33" s="664">
        <v>33.799999999999997</v>
      </c>
      <c r="DA33" s="689"/>
      <c r="DB33" s="689"/>
      <c r="DC33" s="693"/>
      <c r="DD33" s="668">
        <v>7545142</v>
      </c>
      <c r="DE33" s="691"/>
      <c r="DF33" s="691"/>
      <c r="DG33" s="691"/>
      <c r="DH33" s="691"/>
      <c r="DI33" s="691"/>
      <c r="DJ33" s="691"/>
      <c r="DK33" s="692"/>
      <c r="DL33" s="668">
        <v>5766674</v>
      </c>
      <c r="DM33" s="691"/>
      <c r="DN33" s="691"/>
      <c r="DO33" s="691"/>
      <c r="DP33" s="691"/>
      <c r="DQ33" s="691"/>
      <c r="DR33" s="691"/>
      <c r="DS33" s="691"/>
      <c r="DT33" s="691"/>
      <c r="DU33" s="691"/>
      <c r="DV33" s="692"/>
      <c r="DW33" s="664">
        <v>35.5</v>
      </c>
      <c r="DX33" s="689"/>
      <c r="DY33" s="689"/>
      <c r="DZ33" s="689"/>
      <c r="EA33" s="689"/>
      <c r="EB33" s="689"/>
      <c r="EC33" s="690"/>
    </row>
    <row r="34" spans="2:133" ht="11.25" customHeight="1">
      <c r="B34" s="656" t="s">
        <v>308</v>
      </c>
      <c r="C34" s="657"/>
      <c r="D34" s="657"/>
      <c r="E34" s="657"/>
      <c r="F34" s="657"/>
      <c r="G34" s="657"/>
      <c r="H34" s="657"/>
      <c r="I34" s="657"/>
      <c r="J34" s="657"/>
      <c r="K34" s="657"/>
      <c r="L34" s="657"/>
      <c r="M34" s="657"/>
      <c r="N34" s="657"/>
      <c r="O34" s="657"/>
      <c r="P34" s="657"/>
      <c r="Q34" s="658"/>
      <c r="R34" s="659">
        <v>174809</v>
      </c>
      <c r="S34" s="660"/>
      <c r="T34" s="660"/>
      <c r="U34" s="660"/>
      <c r="V34" s="660"/>
      <c r="W34" s="660"/>
      <c r="X34" s="660"/>
      <c r="Y34" s="661"/>
      <c r="Z34" s="662">
        <v>0.6</v>
      </c>
      <c r="AA34" s="662"/>
      <c r="AB34" s="662"/>
      <c r="AC34" s="662"/>
      <c r="AD34" s="663" t="s">
        <v>122</v>
      </c>
      <c r="AE34" s="663"/>
      <c r="AF34" s="663"/>
      <c r="AG34" s="663"/>
      <c r="AH34" s="663"/>
      <c r="AI34" s="663"/>
      <c r="AJ34" s="663"/>
      <c r="AK34" s="663"/>
      <c r="AL34" s="664" t="s">
        <v>122</v>
      </c>
      <c r="AM34" s="665"/>
      <c r="AN34" s="665"/>
      <c r="AO34" s="666"/>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56" t="s">
        <v>309</v>
      </c>
      <c r="CE34" s="657"/>
      <c r="CF34" s="657"/>
      <c r="CG34" s="657"/>
      <c r="CH34" s="657"/>
      <c r="CI34" s="657"/>
      <c r="CJ34" s="657"/>
      <c r="CK34" s="657"/>
      <c r="CL34" s="657"/>
      <c r="CM34" s="657"/>
      <c r="CN34" s="657"/>
      <c r="CO34" s="657"/>
      <c r="CP34" s="657"/>
      <c r="CQ34" s="658"/>
      <c r="CR34" s="659">
        <v>4429431</v>
      </c>
      <c r="CS34" s="660"/>
      <c r="CT34" s="660"/>
      <c r="CU34" s="660"/>
      <c r="CV34" s="660"/>
      <c r="CW34" s="660"/>
      <c r="CX34" s="660"/>
      <c r="CY34" s="661"/>
      <c r="CZ34" s="664">
        <v>16</v>
      </c>
      <c r="DA34" s="689"/>
      <c r="DB34" s="689"/>
      <c r="DC34" s="693"/>
      <c r="DD34" s="668">
        <v>3314682</v>
      </c>
      <c r="DE34" s="660"/>
      <c r="DF34" s="660"/>
      <c r="DG34" s="660"/>
      <c r="DH34" s="660"/>
      <c r="DI34" s="660"/>
      <c r="DJ34" s="660"/>
      <c r="DK34" s="661"/>
      <c r="DL34" s="668">
        <v>2854790</v>
      </c>
      <c r="DM34" s="660"/>
      <c r="DN34" s="660"/>
      <c r="DO34" s="660"/>
      <c r="DP34" s="660"/>
      <c r="DQ34" s="660"/>
      <c r="DR34" s="660"/>
      <c r="DS34" s="660"/>
      <c r="DT34" s="660"/>
      <c r="DU34" s="660"/>
      <c r="DV34" s="661"/>
      <c r="DW34" s="664">
        <v>17.600000000000001</v>
      </c>
      <c r="DX34" s="689"/>
      <c r="DY34" s="689"/>
      <c r="DZ34" s="689"/>
      <c r="EA34" s="689"/>
      <c r="EB34" s="689"/>
      <c r="EC34" s="690"/>
    </row>
    <row r="35" spans="2:133" ht="11.25" customHeight="1">
      <c r="B35" s="656" t="s">
        <v>310</v>
      </c>
      <c r="C35" s="657"/>
      <c r="D35" s="657"/>
      <c r="E35" s="657"/>
      <c r="F35" s="657"/>
      <c r="G35" s="657"/>
      <c r="H35" s="657"/>
      <c r="I35" s="657"/>
      <c r="J35" s="657"/>
      <c r="K35" s="657"/>
      <c r="L35" s="657"/>
      <c r="M35" s="657"/>
      <c r="N35" s="657"/>
      <c r="O35" s="657"/>
      <c r="P35" s="657"/>
      <c r="Q35" s="658"/>
      <c r="R35" s="659">
        <v>187444</v>
      </c>
      <c r="S35" s="660"/>
      <c r="T35" s="660"/>
      <c r="U35" s="660"/>
      <c r="V35" s="660"/>
      <c r="W35" s="660"/>
      <c r="X35" s="660"/>
      <c r="Y35" s="661"/>
      <c r="Z35" s="662">
        <v>0.7</v>
      </c>
      <c r="AA35" s="662"/>
      <c r="AB35" s="662"/>
      <c r="AC35" s="662"/>
      <c r="AD35" s="663" t="s">
        <v>122</v>
      </c>
      <c r="AE35" s="663"/>
      <c r="AF35" s="663"/>
      <c r="AG35" s="663"/>
      <c r="AH35" s="663"/>
      <c r="AI35" s="663"/>
      <c r="AJ35" s="663"/>
      <c r="AK35" s="663"/>
      <c r="AL35" s="664" t="s">
        <v>122</v>
      </c>
      <c r="AM35" s="665"/>
      <c r="AN35" s="665"/>
      <c r="AO35" s="666"/>
      <c r="AP35" s="222"/>
      <c r="AQ35" s="641" t="s">
        <v>311</v>
      </c>
      <c r="AR35" s="642"/>
      <c r="AS35" s="642"/>
      <c r="AT35" s="642"/>
      <c r="AU35" s="642"/>
      <c r="AV35" s="642"/>
      <c r="AW35" s="642"/>
      <c r="AX35" s="642"/>
      <c r="AY35" s="642"/>
      <c r="AZ35" s="642"/>
      <c r="BA35" s="642"/>
      <c r="BB35" s="642"/>
      <c r="BC35" s="642"/>
      <c r="BD35" s="642"/>
      <c r="BE35" s="642"/>
      <c r="BF35" s="643"/>
      <c r="BG35" s="641" t="s">
        <v>312</v>
      </c>
      <c r="BH35" s="642"/>
      <c r="BI35" s="642"/>
      <c r="BJ35" s="642"/>
      <c r="BK35" s="642"/>
      <c r="BL35" s="642"/>
      <c r="BM35" s="642"/>
      <c r="BN35" s="642"/>
      <c r="BO35" s="642"/>
      <c r="BP35" s="642"/>
      <c r="BQ35" s="642"/>
      <c r="BR35" s="642"/>
      <c r="BS35" s="642"/>
      <c r="BT35" s="642"/>
      <c r="BU35" s="642"/>
      <c r="BV35" s="642"/>
      <c r="BW35" s="642"/>
      <c r="BX35" s="642"/>
      <c r="BY35" s="642"/>
      <c r="BZ35" s="642"/>
      <c r="CA35" s="642"/>
      <c r="CB35" s="643"/>
      <c r="CD35" s="656" t="s">
        <v>313</v>
      </c>
      <c r="CE35" s="657"/>
      <c r="CF35" s="657"/>
      <c r="CG35" s="657"/>
      <c r="CH35" s="657"/>
      <c r="CI35" s="657"/>
      <c r="CJ35" s="657"/>
      <c r="CK35" s="657"/>
      <c r="CL35" s="657"/>
      <c r="CM35" s="657"/>
      <c r="CN35" s="657"/>
      <c r="CO35" s="657"/>
      <c r="CP35" s="657"/>
      <c r="CQ35" s="658"/>
      <c r="CR35" s="659">
        <v>149325</v>
      </c>
      <c r="CS35" s="691"/>
      <c r="CT35" s="691"/>
      <c r="CU35" s="691"/>
      <c r="CV35" s="691"/>
      <c r="CW35" s="691"/>
      <c r="CX35" s="691"/>
      <c r="CY35" s="692"/>
      <c r="CZ35" s="664">
        <v>0.5</v>
      </c>
      <c r="DA35" s="689"/>
      <c r="DB35" s="689"/>
      <c r="DC35" s="693"/>
      <c r="DD35" s="668">
        <v>146774</v>
      </c>
      <c r="DE35" s="691"/>
      <c r="DF35" s="691"/>
      <c r="DG35" s="691"/>
      <c r="DH35" s="691"/>
      <c r="DI35" s="691"/>
      <c r="DJ35" s="691"/>
      <c r="DK35" s="692"/>
      <c r="DL35" s="668">
        <v>146774</v>
      </c>
      <c r="DM35" s="691"/>
      <c r="DN35" s="691"/>
      <c r="DO35" s="691"/>
      <c r="DP35" s="691"/>
      <c r="DQ35" s="691"/>
      <c r="DR35" s="691"/>
      <c r="DS35" s="691"/>
      <c r="DT35" s="691"/>
      <c r="DU35" s="691"/>
      <c r="DV35" s="692"/>
      <c r="DW35" s="664">
        <v>0.9</v>
      </c>
      <c r="DX35" s="689"/>
      <c r="DY35" s="689"/>
      <c r="DZ35" s="689"/>
      <c r="EA35" s="689"/>
      <c r="EB35" s="689"/>
      <c r="EC35" s="690"/>
    </row>
    <row r="36" spans="2:133" ht="11.25" customHeight="1">
      <c r="B36" s="656" t="s">
        <v>314</v>
      </c>
      <c r="C36" s="657"/>
      <c r="D36" s="657"/>
      <c r="E36" s="657"/>
      <c r="F36" s="657"/>
      <c r="G36" s="657"/>
      <c r="H36" s="657"/>
      <c r="I36" s="657"/>
      <c r="J36" s="657"/>
      <c r="K36" s="657"/>
      <c r="L36" s="657"/>
      <c r="M36" s="657"/>
      <c r="N36" s="657"/>
      <c r="O36" s="657"/>
      <c r="P36" s="657"/>
      <c r="Q36" s="658"/>
      <c r="R36" s="659">
        <v>828613</v>
      </c>
      <c r="S36" s="660"/>
      <c r="T36" s="660"/>
      <c r="U36" s="660"/>
      <c r="V36" s="660"/>
      <c r="W36" s="660"/>
      <c r="X36" s="660"/>
      <c r="Y36" s="661"/>
      <c r="Z36" s="662">
        <v>2.9</v>
      </c>
      <c r="AA36" s="662"/>
      <c r="AB36" s="662"/>
      <c r="AC36" s="662"/>
      <c r="AD36" s="663" t="s">
        <v>122</v>
      </c>
      <c r="AE36" s="663"/>
      <c r="AF36" s="663"/>
      <c r="AG36" s="663"/>
      <c r="AH36" s="663"/>
      <c r="AI36" s="663"/>
      <c r="AJ36" s="663"/>
      <c r="AK36" s="663"/>
      <c r="AL36" s="664" t="s">
        <v>122</v>
      </c>
      <c r="AM36" s="665"/>
      <c r="AN36" s="665"/>
      <c r="AO36" s="666"/>
      <c r="AP36" s="222"/>
      <c r="AQ36" s="725" t="s">
        <v>315</v>
      </c>
      <c r="AR36" s="726"/>
      <c r="AS36" s="726"/>
      <c r="AT36" s="726"/>
      <c r="AU36" s="726"/>
      <c r="AV36" s="726"/>
      <c r="AW36" s="726"/>
      <c r="AX36" s="726"/>
      <c r="AY36" s="727"/>
      <c r="AZ36" s="648">
        <v>2110021</v>
      </c>
      <c r="BA36" s="649"/>
      <c r="BB36" s="649"/>
      <c r="BC36" s="649"/>
      <c r="BD36" s="649"/>
      <c r="BE36" s="649"/>
      <c r="BF36" s="721"/>
      <c r="BG36" s="645" t="s">
        <v>316</v>
      </c>
      <c r="BH36" s="646"/>
      <c r="BI36" s="646"/>
      <c r="BJ36" s="646"/>
      <c r="BK36" s="646"/>
      <c r="BL36" s="646"/>
      <c r="BM36" s="646"/>
      <c r="BN36" s="646"/>
      <c r="BO36" s="646"/>
      <c r="BP36" s="646"/>
      <c r="BQ36" s="646"/>
      <c r="BR36" s="646"/>
      <c r="BS36" s="646"/>
      <c r="BT36" s="646"/>
      <c r="BU36" s="647"/>
      <c r="BV36" s="648">
        <v>435412</v>
      </c>
      <c r="BW36" s="649"/>
      <c r="BX36" s="649"/>
      <c r="BY36" s="649"/>
      <c r="BZ36" s="649"/>
      <c r="CA36" s="649"/>
      <c r="CB36" s="721"/>
      <c r="CD36" s="656" t="s">
        <v>317</v>
      </c>
      <c r="CE36" s="657"/>
      <c r="CF36" s="657"/>
      <c r="CG36" s="657"/>
      <c r="CH36" s="657"/>
      <c r="CI36" s="657"/>
      <c r="CJ36" s="657"/>
      <c r="CK36" s="657"/>
      <c r="CL36" s="657"/>
      <c r="CM36" s="657"/>
      <c r="CN36" s="657"/>
      <c r="CO36" s="657"/>
      <c r="CP36" s="657"/>
      <c r="CQ36" s="658"/>
      <c r="CR36" s="659">
        <v>2406607</v>
      </c>
      <c r="CS36" s="660"/>
      <c r="CT36" s="660"/>
      <c r="CU36" s="660"/>
      <c r="CV36" s="660"/>
      <c r="CW36" s="660"/>
      <c r="CX36" s="660"/>
      <c r="CY36" s="661"/>
      <c r="CZ36" s="664">
        <v>8.6999999999999993</v>
      </c>
      <c r="DA36" s="689"/>
      <c r="DB36" s="689"/>
      <c r="DC36" s="693"/>
      <c r="DD36" s="668">
        <v>2211164</v>
      </c>
      <c r="DE36" s="660"/>
      <c r="DF36" s="660"/>
      <c r="DG36" s="660"/>
      <c r="DH36" s="660"/>
      <c r="DI36" s="660"/>
      <c r="DJ36" s="660"/>
      <c r="DK36" s="661"/>
      <c r="DL36" s="668">
        <v>1486371</v>
      </c>
      <c r="DM36" s="660"/>
      <c r="DN36" s="660"/>
      <c r="DO36" s="660"/>
      <c r="DP36" s="660"/>
      <c r="DQ36" s="660"/>
      <c r="DR36" s="660"/>
      <c r="DS36" s="660"/>
      <c r="DT36" s="660"/>
      <c r="DU36" s="660"/>
      <c r="DV36" s="661"/>
      <c r="DW36" s="664">
        <v>9.1999999999999993</v>
      </c>
      <c r="DX36" s="689"/>
      <c r="DY36" s="689"/>
      <c r="DZ36" s="689"/>
      <c r="EA36" s="689"/>
      <c r="EB36" s="689"/>
      <c r="EC36" s="690"/>
    </row>
    <row r="37" spans="2:133" ht="11.25" customHeight="1">
      <c r="B37" s="656" t="s">
        <v>318</v>
      </c>
      <c r="C37" s="657"/>
      <c r="D37" s="657"/>
      <c r="E37" s="657"/>
      <c r="F37" s="657"/>
      <c r="G37" s="657"/>
      <c r="H37" s="657"/>
      <c r="I37" s="657"/>
      <c r="J37" s="657"/>
      <c r="K37" s="657"/>
      <c r="L37" s="657"/>
      <c r="M37" s="657"/>
      <c r="N37" s="657"/>
      <c r="O37" s="657"/>
      <c r="P37" s="657"/>
      <c r="Q37" s="658"/>
      <c r="R37" s="659">
        <v>290402</v>
      </c>
      <c r="S37" s="660"/>
      <c r="T37" s="660"/>
      <c r="U37" s="660"/>
      <c r="V37" s="660"/>
      <c r="W37" s="660"/>
      <c r="X37" s="660"/>
      <c r="Y37" s="661"/>
      <c r="Z37" s="662">
        <v>1</v>
      </c>
      <c r="AA37" s="662"/>
      <c r="AB37" s="662"/>
      <c r="AC37" s="662"/>
      <c r="AD37" s="663">
        <v>36940</v>
      </c>
      <c r="AE37" s="663"/>
      <c r="AF37" s="663"/>
      <c r="AG37" s="663"/>
      <c r="AH37" s="663"/>
      <c r="AI37" s="663"/>
      <c r="AJ37" s="663"/>
      <c r="AK37" s="663"/>
      <c r="AL37" s="664">
        <v>0.2</v>
      </c>
      <c r="AM37" s="665"/>
      <c r="AN37" s="665"/>
      <c r="AO37" s="666"/>
      <c r="AQ37" s="722" t="s">
        <v>319</v>
      </c>
      <c r="AR37" s="723"/>
      <c r="AS37" s="723"/>
      <c r="AT37" s="723"/>
      <c r="AU37" s="723"/>
      <c r="AV37" s="723"/>
      <c r="AW37" s="723"/>
      <c r="AX37" s="723"/>
      <c r="AY37" s="724"/>
      <c r="AZ37" s="659">
        <v>438671</v>
      </c>
      <c r="BA37" s="660"/>
      <c r="BB37" s="660"/>
      <c r="BC37" s="660"/>
      <c r="BD37" s="691"/>
      <c r="BE37" s="691"/>
      <c r="BF37" s="714"/>
      <c r="BG37" s="656" t="s">
        <v>320</v>
      </c>
      <c r="BH37" s="657"/>
      <c r="BI37" s="657"/>
      <c r="BJ37" s="657"/>
      <c r="BK37" s="657"/>
      <c r="BL37" s="657"/>
      <c r="BM37" s="657"/>
      <c r="BN37" s="657"/>
      <c r="BO37" s="657"/>
      <c r="BP37" s="657"/>
      <c r="BQ37" s="657"/>
      <c r="BR37" s="657"/>
      <c r="BS37" s="657"/>
      <c r="BT37" s="657"/>
      <c r="BU37" s="658"/>
      <c r="BV37" s="659">
        <v>419348</v>
      </c>
      <c r="BW37" s="660"/>
      <c r="BX37" s="660"/>
      <c r="BY37" s="660"/>
      <c r="BZ37" s="660"/>
      <c r="CA37" s="660"/>
      <c r="CB37" s="669"/>
      <c r="CD37" s="656" t="s">
        <v>321</v>
      </c>
      <c r="CE37" s="657"/>
      <c r="CF37" s="657"/>
      <c r="CG37" s="657"/>
      <c r="CH37" s="657"/>
      <c r="CI37" s="657"/>
      <c r="CJ37" s="657"/>
      <c r="CK37" s="657"/>
      <c r="CL37" s="657"/>
      <c r="CM37" s="657"/>
      <c r="CN37" s="657"/>
      <c r="CO37" s="657"/>
      <c r="CP37" s="657"/>
      <c r="CQ37" s="658"/>
      <c r="CR37" s="659">
        <v>873542</v>
      </c>
      <c r="CS37" s="691"/>
      <c r="CT37" s="691"/>
      <c r="CU37" s="691"/>
      <c r="CV37" s="691"/>
      <c r="CW37" s="691"/>
      <c r="CX37" s="691"/>
      <c r="CY37" s="692"/>
      <c r="CZ37" s="664">
        <v>3.2</v>
      </c>
      <c r="DA37" s="689"/>
      <c r="DB37" s="689"/>
      <c r="DC37" s="693"/>
      <c r="DD37" s="668">
        <v>829024</v>
      </c>
      <c r="DE37" s="691"/>
      <c r="DF37" s="691"/>
      <c r="DG37" s="691"/>
      <c r="DH37" s="691"/>
      <c r="DI37" s="691"/>
      <c r="DJ37" s="691"/>
      <c r="DK37" s="692"/>
      <c r="DL37" s="668">
        <v>773342</v>
      </c>
      <c r="DM37" s="691"/>
      <c r="DN37" s="691"/>
      <c r="DO37" s="691"/>
      <c r="DP37" s="691"/>
      <c r="DQ37" s="691"/>
      <c r="DR37" s="691"/>
      <c r="DS37" s="691"/>
      <c r="DT37" s="691"/>
      <c r="DU37" s="691"/>
      <c r="DV37" s="692"/>
      <c r="DW37" s="664">
        <v>4.8</v>
      </c>
      <c r="DX37" s="689"/>
      <c r="DY37" s="689"/>
      <c r="DZ37" s="689"/>
      <c r="EA37" s="689"/>
      <c r="EB37" s="689"/>
      <c r="EC37" s="690"/>
    </row>
    <row r="38" spans="2:133" ht="11.25" customHeight="1">
      <c r="B38" s="656" t="s">
        <v>322</v>
      </c>
      <c r="C38" s="657"/>
      <c r="D38" s="657"/>
      <c r="E38" s="657"/>
      <c r="F38" s="657"/>
      <c r="G38" s="657"/>
      <c r="H38" s="657"/>
      <c r="I38" s="657"/>
      <c r="J38" s="657"/>
      <c r="K38" s="657"/>
      <c r="L38" s="657"/>
      <c r="M38" s="657"/>
      <c r="N38" s="657"/>
      <c r="O38" s="657"/>
      <c r="P38" s="657"/>
      <c r="Q38" s="658"/>
      <c r="R38" s="659">
        <v>1360333</v>
      </c>
      <c r="S38" s="660"/>
      <c r="T38" s="660"/>
      <c r="U38" s="660"/>
      <c r="V38" s="660"/>
      <c r="W38" s="660"/>
      <c r="X38" s="660"/>
      <c r="Y38" s="661"/>
      <c r="Z38" s="662">
        <v>4.8</v>
      </c>
      <c r="AA38" s="662"/>
      <c r="AB38" s="662"/>
      <c r="AC38" s="662"/>
      <c r="AD38" s="663" t="s">
        <v>122</v>
      </c>
      <c r="AE38" s="663"/>
      <c r="AF38" s="663"/>
      <c r="AG38" s="663"/>
      <c r="AH38" s="663"/>
      <c r="AI38" s="663"/>
      <c r="AJ38" s="663"/>
      <c r="AK38" s="663"/>
      <c r="AL38" s="664" t="s">
        <v>122</v>
      </c>
      <c r="AM38" s="665"/>
      <c r="AN38" s="665"/>
      <c r="AO38" s="666"/>
      <c r="AQ38" s="722" t="s">
        <v>323</v>
      </c>
      <c r="AR38" s="723"/>
      <c r="AS38" s="723"/>
      <c r="AT38" s="723"/>
      <c r="AU38" s="723"/>
      <c r="AV38" s="723"/>
      <c r="AW38" s="723"/>
      <c r="AX38" s="723"/>
      <c r="AY38" s="724"/>
      <c r="AZ38" s="659">
        <v>16713</v>
      </c>
      <c r="BA38" s="660"/>
      <c r="BB38" s="660"/>
      <c r="BC38" s="660"/>
      <c r="BD38" s="691"/>
      <c r="BE38" s="691"/>
      <c r="BF38" s="714"/>
      <c r="BG38" s="656" t="s">
        <v>324</v>
      </c>
      <c r="BH38" s="657"/>
      <c r="BI38" s="657"/>
      <c r="BJ38" s="657"/>
      <c r="BK38" s="657"/>
      <c r="BL38" s="657"/>
      <c r="BM38" s="657"/>
      <c r="BN38" s="657"/>
      <c r="BO38" s="657"/>
      <c r="BP38" s="657"/>
      <c r="BQ38" s="657"/>
      <c r="BR38" s="657"/>
      <c r="BS38" s="657"/>
      <c r="BT38" s="657"/>
      <c r="BU38" s="658"/>
      <c r="BV38" s="659">
        <v>6504</v>
      </c>
      <c r="BW38" s="660"/>
      <c r="BX38" s="660"/>
      <c r="BY38" s="660"/>
      <c r="BZ38" s="660"/>
      <c r="CA38" s="660"/>
      <c r="CB38" s="669"/>
      <c r="CD38" s="656" t="s">
        <v>325</v>
      </c>
      <c r="CE38" s="657"/>
      <c r="CF38" s="657"/>
      <c r="CG38" s="657"/>
      <c r="CH38" s="657"/>
      <c r="CI38" s="657"/>
      <c r="CJ38" s="657"/>
      <c r="CK38" s="657"/>
      <c r="CL38" s="657"/>
      <c r="CM38" s="657"/>
      <c r="CN38" s="657"/>
      <c r="CO38" s="657"/>
      <c r="CP38" s="657"/>
      <c r="CQ38" s="658"/>
      <c r="CR38" s="659">
        <v>1688950</v>
      </c>
      <c r="CS38" s="660"/>
      <c r="CT38" s="660"/>
      <c r="CU38" s="660"/>
      <c r="CV38" s="660"/>
      <c r="CW38" s="660"/>
      <c r="CX38" s="660"/>
      <c r="CY38" s="661"/>
      <c r="CZ38" s="664">
        <v>6.1</v>
      </c>
      <c r="DA38" s="689"/>
      <c r="DB38" s="689"/>
      <c r="DC38" s="693"/>
      <c r="DD38" s="668">
        <v>1388462</v>
      </c>
      <c r="DE38" s="660"/>
      <c r="DF38" s="660"/>
      <c r="DG38" s="660"/>
      <c r="DH38" s="660"/>
      <c r="DI38" s="660"/>
      <c r="DJ38" s="660"/>
      <c r="DK38" s="661"/>
      <c r="DL38" s="668">
        <v>1278739</v>
      </c>
      <c r="DM38" s="660"/>
      <c r="DN38" s="660"/>
      <c r="DO38" s="660"/>
      <c r="DP38" s="660"/>
      <c r="DQ38" s="660"/>
      <c r="DR38" s="660"/>
      <c r="DS38" s="660"/>
      <c r="DT38" s="660"/>
      <c r="DU38" s="660"/>
      <c r="DV38" s="661"/>
      <c r="DW38" s="664">
        <v>7.9</v>
      </c>
      <c r="DX38" s="689"/>
      <c r="DY38" s="689"/>
      <c r="DZ38" s="689"/>
      <c r="EA38" s="689"/>
      <c r="EB38" s="689"/>
      <c r="EC38" s="690"/>
    </row>
    <row r="39" spans="2:133" ht="11.25" customHeight="1">
      <c r="B39" s="656" t="s">
        <v>326</v>
      </c>
      <c r="C39" s="657"/>
      <c r="D39" s="657"/>
      <c r="E39" s="657"/>
      <c r="F39" s="657"/>
      <c r="G39" s="657"/>
      <c r="H39" s="657"/>
      <c r="I39" s="657"/>
      <c r="J39" s="657"/>
      <c r="K39" s="657"/>
      <c r="L39" s="657"/>
      <c r="M39" s="657"/>
      <c r="N39" s="657"/>
      <c r="O39" s="657"/>
      <c r="P39" s="657"/>
      <c r="Q39" s="658"/>
      <c r="R39" s="659" t="s">
        <v>122</v>
      </c>
      <c r="S39" s="660"/>
      <c r="T39" s="660"/>
      <c r="U39" s="660"/>
      <c r="V39" s="660"/>
      <c r="W39" s="660"/>
      <c r="X39" s="660"/>
      <c r="Y39" s="661"/>
      <c r="Z39" s="662" t="s">
        <v>122</v>
      </c>
      <c r="AA39" s="662"/>
      <c r="AB39" s="662"/>
      <c r="AC39" s="662"/>
      <c r="AD39" s="663" t="s">
        <v>122</v>
      </c>
      <c r="AE39" s="663"/>
      <c r="AF39" s="663"/>
      <c r="AG39" s="663"/>
      <c r="AH39" s="663"/>
      <c r="AI39" s="663"/>
      <c r="AJ39" s="663"/>
      <c r="AK39" s="663"/>
      <c r="AL39" s="664" t="s">
        <v>122</v>
      </c>
      <c r="AM39" s="665"/>
      <c r="AN39" s="665"/>
      <c r="AO39" s="666"/>
      <c r="AQ39" s="722" t="s">
        <v>327</v>
      </c>
      <c r="AR39" s="723"/>
      <c r="AS39" s="723"/>
      <c r="AT39" s="723"/>
      <c r="AU39" s="723"/>
      <c r="AV39" s="723"/>
      <c r="AW39" s="723"/>
      <c r="AX39" s="723"/>
      <c r="AY39" s="724"/>
      <c r="AZ39" s="659">
        <v>930</v>
      </c>
      <c r="BA39" s="660"/>
      <c r="BB39" s="660"/>
      <c r="BC39" s="660"/>
      <c r="BD39" s="691"/>
      <c r="BE39" s="691"/>
      <c r="BF39" s="714"/>
      <c r="BG39" s="656" t="s">
        <v>328</v>
      </c>
      <c r="BH39" s="657"/>
      <c r="BI39" s="657"/>
      <c r="BJ39" s="657"/>
      <c r="BK39" s="657"/>
      <c r="BL39" s="657"/>
      <c r="BM39" s="657"/>
      <c r="BN39" s="657"/>
      <c r="BO39" s="657"/>
      <c r="BP39" s="657"/>
      <c r="BQ39" s="657"/>
      <c r="BR39" s="657"/>
      <c r="BS39" s="657"/>
      <c r="BT39" s="657"/>
      <c r="BU39" s="658"/>
      <c r="BV39" s="659">
        <v>10117</v>
      </c>
      <c r="BW39" s="660"/>
      <c r="BX39" s="660"/>
      <c r="BY39" s="660"/>
      <c r="BZ39" s="660"/>
      <c r="CA39" s="660"/>
      <c r="CB39" s="669"/>
      <c r="CD39" s="656" t="s">
        <v>329</v>
      </c>
      <c r="CE39" s="657"/>
      <c r="CF39" s="657"/>
      <c r="CG39" s="657"/>
      <c r="CH39" s="657"/>
      <c r="CI39" s="657"/>
      <c r="CJ39" s="657"/>
      <c r="CK39" s="657"/>
      <c r="CL39" s="657"/>
      <c r="CM39" s="657"/>
      <c r="CN39" s="657"/>
      <c r="CO39" s="657"/>
      <c r="CP39" s="657"/>
      <c r="CQ39" s="658"/>
      <c r="CR39" s="659">
        <v>503280</v>
      </c>
      <c r="CS39" s="691"/>
      <c r="CT39" s="691"/>
      <c r="CU39" s="691"/>
      <c r="CV39" s="691"/>
      <c r="CW39" s="691"/>
      <c r="CX39" s="691"/>
      <c r="CY39" s="692"/>
      <c r="CZ39" s="664">
        <v>1.8</v>
      </c>
      <c r="DA39" s="689"/>
      <c r="DB39" s="689"/>
      <c r="DC39" s="693"/>
      <c r="DD39" s="668">
        <v>333955</v>
      </c>
      <c r="DE39" s="691"/>
      <c r="DF39" s="691"/>
      <c r="DG39" s="691"/>
      <c r="DH39" s="691"/>
      <c r="DI39" s="691"/>
      <c r="DJ39" s="691"/>
      <c r="DK39" s="692"/>
      <c r="DL39" s="668" t="s">
        <v>122</v>
      </c>
      <c r="DM39" s="691"/>
      <c r="DN39" s="691"/>
      <c r="DO39" s="691"/>
      <c r="DP39" s="691"/>
      <c r="DQ39" s="691"/>
      <c r="DR39" s="691"/>
      <c r="DS39" s="691"/>
      <c r="DT39" s="691"/>
      <c r="DU39" s="691"/>
      <c r="DV39" s="692"/>
      <c r="DW39" s="664" t="s">
        <v>122</v>
      </c>
      <c r="DX39" s="689"/>
      <c r="DY39" s="689"/>
      <c r="DZ39" s="689"/>
      <c r="EA39" s="689"/>
      <c r="EB39" s="689"/>
      <c r="EC39" s="690"/>
    </row>
    <row r="40" spans="2:133" ht="11.25" customHeight="1">
      <c r="B40" s="656" t="s">
        <v>330</v>
      </c>
      <c r="C40" s="657"/>
      <c r="D40" s="657"/>
      <c r="E40" s="657"/>
      <c r="F40" s="657"/>
      <c r="G40" s="657"/>
      <c r="H40" s="657"/>
      <c r="I40" s="657"/>
      <c r="J40" s="657"/>
      <c r="K40" s="657"/>
      <c r="L40" s="657"/>
      <c r="M40" s="657"/>
      <c r="N40" s="657"/>
      <c r="O40" s="657"/>
      <c r="P40" s="657"/>
      <c r="Q40" s="658"/>
      <c r="R40" s="659">
        <v>54164</v>
      </c>
      <c r="S40" s="660"/>
      <c r="T40" s="660"/>
      <c r="U40" s="660"/>
      <c r="V40" s="660"/>
      <c r="W40" s="660"/>
      <c r="X40" s="660"/>
      <c r="Y40" s="661"/>
      <c r="Z40" s="662">
        <v>0.2</v>
      </c>
      <c r="AA40" s="662"/>
      <c r="AB40" s="662"/>
      <c r="AC40" s="662"/>
      <c r="AD40" s="663" t="s">
        <v>122</v>
      </c>
      <c r="AE40" s="663"/>
      <c r="AF40" s="663"/>
      <c r="AG40" s="663"/>
      <c r="AH40" s="663"/>
      <c r="AI40" s="663"/>
      <c r="AJ40" s="663"/>
      <c r="AK40" s="663"/>
      <c r="AL40" s="664" t="s">
        <v>122</v>
      </c>
      <c r="AM40" s="665"/>
      <c r="AN40" s="665"/>
      <c r="AO40" s="666"/>
      <c r="AQ40" s="722" t="s">
        <v>331</v>
      </c>
      <c r="AR40" s="723"/>
      <c r="AS40" s="723"/>
      <c r="AT40" s="723"/>
      <c r="AU40" s="723"/>
      <c r="AV40" s="723"/>
      <c r="AW40" s="723"/>
      <c r="AX40" s="723"/>
      <c r="AY40" s="724"/>
      <c r="AZ40" s="659" t="s">
        <v>122</v>
      </c>
      <c r="BA40" s="660"/>
      <c r="BB40" s="660"/>
      <c r="BC40" s="660"/>
      <c r="BD40" s="691"/>
      <c r="BE40" s="691"/>
      <c r="BF40" s="714"/>
      <c r="BG40" s="707" t="s">
        <v>332</v>
      </c>
      <c r="BH40" s="708"/>
      <c r="BI40" s="708"/>
      <c r="BJ40" s="708"/>
      <c r="BK40" s="708"/>
      <c r="BL40" s="223"/>
      <c r="BM40" s="657" t="s">
        <v>333</v>
      </c>
      <c r="BN40" s="657"/>
      <c r="BO40" s="657"/>
      <c r="BP40" s="657"/>
      <c r="BQ40" s="657"/>
      <c r="BR40" s="657"/>
      <c r="BS40" s="657"/>
      <c r="BT40" s="657"/>
      <c r="BU40" s="658"/>
      <c r="BV40" s="659">
        <v>103</v>
      </c>
      <c r="BW40" s="660"/>
      <c r="BX40" s="660"/>
      <c r="BY40" s="660"/>
      <c r="BZ40" s="660"/>
      <c r="CA40" s="660"/>
      <c r="CB40" s="669"/>
      <c r="CD40" s="656" t="s">
        <v>334</v>
      </c>
      <c r="CE40" s="657"/>
      <c r="CF40" s="657"/>
      <c r="CG40" s="657"/>
      <c r="CH40" s="657"/>
      <c r="CI40" s="657"/>
      <c r="CJ40" s="657"/>
      <c r="CK40" s="657"/>
      <c r="CL40" s="657"/>
      <c r="CM40" s="657"/>
      <c r="CN40" s="657"/>
      <c r="CO40" s="657"/>
      <c r="CP40" s="657"/>
      <c r="CQ40" s="658"/>
      <c r="CR40" s="659">
        <v>151905</v>
      </c>
      <c r="CS40" s="660"/>
      <c r="CT40" s="660"/>
      <c r="CU40" s="660"/>
      <c r="CV40" s="660"/>
      <c r="CW40" s="660"/>
      <c r="CX40" s="660"/>
      <c r="CY40" s="661"/>
      <c r="CZ40" s="664">
        <v>0.6</v>
      </c>
      <c r="DA40" s="689"/>
      <c r="DB40" s="689"/>
      <c r="DC40" s="693"/>
      <c r="DD40" s="668">
        <v>150105</v>
      </c>
      <c r="DE40" s="660"/>
      <c r="DF40" s="660"/>
      <c r="DG40" s="660"/>
      <c r="DH40" s="660"/>
      <c r="DI40" s="660"/>
      <c r="DJ40" s="660"/>
      <c r="DK40" s="661"/>
      <c r="DL40" s="668" t="s">
        <v>122</v>
      </c>
      <c r="DM40" s="660"/>
      <c r="DN40" s="660"/>
      <c r="DO40" s="660"/>
      <c r="DP40" s="660"/>
      <c r="DQ40" s="660"/>
      <c r="DR40" s="660"/>
      <c r="DS40" s="660"/>
      <c r="DT40" s="660"/>
      <c r="DU40" s="660"/>
      <c r="DV40" s="661"/>
      <c r="DW40" s="664" t="s">
        <v>122</v>
      </c>
      <c r="DX40" s="689"/>
      <c r="DY40" s="689"/>
      <c r="DZ40" s="689"/>
      <c r="EA40" s="689"/>
      <c r="EB40" s="689"/>
      <c r="EC40" s="690"/>
    </row>
    <row r="41" spans="2:133" ht="11.25" customHeight="1">
      <c r="B41" s="680" t="s">
        <v>335</v>
      </c>
      <c r="C41" s="681"/>
      <c r="D41" s="681"/>
      <c r="E41" s="681"/>
      <c r="F41" s="681"/>
      <c r="G41" s="681"/>
      <c r="H41" s="681"/>
      <c r="I41" s="681"/>
      <c r="J41" s="681"/>
      <c r="K41" s="681"/>
      <c r="L41" s="681"/>
      <c r="M41" s="681"/>
      <c r="N41" s="681"/>
      <c r="O41" s="681"/>
      <c r="P41" s="681"/>
      <c r="Q41" s="682"/>
      <c r="R41" s="731">
        <v>28416764</v>
      </c>
      <c r="S41" s="732"/>
      <c r="T41" s="732"/>
      <c r="U41" s="732"/>
      <c r="V41" s="732"/>
      <c r="W41" s="732"/>
      <c r="X41" s="732"/>
      <c r="Y41" s="736"/>
      <c r="Z41" s="737">
        <v>100</v>
      </c>
      <c r="AA41" s="737"/>
      <c r="AB41" s="737"/>
      <c r="AC41" s="737"/>
      <c r="AD41" s="738">
        <v>16178369</v>
      </c>
      <c r="AE41" s="738"/>
      <c r="AF41" s="738"/>
      <c r="AG41" s="738"/>
      <c r="AH41" s="738"/>
      <c r="AI41" s="738"/>
      <c r="AJ41" s="738"/>
      <c r="AK41" s="738"/>
      <c r="AL41" s="739">
        <v>100</v>
      </c>
      <c r="AM41" s="719"/>
      <c r="AN41" s="719"/>
      <c r="AO41" s="740"/>
      <c r="AQ41" s="722" t="s">
        <v>336</v>
      </c>
      <c r="AR41" s="723"/>
      <c r="AS41" s="723"/>
      <c r="AT41" s="723"/>
      <c r="AU41" s="723"/>
      <c r="AV41" s="723"/>
      <c r="AW41" s="723"/>
      <c r="AX41" s="723"/>
      <c r="AY41" s="724"/>
      <c r="AZ41" s="659">
        <v>386249</v>
      </c>
      <c r="BA41" s="660"/>
      <c r="BB41" s="660"/>
      <c r="BC41" s="660"/>
      <c r="BD41" s="691"/>
      <c r="BE41" s="691"/>
      <c r="BF41" s="714"/>
      <c r="BG41" s="707"/>
      <c r="BH41" s="708"/>
      <c r="BI41" s="708"/>
      <c r="BJ41" s="708"/>
      <c r="BK41" s="708"/>
      <c r="BL41" s="223"/>
      <c r="BM41" s="657" t="s">
        <v>337</v>
      </c>
      <c r="BN41" s="657"/>
      <c r="BO41" s="657"/>
      <c r="BP41" s="657"/>
      <c r="BQ41" s="657"/>
      <c r="BR41" s="657"/>
      <c r="BS41" s="657"/>
      <c r="BT41" s="657"/>
      <c r="BU41" s="658"/>
      <c r="BV41" s="659" t="s">
        <v>122</v>
      </c>
      <c r="BW41" s="660"/>
      <c r="BX41" s="660"/>
      <c r="BY41" s="660"/>
      <c r="BZ41" s="660"/>
      <c r="CA41" s="660"/>
      <c r="CB41" s="669"/>
      <c r="CD41" s="656" t="s">
        <v>338</v>
      </c>
      <c r="CE41" s="657"/>
      <c r="CF41" s="657"/>
      <c r="CG41" s="657"/>
      <c r="CH41" s="657"/>
      <c r="CI41" s="657"/>
      <c r="CJ41" s="657"/>
      <c r="CK41" s="657"/>
      <c r="CL41" s="657"/>
      <c r="CM41" s="657"/>
      <c r="CN41" s="657"/>
      <c r="CO41" s="657"/>
      <c r="CP41" s="657"/>
      <c r="CQ41" s="658"/>
      <c r="CR41" s="659" t="s">
        <v>122</v>
      </c>
      <c r="CS41" s="691"/>
      <c r="CT41" s="691"/>
      <c r="CU41" s="691"/>
      <c r="CV41" s="691"/>
      <c r="CW41" s="691"/>
      <c r="CX41" s="691"/>
      <c r="CY41" s="692"/>
      <c r="CZ41" s="664" t="s">
        <v>122</v>
      </c>
      <c r="DA41" s="689"/>
      <c r="DB41" s="689"/>
      <c r="DC41" s="693"/>
      <c r="DD41" s="668" t="s">
        <v>122</v>
      </c>
      <c r="DE41" s="691"/>
      <c r="DF41" s="691"/>
      <c r="DG41" s="691"/>
      <c r="DH41" s="691"/>
      <c r="DI41" s="691"/>
      <c r="DJ41" s="691"/>
      <c r="DK41" s="692"/>
      <c r="DL41" s="742"/>
      <c r="DM41" s="743"/>
      <c r="DN41" s="743"/>
      <c r="DO41" s="743"/>
      <c r="DP41" s="743"/>
      <c r="DQ41" s="743"/>
      <c r="DR41" s="743"/>
      <c r="DS41" s="743"/>
      <c r="DT41" s="743"/>
      <c r="DU41" s="743"/>
      <c r="DV41" s="744"/>
      <c r="DW41" s="733"/>
      <c r="DX41" s="734"/>
      <c r="DY41" s="734"/>
      <c r="DZ41" s="734"/>
      <c r="EA41" s="734"/>
      <c r="EB41" s="734"/>
      <c r="EC41" s="735"/>
    </row>
    <row r="42" spans="2:133" ht="11.25" customHeight="1">
      <c r="AQ42" s="728" t="s">
        <v>339</v>
      </c>
      <c r="AR42" s="729"/>
      <c r="AS42" s="729"/>
      <c r="AT42" s="729"/>
      <c r="AU42" s="729"/>
      <c r="AV42" s="729"/>
      <c r="AW42" s="729"/>
      <c r="AX42" s="729"/>
      <c r="AY42" s="730"/>
      <c r="AZ42" s="731">
        <v>1267458</v>
      </c>
      <c r="BA42" s="732"/>
      <c r="BB42" s="732"/>
      <c r="BC42" s="732"/>
      <c r="BD42" s="718"/>
      <c r="BE42" s="718"/>
      <c r="BF42" s="720"/>
      <c r="BG42" s="709"/>
      <c r="BH42" s="710"/>
      <c r="BI42" s="710"/>
      <c r="BJ42" s="710"/>
      <c r="BK42" s="710"/>
      <c r="BL42" s="224"/>
      <c r="BM42" s="681" t="s">
        <v>340</v>
      </c>
      <c r="BN42" s="681"/>
      <c r="BO42" s="681"/>
      <c r="BP42" s="681"/>
      <c r="BQ42" s="681"/>
      <c r="BR42" s="681"/>
      <c r="BS42" s="681"/>
      <c r="BT42" s="681"/>
      <c r="BU42" s="682"/>
      <c r="BV42" s="731">
        <v>361</v>
      </c>
      <c r="BW42" s="732"/>
      <c r="BX42" s="732"/>
      <c r="BY42" s="732"/>
      <c r="BZ42" s="732"/>
      <c r="CA42" s="732"/>
      <c r="CB42" s="741"/>
      <c r="CD42" s="656" t="s">
        <v>341</v>
      </c>
      <c r="CE42" s="657"/>
      <c r="CF42" s="657"/>
      <c r="CG42" s="657"/>
      <c r="CH42" s="657"/>
      <c r="CI42" s="657"/>
      <c r="CJ42" s="657"/>
      <c r="CK42" s="657"/>
      <c r="CL42" s="657"/>
      <c r="CM42" s="657"/>
      <c r="CN42" s="657"/>
      <c r="CO42" s="657"/>
      <c r="CP42" s="657"/>
      <c r="CQ42" s="658"/>
      <c r="CR42" s="659">
        <v>2742255</v>
      </c>
      <c r="CS42" s="691"/>
      <c r="CT42" s="691"/>
      <c r="CU42" s="691"/>
      <c r="CV42" s="691"/>
      <c r="CW42" s="691"/>
      <c r="CX42" s="691"/>
      <c r="CY42" s="692"/>
      <c r="CZ42" s="664">
        <v>9.9</v>
      </c>
      <c r="DA42" s="689"/>
      <c r="DB42" s="689"/>
      <c r="DC42" s="693"/>
      <c r="DD42" s="668">
        <v>519082</v>
      </c>
      <c r="DE42" s="691"/>
      <c r="DF42" s="691"/>
      <c r="DG42" s="691"/>
      <c r="DH42" s="691"/>
      <c r="DI42" s="691"/>
      <c r="DJ42" s="691"/>
      <c r="DK42" s="692"/>
      <c r="DL42" s="742"/>
      <c r="DM42" s="743"/>
      <c r="DN42" s="743"/>
      <c r="DO42" s="743"/>
      <c r="DP42" s="743"/>
      <c r="DQ42" s="743"/>
      <c r="DR42" s="743"/>
      <c r="DS42" s="743"/>
      <c r="DT42" s="743"/>
      <c r="DU42" s="743"/>
      <c r="DV42" s="744"/>
      <c r="DW42" s="733"/>
      <c r="DX42" s="734"/>
      <c r="DY42" s="734"/>
      <c r="DZ42" s="734"/>
      <c r="EA42" s="734"/>
      <c r="EB42" s="734"/>
      <c r="EC42" s="735"/>
    </row>
    <row r="43" spans="2:133" ht="11.25" customHeight="1">
      <c r="B43" s="214" t="s">
        <v>342</v>
      </c>
      <c r="CD43" s="656" t="s">
        <v>343</v>
      </c>
      <c r="CE43" s="657"/>
      <c r="CF43" s="657"/>
      <c r="CG43" s="657"/>
      <c r="CH43" s="657"/>
      <c r="CI43" s="657"/>
      <c r="CJ43" s="657"/>
      <c r="CK43" s="657"/>
      <c r="CL43" s="657"/>
      <c r="CM43" s="657"/>
      <c r="CN43" s="657"/>
      <c r="CO43" s="657"/>
      <c r="CP43" s="657"/>
      <c r="CQ43" s="658"/>
      <c r="CR43" s="659">
        <v>160195</v>
      </c>
      <c r="CS43" s="691"/>
      <c r="CT43" s="691"/>
      <c r="CU43" s="691"/>
      <c r="CV43" s="691"/>
      <c r="CW43" s="691"/>
      <c r="CX43" s="691"/>
      <c r="CY43" s="692"/>
      <c r="CZ43" s="664">
        <v>0.6</v>
      </c>
      <c r="DA43" s="689"/>
      <c r="DB43" s="689"/>
      <c r="DC43" s="693"/>
      <c r="DD43" s="668">
        <v>160195</v>
      </c>
      <c r="DE43" s="691"/>
      <c r="DF43" s="691"/>
      <c r="DG43" s="691"/>
      <c r="DH43" s="691"/>
      <c r="DI43" s="691"/>
      <c r="DJ43" s="691"/>
      <c r="DK43" s="692"/>
      <c r="DL43" s="742"/>
      <c r="DM43" s="743"/>
      <c r="DN43" s="743"/>
      <c r="DO43" s="743"/>
      <c r="DP43" s="743"/>
      <c r="DQ43" s="743"/>
      <c r="DR43" s="743"/>
      <c r="DS43" s="743"/>
      <c r="DT43" s="743"/>
      <c r="DU43" s="743"/>
      <c r="DV43" s="744"/>
      <c r="DW43" s="733"/>
      <c r="DX43" s="734"/>
      <c r="DY43" s="734"/>
      <c r="DZ43" s="734"/>
      <c r="EA43" s="734"/>
      <c r="EB43" s="734"/>
      <c r="EC43" s="735"/>
    </row>
    <row r="44" spans="2:133" ht="11.25" customHeight="1">
      <c r="B44" s="745" t="s">
        <v>344</v>
      </c>
      <c r="C44" s="745"/>
      <c r="D44" s="745"/>
      <c r="E44" s="745"/>
      <c r="F44" s="745"/>
      <c r="G44" s="745"/>
      <c r="H44" s="745"/>
      <c r="I44" s="745"/>
      <c r="J44" s="745"/>
      <c r="K44" s="745"/>
      <c r="L44" s="745"/>
      <c r="M44" s="745"/>
      <c r="N44" s="745"/>
      <c r="O44" s="745"/>
      <c r="P44" s="745"/>
      <c r="Q44" s="745"/>
      <c r="R44" s="745"/>
      <c r="S44" s="745"/>
      <c r="T44" s="745"/>
      <c r="U44" s="745"/>
      <c r="V44" s="745"/>
      <c r="W44" s="745"/>
      <c r="X44" s="745"/>
      <c r="Y44" s="745"/>
      <c r="Z44" s="745"/>
      <c r="AA44" s="745"/>
      <c r="AB44" s="745"/>
      <c r="AC44" s="745"/>
      <c r="AD44" s="745"/>
      <c r="AE44" s="745"/>
      <c r="AF44" s="745"/>
      <c r="AG44" s="745"/>
      <c r="AH44" s="745"/>
      <c r="AI44" s="745"/>
      <c r="AJ44" s="745"/>
      <c r="AK44" s="745"/>
      <c r="AL44" s="745"/>
      <c r="AM44" s="745"/>
      <c r="AN44" s="745"/>
      <c r="AO44" s="745"/>
      <c r="AP44" s="745"/>
      <c r="AQ44" s="745"/>
      <c r="AR44" s="745"/>
      <c r="AS44" s="745"/>
      <c r="AT44" s="745"/>
      <c r="AU44" s="745"/>
      <c r="AV44" s="745"/>
      <c r="AW44" s="745"/>
      <c r="AX44" s="745"/>
      <c r="AY44" s="745"/>
      <c r="AZ44" s="745"/>
      <c r="BA44" s="745"/>
      <c r="BB44" s="745"/>
      <c r="BC44" s="745"/>
      <c r="BD44" s="745"/>
      <c r="BE44" s="745"/>
      <c r="BF44" s="745"/>
      <c r="BG44" s="745"/>
      <c r="BH44" s="745"/>
      <c r="BI44" s="745"/>
      <c r="BJ44" s="745"/>
      <c r="BK44" s="745"/>
      <c r="BL44" s="745"/>
      <c r="BM44" s="745"/>
      <c r="BN44" s="745"/>
      <c r="BO44" s="745"/>
      <c r="BP44" s="745"/>
      <c r="BQ44" s="745"/>
      <c r="BR44" s="745"/>
      <c r="BS44" s="745"/>
      <c r="BT44" s="745"/>
      <c r="BU44" s="745"/>
      <c r="BV44" s="745"/>
      <c r="BW44" s="745"/>
      <c r="BX44" s="745"/>
      <c r="BY44" s="745"/>
      <c r="BZ44" s="745"/>
      <c r="CA44" s="745"/>
      <c r="CB44" s="745"/>
      <c r="CC44" s="746"/>
      <c r="CD44" s="695" t="s">
        <v>292</v>
      </c>
      <c r="CE44" s="696"/>
      <c r="CF44" s="656" t="s">
        <v>345</v>
      </c>
      <c r="CG44" s="657"/>
      <c r="CH44" s="657"/>
      <c r="CI44" s="657"/>
      <c r="CJ44" s="657"/>
      <c r="CK44" s="657"/>
      <c r="CL44" s="657"/>
      <c r="CM44" s="657"/>
      <c r="CN44" s="657"/>
      <c r="CO44" s="657"/>
      <c r="CP44" s="657"/>
      <c r="CQ44" s="658"/>
      <c r="CR44" s="659">
        <v>2738688</v>
      </c>
      <c r="CS44" s="660"/>
      <c r="CT44" s="660"/>
      <c r="CU44" s="660"/>
      <c r="CV44" s="660"/>
      <c r="CW44" s="660"/>
      <c r="CX44" s="660"/>
      <c r="CY44" s="661"/>
      <c r="CZ44" s="664">
        <v>9.9</v>
      </c>
      <c r="DA44" s="665"/>
      <c r="DB44" s="665"/>
      <c r="DC44" s="671"/>
      <c r="DD44" s="668">
        <v>519082</v>
      </c>
      <c r="DE44" s="660"/>
      <c r="DF44" s="660"/>
      <c r="DG44" s="660"/>
      <c r="DH44" s="660"/>
      <c r="DI44" s="660"/>
      <c r="DJ44" s="660"/>
      <c r="DK44" s="661"/>
      <c r="DL44" s="742"/>
      <c r="DM44" s="743"/>
      <c r="DN44" s="743"/>
      <c r="DO44" s="743"/>
      <c r="DP44" s="743"/>
      <c r="DQ44" s="743"/>
      <c r="DR44" s="743"/>
      <c r="DS44" s="743"/>
      <c r="DT44" s="743"/>
      <c r="DU44" s="743"/>
      <c r="DV44" s="744"/>
      <c r="DW44" s="733"/>
      <c r="DX44" s="734"/>
      <c r="DY44" s="734"/>
      <c r="DZ44" s="734"/>
      <c r="EA44" s="734"/>
      <c r="EB44" s="734"/>
      <c r="EC44" s="735"/>
    </row>
    <row r="45" spans="2:133" ht="11.25" customHeight="1">
      <c r="B45" s="745" t="s">
        <v>346</v>
      </c>
      <c r="C45" s="745"/>
      <c r="D45" s="745"/>
      <c r="E45" s="745"/>
      <c r="F45" s="745"/>
      <c r="G45" s="745"/>
      <c r="H45" s="745"/>
      <c r="I45" s="745"/>
      <c r="J45" s="745"/>
      <c r="K45" s="745"/>
      <c r="L45" s="745"/>
      <c r="M45" s="745"/>
      <c r="N45" s="745"/>
      <c r="O45" s="745"/>
      <c r="P45" s="745"/>
      <c r="Q45" s="745"/>
      <c r="R45" s="745"/>
      <c r="S45" s="745"/>
      <c r="T45" s="745"/>
      <c r="U45" s="745"/>
      <c r="V45" s="745"/>
      <c r="W45" s="745"/>
      <c r="X45" s="745"/>
      <c r="Y45" s="745"/>
      <c r="Z45" s="745"/>
      <c r="AA45" s="745"/>
      <c r="AB45" s="745"/>
      <c r="AC45" s="745"/>
      <c r="AD45" s="745"/>
      <c r="AE45" s="745"/>
      <c r="AF45" s="745"/>
      <c r="AG45" s="745"/>
      <c r="AH45" s="745"/>
      <c r="AI45" s="745"/>
      <c r="AJ45" s="745"/>
      <c r="AK45" s="745"/>
      <c r="AL45" s="745"/>
      <c r="AM45" s="745"/>
      <c r="AN45" s="745"/>
      <c r="AO45" s="745"/>
      <c r="AP45" s="745"/>
      <c r="AQ45" s="745"/>
      <c r="AR45" s="745"/>
      <c r="AS45" s="745"/>
      <c r="AT45" s="745"/>
      <c r="AU45" s="745"/>
      <c r="AV45" s="745"/>
      <c r="AW45" s="745"/>
      <c r="AX45" s="745"/>
      <c r="AY45" s="745"/>
      <c r="AZ45" s="745"/>
      <c r="BA45" s="745"/>
      <c r="BB45" s="745"/>
      <c r="BC45" s="745"/>
      <c r="BD45" s="745"/>
      <c r="BE45" s="745"/>
      <c r="BF45" s="745"/>
      <c r="BG45" s="745"/>
      <c r="BH45" s="745"/>
      <c r="BI45" s="745"/>
      <c r="BJ45" s="745"/>
      <c r="BK45" s="745"/>
      <c r="BL45" s="745"/>
      <c r="BM45" s="745"/>
      <c r="BN45" s="745"/>
      <c r="BO45" s="745"/>
      <c r="BP45" s="745"/>
      <c r="BQ45" s="745"/>
      <c r="BR45" s="745"/>
      <c r="BS45" s="745"/>
      <c r="BT45" s="745"/>
      <c r="BU45" s="745"/>
      <c r="BV45" s="745"/>
      <c r="BW45" s="745"/>
      <c r="BX45" s="745"/>
      <c r="BY45" s="745"/>
      <c r="BZ45" s="745"/>
      <c r="CA45" s="745"/>
      <c r="CB45" s="745"/>
      <c r="CC45" s="746"/>
      <c r="CD45" s="697"/>
      <c r="CE45" s="698"/>
      <c r="CF45" s="656" t="s">
        <v>347</v>
      </c>
      <c r="CG45" s="657"/>
      <c r="CH45" s="657"/>
      <c r="CI45" s="657"/>
      <c r="CJ45" s="657"/>
      <c r="CK45" s="657"/>
      <c r="CL45" s="657"/>
      <c r="CM45" s="657"/>
      <c r="CN45" s="657"/>
      <c r="CO45" s="657"/>
      <c r="CP45" s="657"/>
      <c r="CQ45" s="658"/>
      <c r="CR45" s="659">
        <v>1420963</v>
      </c>
      <c r="CS45" s="691"/>
      <c r="CT45" s="691"/>
      <c r="CU45" s="691"/>
      <c r="CV45" s="691"/>
      <c r="CW45" s="691"/>
      <c r="CX45" s="691"/>
      <c r="CY45" s="692"/>
      <c r="CZ45" s="664">
        <v>5.0999999999999996</v>
      </c>
      <c r="DA45" s="689"/>
      <c r="DB45" s="689"/>
      <c r="DC45" s="693"/>
      <c r="DD45" s="668">
        <v>88686</v>
      </c>
      <c r="DE45" s="691"/>
      <c r="DF45" s="691"/>
      <c r="DG45" s="691"/>
      <c r="DH45" s="691"/>
      <c r="DI45" s="691"/>
      <c r="DJ45" s="691"/>
      <c r="DK45" s="692"/>
      <c r="DL45" s="742"/>
      <c r="DM45" s="743"/>
      <c r="DN45" s="743"/>
      <c r="DO45" s="743"/>
      <c r="DP45" s="743"/>
      <c r="DQ45" s="743"/>
      <c r="DR45" s="743"/>
      <c r="DS45" s="743"/>
      <c r="DT45" s="743"/>
      <c r="DU45" s="743"/>
      <c r="DV45" s="744"/>
      <c r="DW45" s="733"/>
      <c r="DX45" s="734"/>
      <c r="DY45" s="734"/>
      <c r="DZ45" s="734"/>
      <c r="EA45" s="734"/>
      <c r="EB45" s="734"/>
      <c r="EC45" s="735"/>
    </row>
    <row r="46" spans="2:133" ht="11.25" customHeight="1">
      <c r="B46" s="225"/>
      <c r="CD46" s="697"/>
      <c r="CE46" s="698"/>
      <c r="CF46" s="656" t="s">
        <v>348</v>
      </c>
      <c r="CG46" s="657"/>
      <c r="CH46" s="657"/>
      <c r="CI46" s="657"/>
      <c r="CJ46" s="657"/>
      <c r="CK46" s="657"/>
      <c r="CL46" s="657"/>
      <c r="CM46" s="657"/>
      <c r="CN46" s="657"/>
      <c r="CO46" s="657"/>
      <c r="CP46" s="657"/>
      <c r="CQ46" s="658"/>
      <c r="CR46" s="659">
        <v>1220456</v>
      </c>
      <c r="CS46" s="660"/>
      <c r="CT46" s="660"/>
      <c r="CU46" s="660"/>
      <c r="CV46" s="660"/>
      <c r="CW46" s="660"/>
      <c r="CX46" s="660"/>
      <c r="CY46" s="661"/>
      <c r="CZ46" s="664">
        <v>4.4000000000000004</v>
      </c>
      <c r="DA46" s="665"/>
      <c r="DB46" s="665"/>
      <c r="DC46" s="671"/>
      <c r="DD46" s="668">
        <v>430396</v>
      </c>
      <c r="DE46" s="660"/>
      <c r="DF46" s="660"/>
      <c r="DG46" s="660"/>
      <c r="DH46" s="660"/>
      <c r="DI46" s="660"/>
      <c r="DJ46" s="660"/>
      <c r="DK46" s="661"/>
      <c r="DL46" s="742"/>
      <c r="DM46" s="743"/>
      <c r="DN46" s="743"/>
      <c r="DO46" s="743"/>
      <c r="DP46" s="743"/>
      <c r="DQ46" s="743"/>
      <c r="DR46" s="743"/>
      <c r="DS46" s="743"/>
      <c r="DT46" s="743"/>
      <c r="DU46" s="743"/>
      <c r="DV46" s="744"/>
      <c r="DW46" s="733"/>
      <c r="DX46" s="734"/>
      <c r="DY46" s="734"/>
      <c r="DZ46" s="734"/>
      <c r="EA46" s="734"/>
      <c r="EB46" s="734"/>
      <c r="EC46" s="735"/>
    </row>
    <row r="47" spans="2:133" ht="11.25" customHeight="1">
      <c r="B47" s="225"/>
      <c r="CD47" s="697"/>
      <c r="CE47" s="698"/>
      <c r="CF47" s="656" t="s">
        <v>349</v>
      </c>
      <c r="CG47" s="657"/>
      <c r="CH47" s="657"/>
      <c r="CI47" s="657"/>
      <c r="CJ47" s="657"/>
      <c r="CK47" s="657"/>
      <c r="CL47" s="657"/>
      <c r="CM47" s="657"/>
      <c r="CN47" s="657"/>
      <c r="CO47" s="657"/>
      <c r="CP47" s="657"/>
      <c r="CQ47" s="658"/>
      <c r="CR47" s="659">
        <v>3567</v>
      </c>
      <c r="CS47" s="691"/>
      <c r="CT47" s="691"/>
      <c r="CU47" s="691"/>
      <c r="CV47" s="691"/>
      <c r="CW47" s="691"/>
      <c r="CX47" s="691"/>
      <c r="CY47" s="692"/>
      <c r="CZ47" s="664">
        <v>0</v>
      </c>
      <c r="DA47" s="689"/>
      <c r="DB47" s="689"/>
      <c r="DC47" s="693"/>
      <c r="DD47" s="668" t="s">
        <v>122</v>
      </c>
      <c r="DE47" s="691"/>
      <c r="DF47" s="691"/>
      <c r="DG47" s="691"/>
      <c r="DH47" s="691"/>
      <c r="DI47" s="691"/>
      <c r="DJ47" s="691"/>
      <c r="DK47" s="692"/>
      <c r="DL47" s="742"/>
      <c r="DM47" s="743"/>
      <c r="DN47" s="743"/>
      <c r="DO47" s="743"/>
      <c r="DP47" s="743"/>
      <c r="DQ47" s="743"/>
      <c r="DR47" s="743"/>
      <c r="DS47" s="743"/>
      <c r="DT47" s="743"/>
      <c r="DU47" s="743"/>
      <c r="DV47" s="744"/>
      <c r="DW47" s="733"/>
      <c r="DX47" s="734"/>
      <c r="DY47" s="734"/>
      <c r="DZ47" s="734"/>
      <c r="EA47" s="734"/>
      <c r="EB47" s="734"/>
      <c r="EC47" s="735"/>
    </row>
    <row r="48" spans="2:133">
      <c r="B48" s="225"/>
      <c r="CD48" s="699"/>
      <c r="CE48" s="700"/>
      <c r="CF48" s="656" t="s">
        <v>350</v>
      </c>
      <c r="CG48" s="657"/>
      <c r="CH48" s="657"/>
      <c r="CI48" s="657"/>
      <c r="CJ48" s="657"/>
      <c r="CK48" s="657"/>
      <c r="CL48" s="657"/>
      <c r="CM48" s="657"/>
      <c r="CN48" s="657"/>
      <c r="CO48" s="657"/>
      <c r="CP48" s="657"/>
      <c r="CQ48" s="658"/>
      <c r="CR48" s="659" t="s">
        <v>122</v>
      </c>
      <c r="CS48" s="660"/>
      <c r="CT48" s="660"/>
      <c r="CU48" s="660"/>
      <c r="CV48" s="660"/>
      <c r="CW48" s="660"/>
      <c r="CX48" s="660"/>
      <c r="CY48" s="661"/>
      <c r="CZ48" s="664" t="s">
        <v>122</v>
      </c>
      <c r="DA48" s="665"/>
      <c r="DB48" s="665"/>
      <c r="DC48" s="671"/>
      <c r="DD48" s="668" t="s">
        <v>122</v>
      </c>
      <c r="DE48" s="660"/>
      <c r="DF48" s="660"/>
      <c r="DG48" s="660"/>
      <c r="DH48" s="660"/>
      <c r="DI48" s="660"/>
      <c r="DJ48" s="660"/>
      <c r="DK48" s="661"/>
      <c r="DL48" s="742"/>
      <c r="DM48" s="743"/>
      <c r="DN48" s="743"/>
      <c r="DO48" s="743"/>
      <c r="DP48" s="743"/>
      <c r="DQ48" s="743"/>
      <c r="DR48" s="743"/>
      <c r="DS48" s="743"/>
      <c r="DT48" s="743"/>
      <c r="DU48" s="743"/>
      <c r="DV48" s="744"/>
      <c r="DW48" s="733"/>
      <c r="DX48" s="734"/>
      <c r="DY48" s="734"/>
      <c r="DZ48" s="734"/>
      <c r="EA48" s="734"/>
      <c r="EB48" s="734"/>
      <c r="EC48" s="735"/>
    </row>
    <row r="49" spans="2:133" ht="11.25" customHeight="1">
      <c r="B49" s="225"/>
      <c r="CD49" s="680" t="s">
        <v>351</v>
      </c>
      <c r="CE49" s="681"/>
      <c r="CF49" s="681"/>
      <c r="CG49" s="681"/>
      <c r="CH49" s="681"/>
      <c r="CI49" s="681"/>
      <c r="CJ49" s="681"/>
      <c r="CK49" s="681"/>
      <c r="CL49" s="681"/>
      <c r="CM49" s="681"/>
      <c r="CN49" s="681"/>
      <c r="CO49" s="681"/>
      <c r="CP49" s="681"/>
      <c r="CQ49" s="682"/>
      <c r="CR49" s="731">
        <v>27600754</v>
      </c>
      <c r="CS49" s="718"/>
      <c r="CT49" s="718"/>
      <c r="CU49" s="718"/>
      <c r="CV49" s="718"/>
      <c r="CW49" s="718"/>
      <c r="CX49" s="718"/>
      <c r="CY49" s="747"/>
      <c r="CZ49" s="739">
        <v>100</v>
      </c>
      <c r="DA49" s="748"/>
      <c r="DB49" s="748"/>
      <c r="DC49" s="749"/>
      <c r="DD49" s="750">
        <v>18129938</v>
      </c>
      <c r="DE49" s="718"/>
      <c r="DF49" s="718"/>
      <c r="DG49" s="718"/>
      <c r="DH49" s="718"/>
      <c r="DI49" s="718"/>
      <c r="DJ49" s="718"/>
      <c r="DK49" s="747"/>
      <c r="DL49" s="751"/>
      <c r="DM49" s="752"/>
      <c r="DN49" s="752"/>
      <c r="DO49" s="752"/>
      <c r="DP49" s="752"/>
      <c r="DQ49" s="752"/>
      <c r="DR49" s="752"/>
      <c r="DS49" s="752"/>
      <c r="DT49" s="752"/>
      <c r="DU49" s="752"/>
      <c r="DV49" s="753"/>
      <c r="DW49" s="754"/>
      <c r="DX49" s="755"/>
      <c r="DY49" s="755"/>
      <c r="DZ49" s="755"/>
      <c r="EA49" s="755"/>
      <c r="EB49" s="755"/>
      <c r="EC49" s="756"/>
    </row>
  </sheetData>
  <sheetProtection algorithmName="SHA-512" hashValue="Mnuz4z2UYQ3/ZJ8YVp7eKnNaASSFxGJ3rrZ2yoXwvk3dKUIC+OS+tYTR2Ss7tru/lteGRVGx57TlAn22zfyzog==" saltValue="yyTuTHJwK7fzUE1LwM+ZNw==" spinCount="100000" sheet="1" objects="1" scenarios="1"/>
  <mergeCells count="603">
    <mergeCell ref="CD49:CQ49"/>
    <mergeCell ref="CR49:CY49"/>
    <mergeCell ref="CZ49:DC49"/>
    <mergeCell ref="DD49:DK49"/>
    <mergeCell ref="DL49:DV49"/>
    <mergeCell ref="DW49:EC49"/>
    <mergeCell ref="CF48:CQ48"/>
    <mergeCell ref="CR48:CY48"/>
    <mergeCell ref="CZ48:DC48"/>
    <mergeCell ref="DD48:DK48"/>
    <mergeCell ref="DL48:DV48"/>
    <mergeCell ref="DW48:EC48"/>
    <mergeCell ref="DL46:DV46"/>
    <mergeCell ref="DW46:EC46"/>
    <mergeCell ref="CF47:CQ47"/>
    <mergeCell ref="CR47:CY47"/>
    <mergeCell ref="CZ47:DC47"/>
    <mergeCell ref="DD47:DK47"/>
    <mergeCell ref="DL47:DV47"/>
    <mergeCell ref="DW47:EC47"/>
    <mergeCell ref="DL44:DV44"/>
    <mergeCell ref="DW44:EC44"/>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BV42:CB42"/>
    <mergeCell ref="CD42:CQ42"/>
    <mergeCell ref="CR42:CY42"/>
    <mergeCell ref="CD41:CQ41"/>
    <mergeCell ref="CR41:CY41"/>
    <mergeCell ref="CZ41:DC41"/>
    <mergeCell ref="CZ42:DC42"/>
    <mergeCell ref="DD42:DK42"/>
    <mergeCell ref="DL42:DV42"/>
    <mergeCell ref="DD41:DK41"/>
    <mergeCell ref="DL41:DV41"/>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P31:AS33"/>
    <mergeCell ref="AT31:AT33"/>
    <mergeCell ref="DW30:EC30"/>
    <mergeCell ref="AD29:AK29"/>
    <mergeCell ref="AL29:AO29"/>
    <mergeCell ref="AP29:BF29"/>
    <mergeCell ref="BG29:BN29"/>
    <mergeCell ref="BG28:BN28"/>
    <mergeCell ref="BO28:BR28"/>
    <mergeCell ref="Z32:AC32"/>
    <mergeCell ref="AD32:AK32"/>
    <mergeCell ref="AL32:AO32"/>
    <mergeCell ref="AD31:AK31"/>
    <mergeCell ref="AL31:AO31"/>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DL25:DV25"/>
    <mergeCell ref="DW27:EC27"/>
    <mergeCell ref="DW26:EC26"/>
    <mergeCell ref="BS26:CB26"/>
    <mergeCell ref="CD26:CQ26"/>
    <mergeCell ref="CR26:CY26"/>
    <mergeCell ref="CZ26:DC26"/>
    <mergeCell ref="DD26:DK26"/>
    <mergeCell ref="DL26:DV26"/>
    <mergeCell ref="DD29:DK29"/>
    <mergeCell ref="DL29:DV29"/>
    <mergeCell ref="B27:Q27"/>
    <mergeCell ref="R27:Y27"/>
    <mergeCell ref="Z27:AC27"/>
    <mergeCell ref="AD27:AK27"/>
    <mergeCell ref="AL27:AO27"/>
    <mergeCell ref="AP27:BF27"/>
    <mergeCell ref="BG27:BN27"/>
    <mergeCell ref="BO27:BR27"/>
    <mergeCell ref="BS27:CB27"/>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CD21:CQ21"/>
    <mergeCell ref="CR21:CY21"/>
    <mergeCell ref="CZ21:DC21"/>
    <mergeCell ref="DD21:DP21"/>
    <mergeCell ref="CD23:CQ23"/>
    <mergeCell ref="CR23:CY23"/>
    <mergeCell ref="CZ23:DC23"/>
    <mergeCell ref="DD23:DK23"/>
    <mergeCell ref="DL23:DV23"/>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CD18:CQ18"/>
    <mergeCell ref="CR18:CY18"/>
    <mergeCell ref="CZ18:DC18"/>
    <mergeCell ref="DD18:DP18"/>
    <mergeCell ref="CD19:CQ19"/>
    <mergeCell ref="CR19:CY19"/>
    <mergeCell ref="CZ19:DC19"/>
    <mergeCell ref="DD19:DP19"/>
    <mergeCell ref="DQ19:EC19"/>
    <mergeCell ref="B19:Q19"/>
    <mergeCell ref="R19:Y19"/>
    <mergeCell ref="Z19:AC19"/>
    <mergeCell ref="AD19:AK19"/>
    <mergeCell ref="AL19:AO19"/>
    <mergeCell ref="AP19:BF19"/>
    <mergeCell ref="BG19:BN19"/>
    <mergeCell ref="BO19:BR19"/>
    <mergeCell ref="BS19:CB19"/>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CD15:CQ15"/>
    <mergeCell ref="CR15:CY15"/>
    <mergeCell ref="CZ15:DC15"/>
    <mergeCell ref="DD15:DP15"/>
    <mergeCell ref="CD16:CQ16"/>
    <mergeCell ref="CR16:CY16"/>
    <mergeCell ref="CZ16:DC16"/>
    <mergeCell ref="DD16:DP16"/>
    <mergeCell ref="DQ16:EC16"/>
    <mergeCell ref="B16:Q16"/>
    <mergeCell ref="R16:Y16"/>
    <mergeCell ref="Z16:AC16"/>
    <mergeCell ref="AD16:AK16"/>
    <mergeCell ref="AL16:AO16"/>
    <mergeCell ref="AP16:BF16"/>
    <mergeCell ref="BG16:BN16"/>
    <mergeCell ref="BO16:BR16"/>
    <mergeCell ref="BS16:CB16"/>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CD12:CQ12"/>
    <mergeCell ref="CR12:CY12"/>
    <mergeCell ref="CZ12:DC12"/>
    <mergeCell ref="DD12:DP12"/>
    <mergeCell ref="CD13:CQ13"/>
    <mergeCell ref="CR13:CY13"/>
    <mergeCell ref="CZ13:DC13"/>
    <mergeCell ref="DD13:DP13"/>
    <mergeCell ref="DQ13:EC13"/>
    <mergeCell ref="B13:Q13"/>
    <mergeCell ref="R13:Y13"/>
    <mergeCell ref="Z13:AC13"/>
    <mergeCell ref="AD13:AK13"/>
    <mergeCell ref="AL13:AO13"/>
    <mergeCell ref="AP13:BF13"/>
    <mergeCell ref="BG13:BN13"/>
    <mergeCell ref="BO13:BR13"/>
    <mergeCell ref="BS13:CB13"/>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CD9:CQ9"/>
    <mergeCell ref="CR9:CY9"/>
    <mergeCell ref="CZ9:DC9"/>
    <mergeCell ref="DD9:DP9"/>
    <mergeCell ref="CD10:CQ10"/>
    <mergeCell ref="CR10:CY10"/>
    <mergeCell ref="CZ10:DC10"/>
    <mergeCell ref="DD10:DP10"/>
    <mergeCell ref="DQ10:EC10"/>
    <mergeCell ref="B10:Q10"/>
    <mergeCell ref="R10:Y10"/>
    <mergeCell ref="Z10:AC10"/>
    <mergeCell ref="AD10:AK10"/>
    <mergeCell ref="AL10:AO10"/>
    <mergeCell ref="AP10:BF10"/>
    <mergeCell ref="BG10:BN10"/>
    <mergeCell ref="BO10:BR10"/>
    <mergeCell ref="BS10:CB10"/>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CD6:CQ6"/>
    <mergeCell ref="CR6:CY6"/>
    <mergeCell ref="CZ6:DC6"/>
    <mergeCell ref="DD6:DP6"/>
    <mergeCell ref="CD7:CQ7"/>
    <mergeCell ref="CR7:CY7"/>
    <mergeCell ref="CZ7:DC7"/>
    <mergeCell ref="DD7:DP7"/>
    <mergeCell ref="DQ7:EC7"/>
    <mergeCell ref="B7:Q7"/>
    <mergeCell ref="R7:Y7"/>
    <mergeCell ref="Z7:AC7"/>
    <mergeCell ref="AD7:AK7"/>
    <mergeCell ref="AL7:AO7"/>
    <mergeCell ref="AP7:BF7"/>
    <mergeCell ref="BG7:BN7"/>
    <mergeCell ref="BO7:BR7"/>
    <mergeCell ref="BS7:CB7"/>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view="pageBreakPreview" zoomScaleNormal="70" zoomScaleSheetLayoutView="100" workbookViewId="0"/>
  </sheetViews>
  <sheetFormatPr defaultColWidth="0" defaultRowHeight="13.5" zeroHeight="1"/>
  <cols>
    <col min="1" max="130" width="2.75" style="231" customWidth="1"/>
    <col min="131" max="131" width="1.625" style="231" customWidth="1"/>
    <col min="132" max="16384" width="9" style="231" hidden="1"/>
  </cols>
  <sheetData>
    <row r="1" spans="1:131" ht="11.25" customHeight="1" thickBot="1">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c r="A2" s="757" t="s">
        <v>352</v>
      </c>
      <c r="B2" s="757"/>
      <c r="C2" s="757"/>
      <c r="D2" s="757"/>
      <c r="E2" s="757"/>
      <c r="F2" s="757"/>
      <c r="G2" s="757"/>
      <c r="H2" s="757"/>
      <c r="I2" s="757"/>
      <c r="J2" s="757"/>
      <c r="K2" s="757"/>
      <c r="L2" s="757"/>
      <c r="M2" s="757"/>
      <c r="N2" s="757"/>
      <c r="O2" s="757"/>
      <c r="P2" s="757"/>
      <c r="Q2" s="757"/>
      <c r="R2" s="757"/>
      <c r="S2" s="757"/>
      <c r="T2" s="757"/>
      <c r="U2" s="757"/>
      <c r="V2" s="757"/>
      <c r="W2" s="757"/>
      <c r="X2" s="757"/>
      <c r="Y2" s="757"/>
      <c r="Z2" s="757"/>
      <c r="AA2" s="757"/>
      <c r="AB2" s="757"/>
      <c r="AC2" s="757"/>
      <c r="AD2" s="757"/>
      <c r="AE2" s="757"/>
      <c r="AF2" s="757"/>
      <c r="AG2" s="757"/>
      <c r="AH2" s="757"/>
      <c r="AI2" s="757"/>
      <c r="AJ2" s="757"/>
      <c r="AK2" s="757"/>
      <c r="AL2" s="757"/>
      <c r="AM2" s="757"/>
      <c r="AN2" s="757"/>
      <c r="AO2" s="757"/>
      <c r="AP2" s="757"/>
      <c r="AQ2" s="757"/>
      <c r="AR2" s="757"/>
      <c r="AS2" s="757"/>
      <c r="AT2" s="757"/>
      <c r="AU2" s="757"/>
      <c r="AV2" s="757"/>
      <c r="AW2" s="757"/>
      <c r="AX2" s="757"/>
      <c r="AY2" s="757"/>
      <c r="AZ2" s="757"/>
      <c r="BA2" s="757"/>
      <c r="BB2" s="757"/>
      <c r="BC2" s="757"/>
      <c r="BD2" s="757"/>
      <c r="BE2" s="757"/>
      <c r="BF2" s="757"/>
      <c r="BG2" s="757"/>
      <c r="BH2" s="757"/>
      <c r="BI2" s="757"/>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758" t="s">
        <v>353</v>
      </c>
      <c r="DK2" s="759"/>
      <c r="DL2" s="759"/>
      <c r="DM2" s="759"/>
      <c r="DN2" s="759"/>
      <c r="DO2" s="760"/>
      <c r="DP2" s="228"/>
      <c r="DQ2" s="758" t="s">
        <v>354</v>
      </c>
      <c r="DR2" s="759"/>
      <c r="DS2" s="759"/>
      <c r="DT2" s="759"/>
      <c r="DU2" s="759"/>
      <c r="DV2" s="759"/>
      <c r="DW2" s="759"/>
      <c r="DX2" s="759"/>
      <c r="DY2" s="759"/>
      <c r="DZ2" s="760"/>
      <c r="EA2" s="230"/>
    </row>
    <row r="3" spans="1:131" ht="11.25" customHeight="1">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c r="A4" s="761" t="s">
        <v>355</v>
      </c>
      <c r="B4" s="761"/>
      <c r="C4" s="761"/>
      <c r="D4" s="761"/>
      <c r="E4" s="761"/>
      <c r="F4" s="761"/>
      <c r="G4" s="761"/>
      <c r="H4" s="761"/>
      <c r="I4" s="761"/>
      <c r="J4" s="761"/>
      <c r="K4" s="761"/>
      <c r="L4" s="761"/>
      <c r="M4" s="761"/>
      <c r="N4" s="761"/>
      <c r="O4" s="761"/>
      <c r="P4" s="761"/>
      <c r="Q4" s="761"/>
      <c r="R4" s="761"/>
      <c r="S4" s="761"/>
      <c r="T4" s="761"/>
      <c r="U4" s="761"/>
      <c r="V4" s="761"/>
      <c r="W4" s="761"/>
      <c r="X4" s="761"/>
      <c r="Y4" s="761"/>
      <c r="Z4" s="761"/>
      <c r="AA4" s="761"/>
      <c r="AB4" s="761"/>
      <c r="AC4" s="761"/>
      <c r="AD4" s="761"/>
      <c r="AE4" s="761"/>
      <c r="AF4" s="761"/>
      <c r="AG4" s="761"/>
      <c r="AH4" s="761"/>
      <c r="AI4" s="761"/>
      <c r="AJ4" s="761"/>
      <c r="AK4" s="761"/>
      <c r="AL4" s="761"/>
      <c r="AM4" s="761"/>
      <c r="AN4" s="761"/>
      <c r="AO4" s="761"/>
      <c r="AP4" s="761"/>
      <c r="AQ4" s="761"/>
      <c r="AR4" s="761"/>
      <c r="AS4" s="761"/>
      <c r="AT4" s="761"/>
      <c r="AU4" s="761"/>
      <c r="AV4" s="761"/>
      <c r="AW4" s="761"/>
      <c r="AX4" s="761"/>
      <c r="AY4" s="761"/>
      <c r="AZ4" s="232"/>
      <c r="BA4" s="232"/>
      <c r="BB4" s="232"/>
      <c r="BC4" s="232"/>
      <c r="BD4" s="232"/>
      <c r="BE4" s="233"/>
      <c r="BF4" s="233"/>
      <c r="BG4" s="233"/>
      <c r="BH4" s="233"/>
      <c r="BI4" s="233"/>
      <c r="BJ4" s="233"/>
      <c r="BK4" s="233"/>
      <c r="BL4" s="233"/>
      <c r="BM4" s="233"/>
      <c r="BN4" s="233"/>
      <c r="BO4" s="233"/>
      <c r="BP4" s="233"/>
      <c r="BQ4" s="762" t="s">
        <v>356</v>
      </c>
      <c r="BR4" s="762"/>
      <c r="BS4" s="762"/>
      <c r="BT4" s="762"/>
      <c r="BU4" s="762"/>
      <c r="BV4" s="762"/>
      <c r="BW4" s="762"/>
      <c r="BX4" s="762"/>
      <c r="BY4" s="762"/>
      <c r="BZ4" s="762"/>
      <c r="CA4" s="762"/>
      <c r="CB4" s="762"/>
      <c r="CC4" s="762"/>
      <c r="CD4" s="762"/>
      <c r="CE4" s="762"/>
      <c r="CF4" s="762"/>
      <c r="CG4" s="762"/>
      <c r="CH4" s="762"/>
      <c r="CI4" s="762"/>
      <c r="CJ4" s="762"/>
      <c r="CK4" s="762"/>
      <c r="CL4" s="762"/>
      <c r="CM4" s="762"/>
      <c r="CN4" s="762"/>
      <c r="CO4" s="762"/>
      <c r="CP4" s="762"/>
      <c r="CQ4" s="762"/>
      <c r="CR4" s="762"/>
      <c r="CS4" s="762"/>
      <c r="CT4" s="762"/>
      <c r="CU4" s="762"/>
      <c r="CV4" s="762"/>
      <c r="CW4" s="762"/>
      <c r="CX4" s="762"/>
      <c r="CY4" s="762"/>
      <c r="CZ4" s="762"/>
      <c r="DA4" s="762"/>
      <c r="DB4" s="762"/>
      <c r="DC4" s="762"/>
      <c r="DD4" s="762"/>
      <c r="DE4" s="762"/>
      <c r="DF4" s="762"/>
      <c r="DG4" s="762"/>
      <c r="DH4" s="762"/>
      <c r="DI4" s="762"/>
      <c r="DJ4" s="762"/>
      <c r="DK4" s="762"/>
      <c r="DL4" s="762"/>
      <c r="DM4" s="762"/>
      <c r="DN4" s="762"/>
      <c r="DO4" s="762"/>
      <c r="DP4" s="762"/>
      <c r="DQ4" s="762"/>
      <c r="DR4" s="762"/>
      <c r="DS4" s="762"/>
      <c r="DT4" s="762"/>
      <c r="DU4" s="762"/>
      <c r="DV4" s="762"/>
      <c r="DW4" s="762"/>
      <c r="DX4" s="762"/>
      <c r="DY4" s="762"/>
      <c r="DZ4" s="762"/>
      <c r="EA4" s="234"/>
    </row>
    <row r="5" spans="1:131" s="235" customFormat="1" ht="26.25" customHeight="1">
      <c r="A5" s="763" t="s">
        <v>357</v>
      </c>
      <c r="B5" s="764"/>
      <c r="C5" s="764"/>
      <c r="D5" s="764"/>
      <c r="E5" s="764"/>
      <c r="F5" s="764"/>
      <c r="G5" s="764"/>
      <c r="H5" s="764"/>
      <c r="I5" s="764"/>
      <c r="J5" s="764"/>
      <c r="K5" s="764"/>
      <c r="L5" s="764"/>
      <c r="M5" s="764"/>
      <c r="N5" s="764"/>
      <c r="O5" s="764"/>
      <c r="P5" s="765"/>
      <c r="Q5" s="769" t="s">
        <v>358</v>
      </c>
      <c r="R5" s="770"/>
      <c r="S5" s="770"/>
      <c r="T5" s="770"/>
      <c r="U5" s="771"/>
      <c r="V5" s="769" t="s">
        <v>359</v>
      </c>
      <c r="W5" s="770"/>
      <c r="X5" s="770"/>
      <c r="Y5" s="770"/>
      <c r="Z5" s="771"/>
      <c r="AA5" s="769" t="s">
        <v>360</v>
      </c>
      <c r="AB5" s="770"/>
      <c r="AC5" s="770"/>
      <c r="AD5" s="770"/>
      <c r="AE5" s="770"/>
      <c r="AF5" s="775" t="s">
        <v>361</v>
      </c>
      <c r="AG5" s="770"/>
      <c r="AH5" s="770"/>
      <c r="AI5" s="770"/>
      <c r="AJ5" s="776"/>
      <c r="AK5" s="770" t="s">
        <v>362</v>
      </c>
      <c r="AL5" s="770"/>
      <c r="AM5" s="770"/>
      <c r="AN5" s="770"/>
      <c r="AO5" s="771"/>
      <c r="AP5" s="769" t="s">
        <v>363</v>
      </c>
      <c r="AQ5" s="770"/>
      <c r="AR5" s="770"/>
      <c r="AS5" s="770"/>
      <c r="AT5" s="771"/>
      <c r="AU5" s="769" t="s">
        <v>364</v>
      </c>
      <c r="AV5" s="770"/>
      <c r="AW5" s="770"/>
      <c r="AX5" s="770"/>
      <c r="AY5" s="776"/>
      <c r="AZ5" s="232"/>
      <c r="BA5" s="232"/>
      <c r="BB5" s="232"/>
      <c r="BC5" s="232"/>
      <c r="BD5" s="232"/>
      <c r="BE5" s="233"/>
      <c r="BF5" s="233"/>
      <c r="BG5" s="233"/>
      <c r="BH5" s="233"/>
      <c r="BI5" s="233"/>
      <c r="BJ5" s="233"/>
      <c r="BK5" s="233"/>
      <c r="BL5" s="233"/>
      <c r="BM5" s="233"/>
      <c r="BN5" s="233"/>
      <c r="BO5" s="233"/>
      <c r="BP5" s="233"/>
      <c r="BQ5" s="763" t="s">
        <v>365</v>
      </c>
      <c r="BR5" s="764"/>
      <c r="BS5" s="764"/>
      <c r="BT5" s="764"/>
      <c r="BU5" s="764"/>
      <c r="BV5" s="764"/>
      <c r="BW5" s="764"/>
      <c r="BX5" s="764"/>
      <c r="BY5" s="764"/>
      <c r="BZ5" s="764"/>
      <c r="CA5" s="764"/>
      <c r="CB5" s="764"/>
      <c r="CC5" s="764"/>
      <c r="CD5" s="764"/>
      <c r="CE5" s="764"/>
      <c r="CF5" s="764"/>
      <c r="CG5" s="765"/>
      <c r="CH5" s="769" t="s">
        <v>366</v>
      </c>
      <c r="CI5" s="770"/>
      <c r="CJ5" s="770"/>
      <c r="CK5" s="770"/>
      <c r="CL5" s="771"/>
      <c r="CM5" s="769" t="s">
        <v>367</v>
      </c>
      <c r="CN5" s="770"/>
      <c r="CO5" s="770"/>
      <c r="CP5" s="770"/>
      <c r="CQ5" s="771"/>
      <c r="CR5" s="769" t="s">
        <v>368</v>
      </c>
      <c r="CS5" s="770"/>
      <c r="CT5" s="770"/>
      <c r="CU5" s="770"/>
      <c r="CV5" s="771"/>
      <c r="CW5" s="769" t="s">
        <v>369</v>
      </c>
      <c r="CX5" s="770"/>
      <c r="CY5" s="770"/>
      <c r="CZ5" s="770"/>
      <c r="DA5" s="771"/>
      <c r="DB5" s="769" t="s">
        <v>370</v>
      </c>
      <c r="DC5" s="770"/>
      <c r="DD5" s="770"/>
      <c r="DE5" s="770"/>
      <c r="DF5" s="771"/>
      <c r="DG5" s="799" t="s">
        <v>371</v>
      </c>
      <c r="DH5" s="800"/>
      <c r="DI5" s="800"/>
      <c r="DJ5" s="800"/>
      <c r="DK5" s="801"/>
      <c r="DL5" s="799" t="s">
        <v>372</v>
      </c>
      <c r="DM5" s="800"/>
      <c r="DN5" s="800"/>
      <c r="DO5" s="800"/>
      <c r="DP5" s="801"/>
      <c r="DQ5" s="769" t="s">
        <v>373</v>
      </c>
      <c r="DR5" s="770"/>
      <c r="DS5" s="770"/>
      <c r="DT5" s="770"/>
      <c r="DU5" s="771"/>
      <c r="DV5" s="769" t="s">
        <v>364</v>
      </c>
      <c r="DW5" s="770"/>
      <c r="DX5" s="770"/>
      <c r="DY5" s="770"/>
      <c r="DZ5" s="776"/>
      <c r="EA5" s="234"/>
    </row>
    <row r="6" spans="1:131" s="235" customFormat="1" ht="26.25" customHeight="1" thickBot="1">
      <c r="A6" s="766"/>
      <c r="B6" s="767"/>
      <c r="C6" s="767"/>
      <c r="D6" s="767"/>
      <c r="E6" s="767"/>
      <c r="F6" s="767"/>
      <c r="G6" s="767"/>
      <c r="H6" s="767"/>
      <c r="I6" s="767"/>
      <c r="J6" s="767"/>
      <c r="K6" s="767"/>
      <c r="L6" s="767"/>
      <c r="M6" s="767"/>
      <c r="N6" s="767"/>
      <c r="O6" s="767"/>
      <c r="P6" s="768"/>
      <c r="Q6" s="772"/>
      <c r="R6" s="773"/>
      <c r="S6" s="773"/>
      <c r="T6" s="773"/>
      <c r="U6" s="774"/>
      <c r="V6" s="772"/>
      <c r="W6" s="773"/>
      <c r="X6" s="773"/>
      <c r="Y6" s="773"/>
      <c r="Z6" s="774"/>
      <c r="AA6" s="772"/>
      <c r="AB6" s="773"/>
      <c r="AC6" s="773"/>
      <c r="AD6" s="773"/>
      <c r="AE6" s="773"/>
      <c r="AF6" s="777"/>
      <c r="AG6" s="773"/>
      <c r="AH6" s="773"/>
      <c r="AI6" s="773"/>
      <c r="AJ6" s="778"/>
      <c r="AK6" s="773"/>
      <c r="AL6" s="773"/>
      <c r="AM6" s="773"/>
      <c r="AN6" s="773"/>
      <c r="AO6" s="774"/>
      <c r="AP6" s="772"/>
      <c r="AQ6" s="773"/>
      <c r="AR6" s="773"/>
      <c r="AS6" s="773"/>
      <c r="AT6" s="774"/>
      <c r="AU6" s="772"/>
      <c r="AV6" s="773"/>
      <c r="AW6" s="773"/>
      <c r="AX6" s="773"/>
      <c r="AY6" s="778"/>
      <c r="AZ6" s="232"/>
      <c r="BA6" s="232"/>
      <c r="BB6" s="232"/>
      <c r="BC6" s="232"/>
      <c r="BD6" s="232"/>
      <c r="BE6" s="233"/>
      <c r="BF6" s="233"/>
      <c r="BG6" s="233"/>
      <c r="BH6" s="233"/>
      <c r="BI6" s="233"/>
      <c r="BJ6" s="233"/>
      <c r="BK6" s="233"/>
      <c r="BL6" s="233"/>
      <c r="BM6" s="233"/>
      <c r="BN6" s="233"/>
      <c r="BO6" s="233"/>
      <c r="BP6" s="233"/>
      <c r="BQ6" s="766"/>
      <c r="BR6" s="767"/>
      <c r="BS6" s="767"/>
      <c r="BT6" s="767"/>
      <c r="BU6" s="767"/>
      <c r="BV6" s="767"/>
      <c r="BW6" s="767"/>
      <c r="BX6" s="767"/>
      <c r="BY6" s="767"/>
      <c r="BZ6" s="767"/>
      <c r="CA6" s="767"/>
      <c r="CB6" s="767"/>
      <c r="CC6" s="767"/>
      <c r="CD6" s="767"/>
      <c r="CE6" s="767"/>
      <c r="CF6" s="767"/>
      <c r="CG6" s="768"/>
      <c r="CH6" s="772"/>
      <c r="CI6" s="773"/>
      <c r="CJ6" s="773"/>
      <c r="CK6" s="773"/>
      <c r="CL6" s="774"/>
      <c r="CM6" s="772"/>
      <c r="CN6" s="773"/>
      <c r="CO6" s="773"/>
      <c r="CP6" s="773"/>
      <c r="CQ6" s="774"/>
      <c r="CR6" s="772"/>
      <c r="CS6" s="773"/>
      <c r="CT6" s="773"/>
      <c r="CU6" s="773"/>
      <c r="CV6" s="774"/>
      <c r="CW6" s="772"/>
      <c r="CX6" s="773"/>
      <c r="CY6" s="773"/>
      <c r="CZ6" s="773"/>
      <c r="DA6" s="774"/>
      <c r="DB6" s="772"/>
      <c r="DC6" s="773"/>
      <c r="DD6" s="773"/>
      <c r="DE6" s="773"/>
      <c r="DF6" s="774"/>
      <c r="DG6" s="802"/>
      <c r="DH6" s="803"/>
      <c r="DI6" s="803"/>
      <c r="DJ6" s="803"/>
      <c r="DK6" s="804"/>
      <c r="DL6" s="802"/>
      <c r="DM6" s="803"/>
      <c r="DN6" s="803"/>
      <c r="DO6" s="803"/>
      <c r="DP6" s="804"/>
      <c r="DQ6" s="772"/>
      <c r="DR6" s="773"/>
      <c r="DS6" s="773"/>
      <c r="DT6" s="773"/>
      <c r="DU6" s="774"/>
      <c r="DV6" s="772"/>
      <c r="DW6" s="773"/>
      <c r="DX6" s="773"/>
      <c r="DY6" s="773"/>
      <c r="DZ6" s="778"/>
      <c r="EA6" s="234"/>
    </row>
    <row r="7" spans="1:131" s="235" customFormat="1" ht="26.25" customHeight="1" thickTop="1">
      <c r="A7" s="236">
        <v>1</v>
      </c>
      <c r="B7" s="785" t="s">
        <v>374</v>
      </c>
      <c r="C7" s="786"/>
      <c r="D7" s="786"/>
      <c r="E7" s="786"/>
      <c r="F7" s="786"/>
      <c r="G7" s="786"/>
      <c r="H7" s="786"/>
      <c r="I7" s="786"/>
      <c r="J7" s="786"/>
      <c r="K7" s="786"/>
      <c r="L7" s="786"/>
      <c r="M7" s="786"/>
      <c r="N7" s="786"/>
      <c r="O7" s="786"/>
      <c r="P7" s="787"/>
      <c r="Q7" s="788">
        <v>28517</v>
      </c>
      <c r="R7" s="789"/>
      <c r="S7" s="789"/>
      <c r="T7" s="789"/>
      <c r="U7" s="789"/>
      <c r="V7" s="789">
        <v>27711</v>
      </c>
      <c r="W7" s="789"/>
      <c r="X7" s="789"/>
      <c r="Y7" s="789"/>
      <c r="Z7" s="789"/>
      <c r="AA7" s="789">
        <v>806</v>
      </c>
      <c r="AB7" s="789"/>
      <c r="AC7" s="789"/>
      <c r="AD7" s="789"/>
      <c r="AE7" s="790"/>
      <c r="AF7" s="791">
        <v>782</v>
      </c>
      <c r="AG7" s="792"/>
      <c r="AH7" s="792"/>
      <c r="AI7" s="792"/>
      <c r="AJ7" s="793"/>
      <c r="AK7" s="794">
        <v>187</v>
      </c>
      <c r="AL7" s="795"/>
      <c r="AM7" s="795"/>
      <c r="AN7" s="795"/>
      <c r="AO7" s="795"/>
      <c r="AP7" s="795">
        <v>34671</v>
      </c>
      <c r="AQ7" s="795"/>
      <c r="AR7" s="795"/>
      <c r="AS7" s="795"/>
      <c r="AT7" s="795"/>
      <c r="AU7" s="796"/>
      <c r="AV7" s="796"/>
      <c r="AW7" s="796"/>
      <c r="AX7" s="796"/>
      <c r="AY7" s="797"/>
      <c r="AZ7" s="232"/>
      <c r="BA7" s="232"/>
      <c r="BB7" s="232"/>
      <c r="BC7" s="232"/>
      <c r="BD7" s="232"/>
      <c r="BE7" s="233"/>
      <c r="BF7" s="233"/>
      <c r="BG7" s="233"/>
      <c r="BH7" s="233"/>
      <c r="BI7" s="233"/>
      <c r="BJ7" s="233"/>
      <c r="BK7" s="233"/>
      <c r="BL7" s="233"/>
      <c r="BM7" s="233"/>
      <c r="BN7" s="233"/>
      <c r="BO7" s="233"/>
      <c r="BP7" s="233"/>
      <c r="BQ7" s="236">
        <v>1</v>
      </c>
      <c r="BR7" s="237"/>
      <c r="BS7" s="782" t="s">
        <v>550</v>
      </c>
      <c r="BT7" s="783"/>
      <c r="BU7" s="783"/>
      <c r="BV7" s="783"/>
      <c r="BW7" s="783"/>
      <c r="BX7" s="783"/>
      <c r="BY7" s="783"/>
      <c r="BZ7" s="783"/>
      <c r="CA7" s="783"/>
      <c r="CB7" s="783"/>
      <c r="CC7" s="783"/>
      <c r="CD7" s="783"/>
      <c r="CE7" s="783"/>
      <c r="CF7" s="783"/>
      <c r="CG7" s="798"/>
      <c r="CH7" s="779">
        <v>1</v>
      </c>
      <c r="CI7" s="780"/>
      <c r="CJ7" s="780"/>
      <c r="CK7" s="780"/>
      <c r="CL7" s="781"/>
      <c r="CM7" s="779">
        <v>137</v>
      </c>
      <c r="CN7" s="780"/>
      <c r="CO7" s="780"/>
      <c r="CP7" s="780"/>
      <c r="CQ7" s="781"/>
      <c r="CR7" s="779">
        <v>15</v>
      </c>
      <c r="CS7" s="780"/>
      <c r="CT7" s="780"/>
      <c r="CU7" s="780"/>
      <c r="CV7" s="781"/>
      <c r="CW7" s="779">
        <v>51</v>
      </c>
      <c r="CX7" s="780"/>
      <c r="CY7" s="780"/>
      <c r="CZ7" s="780"/>
      <c r="DA7" s="781"/>
      <c r="DB7" s="779" t="s">
        <v>553</v>
      </c>
      <c r="DC7" s="780"/>
      <c r="DD7" s="780"/>
      <c r="DE7" s="780"/>
      <c r="DF7" s="781"/>
      <c r="DG7" s="779" t="s">
        <v>553</v>
      </c>
      <c r="DH7" s="780"/>
      <c r="DI7" s="780"/>
      <c r="DJ7" s="780"/>
      <c r="DK7" s="781"/>
      <c r="DL7" s="779" t="s">
        <v>553</v>
      </c>
      <c r="DM7" s="780"/>
      <c r="DN7" s="780"/>
      <c r="DO7" s="780"/>
      <c r="DP7" s="781"/>
      <c r="DQ7" s="779" t="s">
        <v>553</v>
      </c>
      <c r="DR7" s="780"/>
      <c r="DS7" s="780"/>
      <c r="DT7" s="780"/>
      <c r="DU7" s="781"/>
      <c r="DV7" s="782"/>
      <c r="DW7" s="783"/>
      <c r="DX7" s="783"/>
      <c r="DY7" s="783"/>
      <c r="DZ7" s="784"/>
      <c r="EA7" s="234"/>
    </row>
    <row r="8" spans="1:131" s="235" customFormat="1" ht="26.25" customHeight="1">
      <c r="A8" s="238">
        <v>2</v>
      </c>
      <c r="B8" s="816" t="s">
        <v>375</v>
      </c>
      <c r="C8" s="817"/>
      <c r="D8" s="817"/>
      <c r="E8" s="817"/>
      <c r="F8" s="817"/>
      <c r="G8" s="817"/>
      <c r="H8" s="817"/>
      <c r="I8" s="817"/>
      <c r="J8" s="817"/>
      <c r="K8" s="817"/>
      <c r="L8" s="817"/>
      <c r="M8" s="817"/>
      <c r="N8" s="817"/>
      <c r="O8" s="817"/>
      <c r="P8" s="818"/>
      <c r="Q8" s="819">
        <v>125</v>
      </c>
      <c r="R8" s="820"/>
      <c r="S8" s="820"/>
      <c r="T8" s="820"/>
      <c r="U8" s="820"/>
      <c r="V8" s="820">
        <v>122</v>
      </c>
      <c r="W8" s="820"/>
      <c r="X8" s="820"/>
      <c r="Y8" s="820"/>
      <c r="Z8" s="820"/>
      <c r="AA8" s="820">
        <v>3</v>
      </c>
      <c r="AB8" s="820"/>
      <c r="AC8" s="820"/>
      <c r="AD8" s="820"/>
      <c r="AE8" s="821"/>
      <c r="AF8" s="822">
        <v>3</v>
      </c>
      <c r="AG8" s="823"/>
      <c r="AH8" s="823"/>
      <c r="AI8" s="823"/>
      <c r="AJ8" s="824"/>
      <c r="AK8" s="805">
        <v>122</v>
      </c>
      <c r="AL8" s="806"/>
      <c r="AM8" s="806"/>
      <c r="AN8" s="806"/>
      <c r="AO8" s="806"/>
      <c r="AP8" s="806">
        <v>468</v>
      </c>
      <c r="AQ8" s="806"/>
      <c r="AR8" s="806"/>
      <c r="AS8" s="806"/>
      <c r="AT8" s="806"/>
      <c r="AU8" s="807"/>
      <c r="AV8" s="807"/>
      <c r="AW8" s="807"/>
      <c r="AX8" s="807"/>
      <c r="AY8" s="808"/>
      <c r="AZ8" s="232"/>
      <c r="BA8" s="232"/>
      <c r="BB8" s="232"/>
      <c r="BC8" s="232"/>
      <c r="BD8" s="232"/>
      <c r="BE8" s="233"/>
      <c r="BF8" s="233"/>
      <c r="BG8" s="233"/>
      <c r="BH8" s="233"/>
      <c r="BI8" s="233"/>
      <c r="BJ8" s="233"/>
      <c r="BK8" s="233"/>
      <c r="BL8" s="233"/>
      <c r="BM8" s="233"/>
      <c r="BN8" s="233"/>
      <c r="BO8" s="233"/>
      <c r="BP8" s="233"/>
      <c r="BQ8" s="238">
        <v>2</v>
      </c>
      <c r="BR8" s="239"/>
      <c r="BS8" s="809" t="s">
        <v>551</v>
      </c>
      <c r="BT8" s="810"/>
      <c r="BU8" s="810"/>
      <c r="BV8" s="810"/>
      <c r="BW8" s="810"/>
      <c r="BX8" s="810"/>
      <c r="BY8" s="810"/>
      <c r="BZ8" s="810"/>
      <c r="CA8" s="810"/>
      <c r="CB8" s="810"/>
      <c r="CC8" s="810"/>
      <c r="CD8" s="810"/>
      <c r="CE8" s="810"/>
      <c r="CF8" s="810"/>
      <c r="CG8" s="811"/>
      <c r="CH8" s="812">
        <v>29</v>
      </c>
      <c r="CI8" s="813"/>
      <c r="CJ8" s="813"/>
      <c r="CK8" s="813"/>
      <c r="CL8" s="814"/>
      <c r="CM8" s="812">
        <v>580</v>
      </c>
      <c r="CN8" s="813"/>
      <c r="CO8" s="813"/>
      <c r="CP8" s="813"/>
      <c r="CQ8" s="814"/>
      <c r="CR8" s="812">
        <v>48</v>
      </c>
      <c r="CS8" s="813"/>
      <c r="CT8" s="813"/>
      <c r="CU8" s="813"/>
      <c r="CV8" s="814"/>
      <c r="CW8" s="812">
        <v>0</v>
      </c>
      <c r="CX8" s="813"/>
      <c r="CY8" s="813"/>
      <c r="CZ8" s="813"/>
      <c r="DA8" s="814"/>
      <c r="DB8" s="812" t="s">
        <v>553</v>
      </c>
      <c r="DC8" s="813"/>
      <c r="DD8" s="813"/>
      <c r="DE8" s="813"/>
      <c r="DF8" s="814"/>
      <c r="DG8" s="812" t="s">
        <v>553</v>
      </c>
      <c r="DH8" s="813"/>
      <c r="DI8" s="813"/>
      <c r="DJ8" s="813"/>
      <c r="DK8" s="814"/>
      <c r="DL8" s="812" t="s">
        <v>553</v>
      </c>
      <c r="DM8" s="813"/>
      <c r="DN8" s="813"/>
      <c r="DO8" s="813"/>
      <c r="DP8" s="814"/>
      <c r="DQ8" s="812" t="s">
        <v>553</v>
      </c>
      <c r="DR8" s="813"/>
      <c r="DS8" s="813"/>
      <c r="DT8" s="813"/>
      <c r="DU8" s="814"/>
      <c r="DV8" s="809"/>
      <c r="DW8" s="810"/>
      <c r="DX8" s="810"/>
      <c r="DY8" s="810"/>
      <c r="DZ8" s="815"/>
      <c r="EA8" s="234"/>
    </row>
    <row r="9" spans="1:131" s="235" customFormat="1" ht="26.25" customHeight="1">
      <c r="A9" s="238">
        <v>3</v>
      </c>
      <c r="B9" s="816" t="s">
        <v>376</v>
      </c>
      <c r="C9" s="817"/>
      <c r="D9" s="817"/>
      <c r="E9" s="817"/>
      <c r="F9" s="817"/>
      <c r="G9" s="817"/>
      <c r="H9" s="817"/>
      <c r="I9" s="817"/>
      <c r="J9" s="817"/>
      <c r="K9" s="817"/>
      <c r="L9" s="817"/>
      <c r="M9" s="817"/>
      <c r="N9" s="817"/>
      <c r="O9" s="817"/>
      <c r="P9" s="818"/>
      <c r="Q9" s="819">
        <v>10</v>
      </c>
      <c r="R9" s="820"/>
      <c r="S9" s="820"/>
      <c r="T9" s="820"/>
      <c r="U9" s="820"/>
      <c r="V9" s="820">
        <v>6</v>
      </c>
      <c r="W9" s="820"/>
      <c r="X9" s="820"/>
      <c r="Y9" s="820"/>
      <c r="Z9" s="820"/>
      <c r="AA9" s="820">
        <v>4</v>
      </c>
      <c r="AB9" s="820"/>
      <c r="AC9" s="820"/>
      <c r="AD9" s="820"/>
      <c r="AE9" s="821"/>
      <c r="AF9" s="822">
        <v>4</v>
      </c>
      <c r="AG9" s="823"/>
      <c r="AH9" s="823"/>
      <c r="AI9" s="823"/>
      <c r="AJ9" s="824"/>
      <c r="AK9" s="805" t="s">
        <v>553</v>
      </c>
      <c r="AL9" s="806"/>
      <c r="AM9" s="806"/>
      <c r="AN9" s="806"/>
      <c r="AO9" s="806"/>
      <c r="AP9" s="806" t="s">
        <v>553</v>
      </c>
      <c r="AQ9" s="806"/>
      <c r="AR9" s="806"/>
      <c r="AS9" s="806"/>
      <c r="AT9" s="806"/>
      <c r="AU9" s="807"/>
      <c r="AV9" s="807"/>
      <c r="AW9" s="807"/>
      <c r="AX9" s="807"/>
      <c r="AY9" s="808"/>
      <c r="AZ9" s="232"/>
      <c r="BA9" s="232"/>
      <c r="BB9" s="232"/>
      <c r="BC9" s="232"/>
      <c r="BD9" s="232"/>
      <c r="BE9" s="233"/>
      <c r="BF9" s="233"/>
      <c r="BG9" s="233"/>
      <c r="BH9" s="233"/>
      <c r="BI9" s="233"/>
      <c r="BJ9" s="233"/>
      <c r="BK9" s="233"/>
      <c r="BL9" s="233"/>
      <c r="BM9" s="233"/>
      <c r="BN9" s="233"/>
      <c r="BO9" s="233"/>
      <c r="BP9" s="233"/>
      <c r="BQ9" s="238">
        <v>3</v>
      </c>
      <c r="BR9" s="239"/>
      <c r="BS9" s="809" t="s">
        <v>552</v>
      </c>
      <c r="BT9" s="810"/>
      <c r="BU9" s="810"/>
      <c r="BV9" s="810"/>
      <c r="BW9" s="810"/>
      <c r="BX9" s="810"/>
      <c r="BY9" s="810"/>
      <c r="BZ9" s="810"/>
      <c r="CA9" s="810"/>
      <c r="CB9" s="810"/>
      <c r="CC9" s="810"/>
      <c r="CD9" s="810"/>
      <c r="CE9" s="810"/>
      <c r="CF9" s="810"/>
      <c r="CG9" s="811"/>
      <c r="CH9" s="812">
        <v>13</v>
      </c>
      <c r="CI9" s="813"/>
      <c r="CJ9" s="813"/>
      <c r="CK9" s="813"/>
      <c r="CL9" s="814"/>
      <c r="CM9" s="812">
        <v>69</v>
      </c>
      <c r="CN9" s="813"/>
      <c r="CO9" s="813"/>
      <c r="CP9" s="813"/>
      <c r="CQ9" s="814"/>
      <c r="CR9" s="812">
        <v>1</v>
      </c>
      <c r="CS9" s="813"/>
      <c r="CT9" s="813"/>
      <c r="CU9" s="813"/>
      <c r="CV9" s="814"/>
      <c r="CW9" s="812" t="s">
        <v>553</v>
      </c>
      <c r="CX9" s="813"/>
      <c r="CY9" s="813"/>
      <c r="CZ9" s="813"/>
      <c r="DA9" s="814"/>
      <c r="DB9" s="812" t="s">
        <v>553</v>
      </c>
      <c r="DC9" s="813"/>
      <c r="DD9" s="813"/>
      <c r="DE9" s="813"/>
      <c r="DF9" s="814"/>
      <c r="DG9" s="812" t="s">
        <v>553</v>
      </c>
      <c r="DH9" s="813"/>
      <c r="DI9" s="813"/>
      <c r="DJ9" s="813"/>
      <c r="DK9" s="814"/>
      <c r="DL9" s="812" t="s">
        <v>553</v>
      </c>
      <c r="DM9" s="813"/>
      <c r="DN9" s="813"/>
      <c r="DO9" s="813"/>
      <c r="DP9" s="814"/>
      <c r="DQ9" s="812" t="s">
        <v>553</v>
      </c>
      <c r="DR9" s="813"/>
      <c r="DS9" s="813"/>
      <c r="DT9" s="813"/>
      <c r="DU9" s="814"/>
      <c r="DV9" s="809"/>
      <c r="DW9" s="810"/>
      <c r="DX9" s="810"/>
      <c r="DY9" s="810"/>
      <c r="DZ9" s="815"/>
      <c r="EA9" s="234"/>
    </row>
    <row r="10" spans="1:131" s="235" customFormat="1" ht="26.25" customHeight="1">
      <c r="A10" s="238">
        <v>4</v>
      </c>
      <c r="B10" s="816" t="s">
        <v>377</v>
      </c>
      <c r="C10" s="817"/>
      <c r="D10" s="817"/>
      <c r="E10" s="817"/>
      <c r="F10" s="817"/>
      <c r="G10" s="817"/>
      <c r="H10" s="817"/>
      <c r="I10" s="817"/>
      <c r="J10" s="817"/>
      <c r="K10" s="817"/>
      <c r="L10" s="817"/>
      <c r="M10" s="817"/>
      <c r="N10" s="817"/>
      <c r="O10" s="817"/>
      <c r="P10" s="818"/>
      <c r="Q10" s="819">
        <v>68</v>
      </c>
      <c r="R10" s="820"/>
      <c r="S10" s="820"/>
      <c r="T10" s="820"/>
      <c r="U10" s="820"/>
      <c r="V10" s="820">
        <v>65</v>
      </c>
      <c r="W10" s="820"/>
      <c r="X10" s="820"/>
      <c r="Y10" s="820"/>
      <c r="Z10" s="820"/>
      <c r="AA10" s="820">
        <v>2</v>
      </c>
      <c r="AB10" s="820"/>
      <c r="AC10" s="820"/>
      <c r="AD10" s="820"/>
      <c r="AE10" s="821"/>
      <c r="AF10" s="822">
        <v>2</v>
      </c>
      <c r="AG10" s="823"/>
      <c r="AH10" s="823"/>
      <c r="AI10" s="823"/>
      <c r="AJ10" s="824"/>
      <c r="AK10" s="805">
        <v>66</v>
      </c>
      <c r="AL10" s="806"/>
      <c r="AM10" s="806"/>
      <c r="AN10" s="806"/>
      <c r="AO10" s="806"/>
      <c r="AP10" s="806">
        <v>51</v>
      </c>
      <c r="AQ10" s="806"/>
      <c r="AR10" s="806"/>
      <c r="AS10" s="806"/>
      <c r="AT10" s="806"/>
      <c r="AU10" s="807"/>
      <c r="AV10" s="807"/>
      <c r="AW10" s="807"/>
      <c r="AX10" s="807"/>
      <c r="AY10" s="808"/>
      <c r="AZ10" s="232"/>
      <c r="BA10" s="232"/>
      <c r="BB10" s="232"/>
      <c r="BC10" s="232"/>
      <c r="BD10" s="232"/>
      <c r="BE10" s="233"/>
      <c r="BF10" s="233"/>
      <c r="BG10" s="233"/>
      <c r="BH10" s="233"/>
      <c r="BI10" s="233"/>
      <c r="BJ10" s="233"/>
      <c r="BK10" s="233"/>
      <c r="BL10" s="233"/>
      <c r="BM10" s="233"/>
      <c r="BN10" s="233"/>
      <c r="BO10" s="233"/>
      <c r="BP10" s="233"/>
      <c r="BQ10" s="238">
        <v>4</v>
      </c>
      <c r="BR10" s="239"/>
      <c r="BS10" s="809"/>
      <c r="BT10" s="810"/>
      <c r="BU10" s="810"/>
      <c r="BV10" s="810"/>
      <c r="BW10" s="810"/>
      <c r="BX10" s="810"/>
      <c r="BY10" s="810"/>
      <c r="BZ10" s="810"/>
      <c r="CA10" s="810"/>
      <c r="CB10" s="810"/>
      <c r="CC10" s="810"/>
      <c r="CD10" s="810"/>
      <c r="CE10" s="810"/>
      <c r="CF10" s="810"/>
      <c r="CG10" s="811"/>
      <c r="CH10" s="812"/>
      <c r="CI10" s="813"/>
      <c r="CJ10" s="813"/>
      <c r="CK10" s="813"/>
      <c r="CL10" s="814"/>
      <c r="CM10" s="812"/>
      <c r="CN10" s="813"/>
      <c r="CO10" s="813"/>
      <c r="CP10" s="813"/>
      <c r="CQ10" s="814"/>
      <c r="CR10" s="812"/>
      <c r="CS10" s="813"/>
      <c r="CT10" s="813"/>
      <c r="CU10" s="813"/>
      <c r="CV10" s="814"/>
      <c r="CW10" s="812"/>
      <c r="CX10" s="813"/>
      <c r="CY10" s="813"/>
      <c r="CZ10" s="813"/>
      <c r="DA10" s="814"/>
      <c r="DB10" s="812"/>
      <c r="DC10" s="813"/>
      <c r="DD10" s="813"/>
      <c r="DE10" s="813"/>
      <c r="DF10" s="814"/>
      <c r="DG10" s="812"/>
      <c r="DH10" s="813"/>
      <c r="DI10" s="813"/>
      <c r="DJ10" s="813"/>
      <c r="DK10" s="814"/>
      <c r="DL10" s="812"/>
      <c r="DM10" s="813"/>
      <c r="DN10" s="813"/>
      <c r="DO10" s="813"/>
      <c r="DP10" s="814"/>
      <c r="DQ10" s="812"/>
      <c r="DR10" s="813"/>
      <c r="DS10" s="813"/>
      <c r="DT10" s="813"/>
      <c r="DU10" s="814"/>
      <c r="DV10" s="809"/>
      <c r="DW10" s="810"/>
      <c r="DX10" s="810"/>
      <c r="DY10" s="810"/>
      <c r="DZ10" s="815"/>
      <c r="EA10" s="234"/>
    </row>
    <row r="11" spans="1:131" s="235" customFormat="1" ht="26.25" customHeight="1">
      <c r="A11" s="238">
        <v>5</v>
      </c>
      <c r="B11" s="816"/>
      <c r="C11" s="817"/>
      <c r="D11" s="817"/>
      <c r="E11" s="817"/>
      <c r="F11" s="817"/>
      <c r="G11" s="817"/>
      <c r="H11" s="817"/>
      <c r="I11" s="817"/>
      <c r="J11" s="817"/>
      <c r="K11" s="817"/>
      <c r="L11" s="817"/>
      <c r="M11" s="817"/>
      <c r="N11" s="817"/>
      <c r="O11" s="817"/>
      <c r="P11" s="818"/>
      <c r="Q11" s="819"/>
      <c r="R11" s="820"/>
      <c r="S11" s="820"/>
      <c r="T11" s="820"/>
      <c r="U11" s="820"/>
      <c r="V11" s="820"/>
      <c r="W11" s="820"/>
      <c r="X11" s="820"/>
      <c r="Y11" s="820"/>
      <c r="Z11" s="820"/>
      <c r="AA11" s="820"/>
      <c r="AB11" s="820"/>
      <c r="AC11" s="820"/>
      <c r="AD11" s="820"/>
      <c r="AE11" s="821"/>
      <c r="AF11" s="822"/>
      <c r="AG11" s="823"/>
      <c r="AH11" s="823"/>
      <c r="AI11" s="823"/>
      <c r="AJ11" s="824"/>
      <c r="AK11" s="805"/>
      <c r="AL11" s="806"/>
      <c r="AM11" s="806"/>
      <c r="AN11" s="806"/>
      <c r="AO11" s="806"/>
      <c r="AP11" s="806"/>
      <c r="AQ11" s="806"/>
      <c r="AR11" s="806"/>
      <c r="AS11" s="806"/>
      <c r="AT11" s="806"/>
      <c r="AU11" s="807"/>
      <c r="AV11" s="807"/>
      <c r="AW11" s="807"/>
      <c r="AX11" s="807"/>
      <c r="AY11" s="808"/>
      <c r="AZ11" s="232"/>
      <c r="BA11" s="232"/>
      <c r="BB11" s="232"/>
      <c r="BC11" s="232"/>
      <c r="BD11" s="232"/>
      <c r="BE11" s="233"/>
      <c r="BF11" s="233"/>
      <c r="BG11" s="233"/>
      <c r="BH11" s="233"/>
      <c r="BI11" s="233"/>
      <c r="BJ11" s="233"/>
      <c r="BK11" s="233"/>
      <c r="BL11" s="233"/>
      <c r="BM11" s="233"/>
      <c r="BN11" s="233"/>
      <c r="BO11" s="233"/>
      <c r="BP11" s="233"/>
      <c r="BQ11" s="238">
        <v>5</v>
      </c>
      <c r="BR11" s="239"/>
      <c r="BS11" s="809"/>
      <c r="BT11" s="810"/>
      <c r="BU11" s="810"/>
      <c r="BV11" s="810"/>
      <c r="BW11" s="810"/>
      <c r="BX11" s="810"/>
      <c r="BY11" s="810"/>
      <c r="BZ11" s="810"/>
      <c r="CA11" s="810"/>
      <c r="CB11" s="810"/>
      <c r="CC11" s="810"/>
      <c r="CD11" s="810"/>
      <c r="CE11" s="810"/>
      <c r="CF11" s="810"/>
      <c r="CG11" s="811"/>
      <c r="CH11" s="812"/>
      <c r="CI11" s="813"/>
      <c r="CJ11" s="813"/>
      <c r="CK11" s="813"/>
      <c r="CL11" s="814"/>
      <c r="CM11" s="812"/>
      <c r="CN11" s="813"/>
      <c r="CO11" s="813"/>
      <c r="CP11" s="813"/>
      <c r="CQ11" s="814"/>
      <c r="CR11" s="812"/>
      <c r="CS11" s="813"/>
      <c r="CT11" s="813"/>
      <c r="CU11" s="813"/>
      <c r="CV11" s="814"/>
      <c r="CW11" s="812"/>
      <c r="CX11" s="813"/>
      <c r="CY11" s="813"/>
      <c r="CZ11" s="813"/>
      <c r="DA11" s="814"/>
      <c r="DB11" s="812"/>
      <c r="DC11" s="813"/>
      <c r="DD11" s="813"/>
      <c r="DE11" s="813"/>
      <c r="DF11" s="814"/>
      <c r="DG11" s="812"/>
      <c r="DH11" s="813"/>
      <c r="DI11" s="813"/>
      <c r="DJ11" s="813"/>
      <c r="DK11" s="814"/>
      <c r="DL11" s="812"/>
      <c r="DM11" s="813"/>
      <c r="DN11" s="813"/>
      <c r="DO11" s="813"/>
      <c r="DP11" s="814"/>
      <c r="DQ11" s="812"/>
      <c r="DR11" s="813"/>
      <c r="DS11" s="813"/>
      <c r="DT11" s="813"/>
      <c r="DU11" s="814"/>
      <c r="DV11" s="809"/>
      <c r="DW11" s="810"/>
      <c r="DX11" s="810"/>
      <c r="DY11" s="810"/>
      <c r="DZ11" s="815"/>
      <c r="EA11" s="234"/>
    </row>
    <row r="12" spans="1:131" s="235" customFormat="1" ht="26.25" customHeight="1">
      <c r="A12" s="238">
        <v>6</v>
      </c>
      <c r="B12" s="816"/>
      <c r="C12" s="817"/>
      <c r="D12" s="817"/>
      <c r="E12" s="817"/>
      <c r="F12" s="817"/>
      <c r="G12" s="817"/>
      <c r="H12" s="817"/>
      <c r="I12" s="817"/>
      <c r="J12" s="817"/>
      <c r="K12" s="817"/>
      <c r="L12" s="817"/>
      <c r="M12" s="817"/>
      <c r="N12" s="817"/>
      <c r="O12" s="817"/>
      <c r="P12" s="818"/>
      <c r="Q12" s="819"/>
      <c r="R12" s="820"/>
      <c r="S12" s="820"/>
      <c r="T12" s="820"/>
      <c r="U12" s="820"/>
      <c r="V12" s="820"/>
      <c r="W12" s="820"/>
      <c r="X12" s="820"/>
      <c r="Y12" s="820"/>
      <c r="Z12" s="820"/>
      <c r="AA12" s="820"/>
      <c r="AB12" s="820"/>
      <c r="AC12" s="820"/>
      <c r="AD12" s="820"/>
      <c r="AE12" s="821"/>
      <c r="AF12" s="822"/>
      <c r="AG12" s="823"/>
      <c r="AH12" s="823"/>
      <c r="AI12" s="823"/>
      <c r="AJ12" s="824"/>
      <c r="AK12" s="805"/>
      <c r="AL12" s="806"/>
      <c r="AM12" s="806"/>
      <c r="AN12" s="806"/>
      <c r="AO12" s="806"/>
      <c r="AP12" s="806"/>
      <c r="AQ12" s="806"/>
      <c r="AR12" s="806"/>
      <c r="AS12" s="806"/>
      <c r="AT12" s="806"/>
      <c r="AU12" s="807"/>
      <c r="AV12" s="807"/>
      <c r="AW12" s="807"/>
      <c r="AX12" s="807"/>
      <c r="AY12" s="808"/>
      <c r="AZ12" s="232"/>
      <c r="BA12" s="232"/>
      <c r="BB12" s="232"/>
      <c r="BC12" s="232"/>
      <c r="BD12" s="232"/>
      <c r="BE12" s="233"/>
      <c r="BF12" s="233"/>
      <c r="BG12" s="233"/>
      <c r="BH12" s="233"/>
      <c r="BI12" s="233"/>
      <c r="BJ12" s="233"/>
      <c r="BK12" s="233"/>
      <c r="BL12" s="233"/>
      <c r="BM12" s="233"/>
      <c r="BN12" s="233"/>
      <c r="BO12" s="233"/>
      <c r="BP12" s="233"/>
      <c r="BQ12" s="238">
        <v>6</v>
      </c>
      <c r="BR12" s="239"/>
      <c r="BS12" s="809"/>
      <c r="BT12" s="810"/>
      <c r="BU12" s="810"/>
      <c r="BV12" s="810"/>
      <c r="BW12" s="810"/>
      <c r="BX12" s="810"/>
      <c r="BY12" s="810"/>
      <c r="BZ12" s="810"/>
      <c r="CA12" s="810"/>
      <c r="CB12" s="810"/>
      <c r="CC12" s="810"/>
      <c r="CD12" s="810"/>
      <c r="CE12" s="810"/>
      <c r="CF12" s="810"/>
      <c r="CG12" s="811"/>
      <c r="CH12" s="812"/>
      <c r="CI12" s="813"/>
      <c r="CJ12" s="813"/>
      <c r="CK12" s="813"/>
      <c r="CL12" s="814"/>
      <c r="CM12" s="812"/>
      <c r="CN12" s="813"/>
      <c r="CO12" s="813"/>
      <c r="CP12" s="813"/>
      <c r="CQ12" s="814"/>
      <c r="CR12" s="812"/>
      <c r="CS12" s="813"/>
      <c r="CT12" s="813"/>
      <c r="CU12" s="813"/>
      <c r="CV12" s="814"/>
      <c r="CW12" s="812"/>
      <c r="CX12" s="813"/>
      <c r="CY12" s="813"/>
      <c r="CZ12" s="813"/>
      <c r="DA12" s="814"/>
      <c r="DB12" s="812"/>
      <c r="DC12" s="813"/>
      <c r="DD12" s="813"/>
      <c r="DE12" s="813"/>
      <c r="DF12" s="814"/>
      <c r="DG12" s="812"/>
      <c r="DH12" s="813"/>
      <c r="DI12" s="813"/>
      <c r="DJ12" s="813"/>
      <c r="DK12" s="814"/>
      <c r="DL12" s="812"/>
      <c r="DM12" s="813"/>
      <c r="DN12" s="813"/>
      <c r="DO12" s="813"/>
      <c r="DP12" s="814"/>
      <c r="DQ12" s="812"/>
      <c r="DR12" s="813"/>
      <c r="DS12" s="813"/>
      <c r="DT12" s="813"/>
      <c r="DU12" s="814"/>
      <c r="DV12" s="809"/>
      <c r="DW12" s="810"/>
      <c r="DX12" s="810"/>
      <c r="DY12" s="810"/>
      <c r="DZ12" s="815"/>
      <c r="EA12" s="234"/>
    </row>
    <row r="13" spans="1:131" s="235" customFormat="1" ht="26.25" customHeight="1">
      <c r="A13" s="238">
        <v>7</v>
      </c>
      <c r="B13" s="816"/>
      <c r="C13" s="817"/>
      <c r="D13" s="817"/>
      <c r="E13" s="817"/>
      <c r="F13" s="817"/>
      <c r="G13" s="817"/>
      <c r="H13" s="817"/>
      <c r="I13" s="817"/>
      <c r="J13" s="817"/>
      <c r="K13" s="817"/>
      <c r="L13" s="817"/>
      <c r="M13" s="817"/>
      <c r="N13" s="817"/>
      <c r="O13" s="817"/>
      <c r="P13" s="818"/>
      <c r="Q13" s="819"/>
      <c r="R13" s="820"/>
      <c r="S13" s="820"/>
      <c r="T13" s="820"/>
      <c r="U13" s="820"/>
      <c r="V13" s="820"/>
      <c r="W13" s="820"/>
      <c r="X13" s="820"/>
      <c r="Y13" s="820"/>
      <c r="Z13" s="820"/>
      <c r="AA13" s="820"/>
      <c r="AB13" s="820"/>
      <c r="AC13" s="820"/>
      <c r="AD13" s="820"/>
      <c r="AE13" s="821"/>
      <c r="AF13" s="822"/>
      <c r="AG13" s="823"/>
      <c r="AH13" s="823"/>
      <c r="AI13" s="823"/>
      <c r="AJ13" s="824"/>
      <c r="AK13" s="805"/>
      <c r="AL13" s="806"/>
      <c r="AM13" s="806"/>
      <c r="AN13" s="806"/>
      <c r="AO13" s="806"/>
      <c r="AP13" s="806"/>
      <c r="AQ13" s="806"/>
      <c r="AR13" s="806"/>
      <c r="AS13" s="806"/>
      <c r="AT13" s="806"/>
      <c r="AU13" s="807"/>
      <c r="AV13" s="807"/>
      <c r="AW13" s="807"/>
      <c r="AX13" s="807"/>
      <c r="AY13" s="808"/>
      <c r="AZ13" s="232"/>
      <c r="BA13" s="232"/>
      <c r="BB13" s="232"/>
      <c r="BC13" s="232"/>
      <c r="BD13" s="232"/>
      <c r="BE13" s="233"/>
      <c r="BF13" s="233"/>
      <c r="BG13" s="233"/>
      <c r="BH13" s="233"/>
      <c r="BI13" s="233"/>
      <c r="BJ13" s="233"/>
      <c r="BK13" s="233"/>
      <c r="BL13" s="233"/>
      <c r="BM13" s="233"/>
      <c r="BN13" s="233"/>
      <c r="BO13" s="233"/>
      <c r="BP13" s="233"/>
      <c r="BQ13" s="238">
        <v>7</v>
      </c>
      <c r="BR13" s="239"/>
      <c r="BS13" s="809"/>
      <c r="BT13" s="810"/>
      <c r="BU13" s="810"/>
      <c r="BV13" s="810"/>
      <c r="BW13" s="810"/>
      <c r="BX13" s="810"/>
      <c r="BY13" s="810"/>
      <c r="BZ13" s="810"/>
      <c r="CA13" s="810"/>
      <c r="CB13" s="810"/>
      <c r="CC13" s="810"/>
      <c r="CD13" s="810"/>
      <c r="CE13" s="810"/>
      <c r="CF13" s="810"/>
      <c r="CG13" s="811"/>
      <c r="CH13" s="812"/>
      <c r="CI13" s="813"/>
      <c r="CJ13" s="813"/>
      <c r="CK13" s="813"/>
      <c r="CL13" s="814"/>
      <c r="CM13" s="812"/>
      <c r="CN13" s="813"/>
      <c r="CO13" s="813"/>
      <c r="CP13" s="813"/>
      <c r="CQ13" s="814"/>
      <c r="CR13" s="812"/>
      <c r="CS13" s="813"/>
      <c r="CT13" s="813"/>
      <c r="CU13" s="813"/>
      <c r="CV13" s="814"/>
      <c r="CW13" s="812"/>
      <c r="CX13" s="813"/>
      <c r="CY13" s="813"/>
      <c r="CZ13" s="813"/>
      <c r="DA13" s="814"/>
      <c r="DB13" s="812"/>
      <c r="DC13" s="813"/>
      <c r="DD13" s="813"/>
      <c r="DE13" s="813"/>
      <c r="DF13" s="814"/>
      <c r="DG13" s="812"/>
      <c r="DH13" s="813"/>
      <c r="DI13" s="813"/>
      <c r="DJ13" s="813"/>
      <c r="DK13" s="814"/>
      <c r="DL13" s="812"/>
      <c r="DM13" s="813"/>
      <c r="DN13" s="813"/>
      <c r="DO13" s="813"/>
      <c r="DP13" s="814"/>
      <c r="DQ13" s="812"/>
      <c r="DR13" s="813"/>
      <c r="DS13" s="813"/>
      <c r="DT13" s="813"/>
      <c r="DU13" s="814"/>
      <c r="DV13" s="809"/>
      <c r="DW13" s="810"/>
      <c r="DX13" s="810"/>
      <c r="DY13" s="810"/>
      <c r="DZ13" s="815"/>
      <c r="EA13" s="234"/>
    </row>
    <row r="14" spans="1:131" s="235" customFormat="1" ht="26.25" customHeight="1">
      <c r="A14" s="238">
        <v>8</v>
      </c>
      <c r="B14" s="816"/>
      <c r="C14" s="817"/>
      <c r="D14" s="817"/>
      <c r="E14" s="817"/>
      <c r="F14" s="817"/>
      <c r="G14" s="817"/>
      <c r="H14" s="817"/>
      <c r="I14" s="817"/>
      <c r="J14" s="817"/>
      <c r="K14" s="817"/>
      <c r="L14" s="817"/>
      <c r="M14" s="817"/>
      <c r="N14" s="817"/>
      <c r="O14" s="817"/>
      <c r="P14" s="818"/>
      <c r="Q14" s="819"/>
      <c r="R14" s="820"/>
      <c r="S14" s="820"/>
      <c r="T14" s="820"/>
      <c r="U14" s="820"/>
      <c r="V14" s="820"/>
      <c r="W14" s="820"/>
      <c r="X14" s="820"/>
      <c r="Y14" s="820"/>
      <c r="Z14" s="820"/>
      <c r="AA14" s="820"/>
      <c r="AB14" s="820"/>
      <c r="AC14" s="820"/>
      <c r="AD14" s="820"/>
      <c r="AE14" s="821"/>
      <c r="AF14" s="822"/>
      <c r="AG14" s="823"/>
      <c r="AH14" s="823"/>
      <c r="AI14" s="823"/>
      <c r="AJ14" s="824"/>
      <c r="AK14" s="805"/>
      <c r="AL14" s="806"/>
      <c r="AM14" s="806"/>
      <c r="AN14" s="806"/>
      <c r="AO14" s="806"/>
      <c r="AP14" s="806"/>
      <c r="AQ14" s="806"/>
      <c r="AR14" s="806"/>
      <c r="AS14" s="806"/>
      <c r="AT14" s="806"/>
      <c r="AU14" s="807"/>
      <c r="AV14" s="807"/>
      <c r="AW14" s="807"/>
      <c r="AX14" s="807"/>
      <c r="AY14" s="808"/>
      <c r="AZ14" s="232"/>
      <c r="BA14" s="232"/>
      <c r="BB14" s="232"/>
      <c r="BC14" s="232"/>
      <c r="BD14" s="232"/>
      <c r="BE14" s="233"/>
      <c r="BF14" s="233"/>
      <c r="BG14" s="233"/>
      <c r="BH14" s="233"/>
      <c r="BI14" s="233"/>
      <c r="BJ14" s="233"/>
      <c r="BK14" s="233"/>
      <c r="BL14" s="233"/>
      <c r="BM14" s="233"/>
      <c r="BN14" s="233"/>
      <c r="BO14" s="233"/>
      <c r="BP14" s="233"/>
      <c r="BQ14" s="238">
        <v>8</v>
      </c>
      <c r="BR14" s="239"/>
      <c r="BS14" s="809"/>
      <c r="BT14" s="810"/>
      <c r="BU14" s="810"/>
      <c r="BV14" s="810"/>
      <c r="BW14" s="810"/>
      <c r="BX14" s="810"/>
      <c r="BY14" s="810"/>
      <c r="BZ14" s="810"/>
      <c r="CA14" s="810"/>
      <c r="CB14" s="810"/>
      <c r="CC14" s="810"/>
      <c r="CD14" s="810"/>
      <c r="CE14" s="810"/>
      <c r="CF14" s="810"/>
      <c r="CG14" s="811"/>
      <c r="CH14" s="812"/>
      <c r="CI14" s="813"/>
      <c r="CJ14" s="813"/>
      <c r="CK14" s="813"/>
      <c r="CL14" s="814"/>
      <c r="CM14" s="812"/>
      <c r="CN14" s="813"/>
      <c r="CO14" s="813"/>
      <c r="CP14" s="813"/>
      <c r="CQ14" s="814"/>
      <c r="CR14" s="812"/>
      <c r="CS14" s="813"/>
      <c r="CT14" s="813"/>
      <c r="CU14" s="813"/>
      <c r="CV14" s="814"/>
      <c r="CW14" s="812"/>
      <c r="CX14" s="813"/>
      <c r="CY14" s="813"/>
      <c r="CZ14" s="813"/>
      <c r="DA14" s="814"/>
      <c r="DB14" s="812"/>
      <c r="DC14" s="813"/>
      <c r="DD14" s="813"/>
      <c r="DE14" s="813"/>
      <c r="DF14" s="814"/>
      <c r="DG14" s="812"/>
      <c r="DH14" s="813"/>
      <c r="DI14" s="813"/>
      <c r="DJ14" s="813"/>
      <c r="DK14" s="814"/>
      <c r="DL14" s="812"/>
      <c r="DM14" s="813"/>
      <c r="DN14" s="813"/>
      <c r="DO14" s="813"/>
      <c r="DP14" s="814"/>
      <c r="DQ14" s="812"/>
      <c r="DR14" s="813"/>
      <c r="DS14" s="813"/>
      <c r="DT14" s="813"/>
      <c r="DU14" s="814"/>
      <c r="DV14" s="809"/>
      <c r="DW14" s="810"/>
      <c r="DX14" s="810"/>
      <c r="DY14" s="810"/>
      <c r="DZ14" s="815"/>
      <c r="EA14" s="234"/>
    </row>
    <row r="15" spans="1:131" s="235" customFormat="1" ht="26.25" customHeight="1">
      <c r="A15" s="238">
        <v>9</v>
      </c>
      <c r="B15" s="816"/>
      <c r="C15" s="817"/>
      <c r="D15" s="817"/>
      <c r="E15" s="817"/>
      <c r="F15" s="817"/>
      <c r="G15" s="817"/>
      <c r="H15" s="817"/>
      <c r="I15" s="817"/>
      <c r="J15" s="817"/>
      <c r="K15" s="817"/>
      <c r="L15" s="817"/>
      <c r="M15" s="817"/>
      <c r="N15" s="817"/>
      <c r="O15" s="817"/>
      <c r="P15" s="818"/>
      <c r="Q15" s="819"/>
      <c r="R15" s="820"/>
      <c r="S15" s="820"/>
      <c r="T15" s="820"/>
      <c r="U15" s="820"/>
      <c r="V15" s="820"/>
      <c r="W15" s="820"/>
      <c r="X15" s="820"/>
      <c r="Y15" s="820"/>
      <c r="Z15" s="820"/>
      <c r="AA15" s="820"/>
      <c r="AB15" s="820"/>
      <c r="AC15" s="820"/>
      <c r="AD15" s="820"/>
      <c r="AE15" s="821"/>
      <c r="AF15" s="822"/>
      <c r="AG15" s="823"/>
      <c r="AH15" s="823"/>
      <c r="AI15" s="823"/>
      <c r="AJ15" s="824"/>
      <c r="AK15" s="805"/>
      <c r="AL15" s="806"/>
      <c r="AM15" s="806"/>
      <c r="AN15" s="806"/>
      <c r="AO15" s="806"/>
      <c r="AP15" s="806"/>
      <c r="AQ15" s="806"/>
      <c r="AR15" s="806"/>
      <c r="AS15" s="806"/>
      <c r="AT15" s="806"/>
      <c r="AU15" s="807"/>
      <c r="AV15" s="807"/>
      <c r="AW15" s="807"/>
      <c r="AX15" s="807"/>
      <c r="AY15" s="808"/>
      <c r="AZ15" s="232"/>
      <c r="BA15" s="232"/>
      <c r="BB15" s="232"/>
      <c r="BC15" s="232"/>
      <c r="BD15" s="232"/>
      <c r="BE15" s="233"/>
      <c r="BF15" s="233"/>
      <c r="BG15" s="233"/>
      <c r="BH15" s="233"/>
      <c r="BI15" s="233"/>
      <c r="BJ15" s="233"/>
      <c r="BK15" s="233"/>
      <c r="BL15" s="233"/>
      <c r="BM15" s="233"/>
      <c r="BN15" s="233"/>
      <c r="BO15" s="233"/>
      <c r="BP15" s="233"/>
      <c r="BQ15" s="238">
        <v>9</v>
      </c>
      <c r="BR15" s="239"/>
      <c r="BS15" s="809"/>
      <c r="BT15" s="810"/>
      <c r="BU15" s="810"/>
      <c r="BV15" s="810"/>
      <c r="BW15" s="810"/>
      <c r="BX15" s="810"/>
      <c r="BY15" s="810"/>
      <c r="BZ15" s="810"/>
      <c r="CA15" s="810"/>
      <c r="CB15" s="810"/>
      <c r="CC15" s="810"/>
      <c r="CD15" s="810"/>
      <c r="CE15" s="810"/>
      <c r="CF15" s="810"/>
      <c r="CG15" s="811"/>
      <c r="CH15" s="812"/>
      <c r="CI15" s="813"/>
      <c r="CJ15" s="813"/>
      <c r="CK15" s="813"/>
      <c r="CL15" s="814"/>
      <c r="CM15" s="812"/>
      <c r="CN15" s="813"/>
      <c r="CO15" s="813"/>
      <c r="CP15" s="813"/>
      <c r="CQ15" s="814"/>
      <c r="CR15" s="812"/>
      <c r="CS15" s="813"/>
      <c r="CT15" s="813"/>
      <c r="CU15" s="813"/>
      <c r="CV15" s="814"/>
      <c r="CW15" s="812"/>
      <c r="CX15" s="813"/>
      <c r="CY15" s="813"/>
      <c r="CZ15" s="813"/>
      <c r="DA15" s="814"/>
      <c r="DB15" s="812"/>
      <c r="DC15" s="813"/>
      <c r="DD15" s="813"/>
      <c r="DE15" s="813"/>
      <c r="DF15" s="814"/>
      <c r="DG15" s="812"/>
      <c r="DH15" s="813"/>
      <c r="DI15" s="813"/>
      <c r="DJ15" s="813"/>
      <c r="DK15" s="814"/>
      <c r="DL15" s="812"/>
      <c r="DM15" s="813"/>
      <c r="DN15" s="813"/>
      <c r="DO15" s="813"/>
      <c r="DP15" s="814"/>
      <c r="DQ15" s="812"/>
      <c r="DR15" s="813"/>
      <c r="DS15" s="813"/>
      <c r="DT15" s="813"/>
      <c r="DU15" s="814"/>
      <c r="DV15" s="809"/>
      <c r="DW15" s="810"/>
      <c r="DX15" s="810"/>
      <c r="DY15" s="810"/>
      <c r="DZ15" s="815"/>
      <c r="EA15" s="234"/>
    </row>
    <row r="16" spans="1:131" s="235" customFormat="1" ht="26.25" customHeight="1">
      <c r="A16" s="238">
        <v>10</v>
      </c>
      <c r="B16" s="816"/>
      <c r="C16" s="817"/>
      <c r="D16" s="817"/>
      <c r="E16" s="817"/>
      <c r="F16" s="817"/>
      <c r="G16" s="817"/>
      <c r="H16" s="817"/>
      <c r="I16" s="817"/>
      <c r="J16" s="817"/>
      <c r="K16" s="817"/>
      <c r="L16" s="817"/>
      <c r="M16" s="817"/>
      <c r="N16" s="817"/>
      <c r="O16" s="817"/>
      <c r="P16" s="818"/>
      <c r="Q16" s="819"/>
      <c r="R16" s="820"/>
      <c r="S16" s="820"/>
      <c r="T16" s="820"/>
      <c r="U16" s="820"/>
      <c r="V16" s="820"/>
      <c r="W16" s="820"/>
      <c r="X16" s="820"/>
      <c r="Y16" s="820"/>
      <c r="Z16" s="820"/>
      <c r="AA16" s="820"/>
      <c r="AB16" s="820"/>
      <c r="AC16" s="820"/>
      <c r="AD16" s="820"/>
      <c r="AE16" s="821"/>
      <c r="AF16" s="822"/>
      <c r="AG16" s="823"/>
      <c r="AH16" s="823"/>
      <c r="AI16" s="823"/>
      <c r="AJ16" s="824"/>
      <c r="AK16" s="805"/>
      <c r="AL16" s="806"/>
      <c r="AM16" s="806"/>
      <c r="AN16" s="806"/>
      <c r="AO16" s="806"/>
      <c r="AP16" s="806"/>
      <c r="AQ16" s="806"/>
      <c r="AR16" s="806"/>
      <c r="AS16" s="806"/>
      <c r="AT16" s="806"/>
      <c r="AU16" s="807"/>
      <c r="AV16" s="807"/>
      <c r="AW16" s="807"/>
      <c r="AX16" s="807"/>
      <c r="AY16" s="808"/>
      <c r="AZ16" s="232"/>
      <c r="BA16" s="232"/>
      <c r="BB16" s="232"/>
      <c r="BC16" s="232"/>
      <c r="BD16" s="232"/>
      <c r="BE16" s="233"/>
      <c r="BF16" s="233"/>
      <c r="BG16" s="233"/>
      <c r="BH16" s="233"/>
      <c r="BI16" s="233"/>
      <c r="BJ16" s="233"/>
      <c r="BK16" s="233"/>
      <c r="BL16" s="233"/>
      <c r="BM16" s="233"/>
      <c r="BN16" s="233"/>
      <c r="BO16" s="233"/>
      <c r="BP16" s="233"/>
      <c r="BQ16" s="238">
        <v>10</v>
      </c>
      <c r="BR16" s="239"/>
      <c r="BS16" s="809"/>
      <c r="BT16" s="810"/>
      <c r="BU16" s="810"/>
      <c r="BV16" s="810"/>
      <c r="BW16" s="810"/>
      <c r="BX16" s="810"/>
      <c r="BY16" s="810"/>
      <c r="BZ16" s="810"/>
      <c r="CA16" s="810"/>
      <c r="CB16" s="810"/>
      <c r="CC16" s="810"/>
      <c r="CD16" s="810"/>
      <c r="CE16" s="810"/>
      <c r="CF16" s="810"/>
      <c r="CG16" s="811"/>
      <c r="CH16" s="812"/>
      <c r="CI16" s="813"/>
      <c r="CJ16" s="813"/>
      <c r="CK16" s="813"/>
      <c r="CL16" s="814"/>
      <c r="CM16" s="812"/>
      <c r="CN16" s="813"/>
      <c r="CO16" s="813"/>
      <c r="CP16" s="813"/>
      <c r="CQ16" s="814"/>
      <c r="CR16" s="812"/>
      <c r="CS16" s="813"/>
      <c r="CT16" s="813"/>
      <c r="CU16" s="813"/>
      <c r="CV16" s="814"/>
      <c r="CW16" s="812"/>
      <c r="CX16" s="813"/>
      <c r="CY16" s="813"/>
      <c r="CZ16" s="813"/>
      <c r="DA16" s="814"/>
      <c r="DB16" s="812"/>
      <c r="DC16" s="813"/>
      <c r="DD16" s="813"/>
      <c r="DE16" s="813"/>
      <c r="DF16" s="814"/>
      <c r="DG16" s="812"/>
      <c r="DH16" s="813"/>
      <c r="DI16" s="813"/>
      <c r="DJ16" s="813"/>
      <c r="DK16" s="814"/>
      <c r="DL16" s="812"/>
      <c r="DM16" s="813"/>
      <c r="DN16" s="813"/>
      <c r="DO16" s="813"/>
      <c r="DP16" s="814"/>
      <c r="DQ16" s="812"/>
      <c r="DR16" s="813"/>
      <c r="DS16" s="813"/>
      <c r="DT16" s="813"/>
      <c r="DU16" s="814"/>
      <c r="DV16" s="809"/>
      <c r="DW16" s="810"/>
      <c r="DX16" s="810"/>
      <c r="DY16" s="810"/>
      <c r="DZ16" s="815"/>
      <c r="EA16" s="234"/>
    </row>
    <row r="17" spans="1:131" s="235" customFormat="1" ht="26.25" customHeight="1">
      <c r="A17" s="238">
        <v>11</v>
      </c>
      <c r="B17" s="816"/>
      <c r="C17" s="817"/>
      <c r="D17" s="817"/>
      <c r="E17" s="817"/>
      <c r="F17" s="817"/>
      <c r="G17" s="817"/>
      <c r="H17" s="817"/>
      <c r="I17" s="817"/>
      <c r="J17" s="817"/>
      <c r="K17" s="817"/>
      <c r="L17" s="817"/>
      <c r="M17" s="817"/>
      <c r="N17" s="817"/>
      <c r="O17" s="817"/>
      <c r="P17" s="818"/>
      <c r="Q17" s="819"/>
      <c r="R17" s="820"/>
      <c r="S17" s="820"/>
      <c r="T17" s="820"/>
      <c r="U17" s="820"/>
      <c r="V17" s="820"/>
      <c r="W17" s="820"/>
      <c r="X17" s="820"/>
      <c r="Y17" s="820"/>
      <c r="Z17" s="820"/>
      <c r="AA17" s="820"/>
      <c r="AB17" s="820"/>
      <c r="AC17" s="820"/>
      <c r="AD17" s="820"/>
      <c r="AE17" s="821"/>
      <c r="AF17" s="822"/>
      <c r="AG17" s="823"/>
      <c r="AH17" s="823"/>
      <c r="AI17" s="823"/>
      <c r="AJ17" s="824"/>
      <c r="AK17" s="805"/>
      <c r="AL17" s="806"/>
      <c r="AM17" s="806"/>
      <c r="AN17" s="806"/>
      <c r="AO17" s="806"/>
      <c r="AP17" s="806"/>
      <c r="AQ17" s="806"/>
      <c r="AR17" s="806"/>
      <c r="AS17" s="806"/>
      <c r="AT17" s="806"/>
      <c r="AU17" s="807"/>
      <c r="AV17" s="807"/>
      <c r="AW17" s="807"/>
      <c r="AX17" s="807"/>
      <c r="AY17" s="808"/>
      <c r="AZ17" s="232"/>
      <c r="BA17" s="232"/>
      <c r="BB17" s="232"/>
      <c r="BC17" s="232"/>
      <c r="BD17" s="232"/>
      <c r="BE17" s="233"/>
      <c r="BF17" s="233"/>
      <c r="BG17" s="233"/>
      <c r="BH17" s="233"/>
      <c r="BI17" s="233"/>
      <c r="BJ17" s="233"/>
      <c r="BK17" s="233"/>
      <c r="BL17" s="233"/>
      <c r="BM17" s="233"/>
      <c r="BN17" s="233"/>
      <c r="BO17" s="233"/>
      <c r="BP17" s="233"/>
      <c r="BQ17" s="238">
        <v>11</v>
      </c>
      <c r="BR17" s="239"/>
      <c r="BS17" s="809"/>
      <c r="BT17" s="810"/>
      <c r="BU17" s="810"/>
      <c r="BV17" s="810"/>
      <c r="BW17" s="810"/>
      <c r="BX17" s="810"/>
      <c r="BY17" s="810"/>
      <c r="BZ17" s="810"/>
      <c r="CA17" s="810"/>
      <c r="CB17" s="810"/>
      <c r="CC17" s="810"/>
      <c r="CD17" s="810"/>
      <c r="CE17" s="810"/>
      <c r="CF17" s="810"/>
      <c r="CG17" s="811"/>
      <c r="CH17" s="812"/>
      <c r="CI17" s="813"/>
      <c r="CJ17" s="813"/>
      <c r="CK17" s="813"/>
      <c r="CL17" s="814"/>
      <c r="CM17" s="812"/>
      <c r="CN17" s="813"/>
      <c r="CO17" s="813"/>
      <c r="CP17" s="813"/>
      <c r="CQ17" s="814"/>
      <c r="CR17" s="812"/>
      <c r="CS17" s="813"/>
      <c r="CT17" s="813"/>
      <c r="CU17" s="813"/>
      <c r="CV17" s="814"/>
      <c r="CW17" s="812"/>
      <c r="CX17" s="813"/>
      <c r="CY17" s="813"/>
      <c r="CZ17" s="813"/>
      <c r="DA17" s="814"/>
      <c r="DB17" s="812"/>
      <c r="DC17" s="813"/>
      <c r="DD17" s="813"/>
      <c r="DE17" s="813"/>
      <c r="DF17" s="814"/>
      <c r="DG17" s="812"/>
      <c r="DH17" s="813"/>
      <c r="DI17" s="813"/>
      <c r="DJ17" s="813"/>
      <c r="DK17" s="814"/>
      <c r="DL17" s="812"/>
      <c r="DM17" s="813"/>
      <c r="DN17" s="813"/>
      <c r="DO17" s="813"/>
      <c r="DP17" s="814"/>
      <c r="DQ17" s="812"/>
      <c r="DR17" s="813"/>
      <c r="DS17" s="813"/>
      <c r="DT17" s="813"/>
      <c r="DU17" s="814"/>
      <c r="DV17" s="809"/>
      <c r="DW17" s="810"/>
      <c r="DX17" s="810"/>
      <c r="DY17" s="810"/>
      <c r="DZ17" s="815"/>
      <c r="EA17" s="234"/>
    </row>
    <row r="18" spans="1:131" s="235" customFormat="1" ht="26.25" customHeight="1">
      <c r="A18" s="238">
        <v>12</v>
      </c>
      <c r="B18" s="816"/>
      <c r="C18" s="817"/>
      <c r="D18" s="817"/>
      <c r="E18" s="817"/>
      <c r="F18" s="817"/>
      <c r="G18" s="817"/>
      <c r="H18" s="817"/>
      <c r="I18" s="817"/>
      <c r="J18" s="817"/>
      <c r="K18" s="817"/>
      <c r="L18" s="817"/>
      <c r="M18" s="817"/>
      <c r="N18" s="817"/>
      <c r="O18" s="817"/>
      <c r="P18" s="818"/>
      <c r="Q18" s="819"/>
      <c r="R18" s="820"/>
      <c r="S18" s="820"/>
      <c r="T18" s="820"/>
      <c r="U18" s="820"/>
      <c r="V18" s="820"/>
      <c r="W18" s="820"/>
      <c r="X18" s="820"/>
      <c r="Y18" s="820"/>
      <c r="Z18" s="820"/>
      <c r="AA18" s="820"/>
      <c r="AB18" s="820"/>
      <c r="AC18" s="820"/>
      <c r="AD18" s="820"/>
      <c r="AE18" s="821"/>
      <c r="AF18" s="822"/>
      <c r="AG18" s="823"/>
      <c r="AH18" s="823"/>
      <c r="AI18" s="823"/>
      <c r="AJ18" s="824"/>
      <c r="AK18" s="805"/>
      <c r="AL18" s="806"/>
      <c r="AM18" s="806"/>
      <c r="AN18" s="806"/>
      <c r="AO18" s="806"/>
      <c r="AP18" s="806"/>
      <c r="AQ18" s="806"/>
      <c r="AR18" s="806"/>
      <c r="AS18" s="806"/>
      <c r="AT18" s="806"/>
      <c r="AU18" s="807"/>
      <c r="AV18" s="807"/>
      <c r="AW18" s="807"/>
      <c r="AX18" s="807"/>
      <c r="AY18" s="808"/>
      <c r="AZ18" s="232"/>
      <c r="BA18" s="232"/>
      <c r="BB18" s="232"/>
      <c r="BC18" s="232"/>
      <c r="BD18" s="232"/>
      <c r="BE18" s="233"/>
      <c r="BF18" s="233"/>
      <c r="BG18" s="233"/>
      <c r="BH18" s="233"/>
      <c r="BI18" s="233"/>
      <c r="BJ18" s="233"/>
      <c r="BK18" s="233"/>
      <c r="BL18" s="233"/>
      <c r="BM18" s="233"/>
      <c r="BN18" s="233"/>
      <c r="BO18" s="233"/>
      <c r="BP18" s="233"/>
      <c r="BQ18" s="238">
        <v>12</v>
      </c>
      <c r="BR18" s="239"/>
      <c r="BS18" s="809"/>
      <c r="BT18" s="810"/>
      <c r="BU18" s="810"/>
      <c r="BV18" s="810"/>
      <c r="BW18" s="810"/>
      <c r="BX18" s="810"/>
      <c r="BY18" s="810"/>
      <c r="BZ18" s="810"/>
      <c r="CA18" s="810"/>
      <c r="CB18" s="810"/>
      <c r="CC18" s="810"/>
      <c r="CD18" s="810"/>
      <c r="CE18" s="810"/>
      <c r="CF18" s="810"/>
      <c r="CG18" s="811"/>
      <c r="CH18" s="812"/>
      <c r="CI18" s="813"/>
      <c r="CJ18" s="813"/>
      <c r="CK18" s="813"/>
      <c r="CL18" s="814"/>
      <c r="CM18" s="812"/>
      <c r="CN18" s="813"/>
      <c r="CO18" s="813"/>
      <c r="CP18" s="813"/>
      <c r="CQ18" s="814"/>
      <c r="CR18" s="812"/>
      <c r="CS18" s="813"/>
      <c r="CT18" s="813"/>
      <c r="CU18" s="813"/>
      <c r="CV18" s="814"/>
      <c r="CW18" s="812"/>
      <c r="CX18" s="813"/>
      <c r="CY18" s="813"/>
      <c r="CZ18" s="813"/>
      <c r="DA18" s="814"/>
      <c r="DB18" s="812"/>
      <c r="DC18" s="813"/>
      <c r="DD18" s="813"/>
      <c r="DE18" s="813"/>
      <c r="DF18" s="814"/>
      <c r="DG18" s="812"/>
      <c r="DH18" s="813"/>
      <c r="DI18" s="813"/>
      <c r="DJ18" s="813"/>
      <c r="DK18" s="814"/>
      <c r="DL18" s="812"/>
      <c r="DM18" s="813"/>
      <c r="DN18" s="813"/>
      <c r="DO18" s="813"/>
      <c r="DP18" s="814"/>
      <c r="DQ18" s="812"/>
      <c r="DR18" s="813"/>
      <c r="DS18" s="813"/>
      <c r="DT18" s="813"/>
      <c r="DU18" s="814"/>
      <c r="DV18" s="809"/>
      <c r="DW18" s="810"/>
      <c r="DX18" s="810"/>
      <c r="DY18" s="810"/>
      <c r="DZ18" s="815"/>
      <c r="EA18" s="234"/>
    </row>
    <row r="19" spans="1:131" s="235" customFormat="1" ht="26.25" customHeight="1">
      <c r="A19" s="238">
        <v>13</v>
      </c>
      <c r="B19" s="816"/>
      <c r="C19" s="817"/>
      <c r="D19" s="817"/>
      <c r="E19" s="817"/>
      <c r="F19" s="817"/>
      <c r="G19" s="817"/>
      <c r="H19" s="817"/>
      <c r="I19" s="817"/>
      <c r="J19" s="817"/>
      <c r="K19" s="817"/>
      <c r="L19" s="817"/>
      <c r="M19" s="817"/>
      <c r="N19" s="817"/>
      <c r="O19" s="817"/>
      <c r="P19" s="818"/>
      <c r="Q19" s="819"/>
      <c r="R19" s="820"/>
      <c r="S19" s="820"/>
      <c r="T19" s="820"/>
      <c r="U19" s="820"/>
      <c r="V19" s="820"/>
      <c r="W19" s="820"/>
      <c r="X19" s="820"/>
      <c r="Y19" s="820"/>
      <c r="Z19" s="820"/>
      <c r="AA19" s="820"/>
      <c r="AB19" s="820"/>
      <c r="AC19" s="820"/>
      <c r="AD19" s="820"/>
      <c r="AE19" s="821"/>
      <c r="AF19" s="822"/>
      <c r="AG19" s="823"/>
      <c r="AH19" s="823"/>
      <c r="AI19" s="823"/>
      <c r="AJ19" s="824"/>
      <c r="AK19" s="805"/>
      <c r="AL19" s="806"/>
      <c r="AM19" s="806"/>
      <c r="AN19" s="806"/>
      <c r="AO19" s="806"/>
      <c r="AP19" s="806"/>
      <c r="AQ19" s="806"/>
      <c r="AR19" s="806"/>
      <c r="AS19" s="806"/>
      <c r="AT19" s="806"/>
      <c r="AU19" s="807"/>
      <c r="AV19" s="807"/>
      <c r="AW19" s="807"/>
      <c r="AX19" s="807"/>
      <c r="AY19" s="808"/>
      <c r="AZ19" s="232"/>
      <c r="BA19" s="232"/>
      <c r="BB19" s="232"/>
      <c r="BC19" s="232"/>
      <c r="BD19" s="232"/>
      <c r="BE19" s="233"/>
      <c r="BF19" s="233"/>
      <c r="BG19" s="233"/>
      <c r="BH19" s="233"/>
      <c r="BI19" s="233"/>
      <c r="BJ19" s="233"/>
      <c r="BK19" s="233"/>
      <c r="BL19" s="233"/>
      <c r="BM19" s="233"/>
      <c r="BN19" s="233"/>
      <c r="BO19" s="233"/>
      <c r="BP19" s="233"/>
      <c r="BQ19" s="238">
        <v>13</v>
      </c>
      <c r="BR19" s="239"/>
      <c r="BS19" s="809"/>
      <c r="BT19" s="810"/>
      <c r="BU19" s="810"/>
      <c r="BV19" s="810"/>
      <c r="BW19" s="810"/>
      <c r="BX19" s="810"/>
      <c r="BY19" s="810"/>
      <c r="BZ19" s="810"/>
      <c r="CA19" s="810"/>
      <c r="CB19" s="810"/>
      <c r="CC19" s="810"/>
      <c r="CD19" s="810"/>
      <c r="CE19" s="810"/>
      <c r="CF19" s="810"/>
      <c r="CG19" s="811"/>
      <c r="CH19" s="812"/>
      <c r="CI19" s="813"/>
      <c r="CJ19" s="813"/>
      <c r="CK19" s="813"/>
      <c r="CL19" s="814"/>
      <c r="CM19" s="812"/>
      <c r="CN19" s="813"/>
      <c r="CO19" s="813"/>
      <c r="CP19" s="813"/>
      <c r="CQ19" s="814"/>
      <c r="CR19" s="812"/>
      <c r="CS19" s="813"/>
      <c r="CT19" s="813"/>
      <c r="CU19" s="813"/>
      <c r="CV19" s="814"/>
      <c r="CW19" s="812"/>
      <c r="CX19" s="813"/>
      <c r="CY19" s="813"/>
      <c r="CZ19" s="813"/>
      <c r="DA19" s="814"/>
      <c r="DB19" s="812"/>
      <c r="DC19" s="813"/>
      <c r="DD19" s="813"/>
      <c r="DE19" s="813"/>
      <c r="DF19" s="814"/>
      <c r="DG19" s="812"/>
      <c r="DH19" s="813"/>
      <c r="DI19" s="813"/>
      <c r="DJ19" s="813"/>
      <c r="DK19" s="814"/>
      <c r="DL19" s="812"/>
      <c r="DM19" s="813"/>
      <c r="DN19" s="813"/>
      <c r="DO19" s="813"/>
      <c r="DP19" s="814"/>
      <c r="DQ19" s="812"/>
      <c r="DR19" s="813"/>
      <c r="DS19" s="813"/>
      <c r="DT19" s="813"/>
      <c r="DU19" s="814"/>
      <c r="DV19" s="809"/>
      <c r="DW19" s="810"/>
      <c r="DX19" s="810"/>
      <c r="DY19" s="810"/>
      <c r="DZ19" s="815"/>
      <c r="EA19" s="234"/>
    </row>
    <row r="20" spans="1:131" s="235" customFormat="1" ht="26.25" customHeight="1">
      <c r="A20" s="238">
        <v>14</v>
      </c>
      <c r="B20" s="816"/>
      <c r="C20" s="817"/>
      <c r="D20" s="817"/>
      <c r="E20" s="817"/>
      <c r="F20" s="817"/>
      <c r="G20" s="817"/>
      <c r="H20" s="817"/>
      <c r="I20" s="817"/>
      <c r="J20" s="817"/>
      <c r="K20" s="817"/>
      <c r="L20" s="817"/>
      <c r="M20" s="817"/>
      <c r="N20" s="817"/>
      <c r="O20" s="817"/>
      <c r="P20" s="818"/>
      <c r="Q20" s="819"/>
      <c r="R20" s="820"/>
      <c r="S20" s="820"/>
      <c r="T20" s="820"/>
      <c r="U20" s="820"/>
      <c r="V20" s="820"/>
      <c r="W20" s="820"/>
      <c r="X20" s="820"/>
      <c r="Y20" s="820"/>
      <c r="Z20" s="820"/>
      <c r="AA20" s="820"/>
      <c r="AB20" s="820"/>
      <c r="AC20" s="820"/>
      <c r="AD20" s="820"/>
      <c r="AE20" s="821"/>
      <c r="AF20" s="822"/>
      <c r="AG20" s="823"/>
      <c r="AH20" s="823"/>
      <c r="AI20" s="823"/>
      <c r="AJ20" s="824"/>
      <c r="AK20" s="805"/>
      <c r="AL20" s="806"/>
      <c r="AM20" s="806"/>
      <c r="AN20" s="806"/>
      <c r="AO20" s="806"/>
      <c r="AP20" s="806"/>
      <c r="AQ20" s="806"/>
      <c r="AR20" s="806"/>
      <c r="AS20" s="806"/>
      <c r="AT20" s="806"/>
      <c r="AU20" s="807"/>
      <c r="AV20" s="807"/>
      <c r="AW20" s="807"/>
      <c r="AX20" s="807"/>
      <c r="AY20" s="808"/>
      <c r="AZ20" s="232"/>
      <c r="BA20" s="232"/>
      <c r="BB20" s="232"/>
      <c r="BC20" s="232"/>
      <c r="BD20" s="232"/>
      <c r="BE20" s="233"/>
      <c r="BF20" s="233"/>
      <c r="BG20" s="233"/>
      <c r="BH20" s="233"/>
      <c r="BI20" s="233"/>
      <c r="BJ20" s="233"/>
      <c r="BK20" s="233"/>
      <c r="BL20" s="233"/>
      <c r="BM20" s="233"/>
      <c r="BN20" s="233"/>
      <c r="BO20" s="233"/>
      <c r="BP20" s="233"/>
      <c r="BQ20" s="238">
        <v>14</v>
      </c>
      <c r="BR20" s="239"/>
      <c r="BS20" s="809"/>
      <c r="BT20" s="810"/>
      <c r="BU20" s="810"/>
      <c r="BV20" s="810"/>
      <c r="BW20" s="810"/>
      <c r="BX20" s="810"/>
      <c r="BY20" s="810"/>
      <c r="BZ20" s="810"/>
      <c r="CA20" s="810"/>
      <c r="CB20" s="810"/>
      <c r="CC20" s="810"/>
      <c r="CD20" s="810"/>
      <c r="CE20" s="810"/>
      <c r="CF20" s="810"/>
      <c r="CG20" s="811"/>
      <c r="CH20" s="812"/>
      <c r="CI20" s="813"/>
      <c r="CJ20" s="813"/>
      <c r="CK20" s="813"/>
      <c r="CL20" s="814"/>
      <c r="CM20" s="812"/>
      <c r="CN20" s="813"/>
      <c r="CO20" s="813"/>
      <c r="CP20" s="813"/>
      <c r="CQ20" s="814"/>
      <c r="CR20" s="812"/>
      <c r="CS20" s="813"/>
      <c r="CT20" s="813"/>
      <c r="CU20" s="813"/>
      <c r="CV20" s="814"/>
      <c r="CW20" s="812"/>
      <c r="CX20" s="813"/>
      <c r="CY20" s="813"/>
      <c r="CZ20" s="813"/>
      <c r="DA20" s="814"/>
      <c r="DB20" s="812"/>
      <c r="DC20" s="813"/>
      <c r="DD20" s="813"/>
      <c r="DE20" s="813"/>
      <c r="DF20" s="814"/>
      <c r="DG20" s="812"/>
      <c r="DH20" s="813"/>
      <c r="DI20" s="813"/>
      <c r="DJ20" s="813"/>
      <c r="DK20" s="814"/>
      <c r="DL20" s="812"/>
      <c r="DM20" s="813"/>
      <c r="DN20" s="813"/>
      <c r="DO20" s="813"/>
      <c r="DP20" s="814"/>
      <c r="DQ20" s="812"/>
      <c r="DR20" s="813"/>
      <c r="DS20" s="813"/>
      <c r="DT20" s="813"/>
      <c r="DU20" s="814"/>
      <c r="DV20" s="809"/>
      <c r="DW20" s="810"/>
      <c r="DX20" s="810"/>
      <c r="DY20" s="810"/>
      <c r="DZ20" s="815"/>
      <c r="EA20" s="234"/>
    </row>
    <row r="21" spans="1:131" s="235" customFormat="1" ht="26.25" customHeight="1" thickBot="1">
      <c r="A21" s="238">
        <v>15</v>
      </c>
      <c r="B21" s="816"/>
      <c r="C21" s="817"/>
      <c r="D21" s="817"/>
      <c r="E21" s="817"/>
      <c r="F21" s="817"/>
      <c r="G21" s="817"/>
      <c r="H21" s="817"/>
      <c r="I21" s="817"/>
      <c r="J21" s="817"/>
      <c r="K21" s="817"/>
      <c r="L21" s="817"/>
      <c r="M21" s="817"/>
      <c r="N21" s="817"/>
      <c r="O21" s="817"/>
      <c r="P21" s="818"/>
      <c r="Q21" s="819"/>
      <c r="R21" s="820"/>
      <c r="S21" s="820"/>
      <c r="T21" s="820"/>
      <c r="U21" s="820"/>
      <c r="V21" s="820"/>
      <c r="W21" s="820"/>
      <c r="X21" s="820"/>
      <c r="Y21" s="820"/>
      <c r="Z21" s="820"/>
      <c r="AA21" s="820"/>
      <c r="AB21" s="820"/>
      <c r="AC21" s="820"/>
      <c r="AD21" s="820"/>
      <c r="AE21" s="821"/>
      <c r="AF21" s="822"/>
      <c r="AG21" s="823"/>
      <c r="AH21" s="823"/>
      <c r="AI21" s="823"/>
      <c r="AJ21" s="824"/>
      <c r="AK21" s="805"/>
      <c r="AL21" s="806"/>
      <c r="AM21" s="806"/>
      <c r="AN21" s="806"/>
      <c r="AO21" s="806"/>
      <c r="AP21" s="806"/>
      <c r="AQ21" s="806"/>
      <c r="AR21" s="806"/>
      <c r="AS21" s="806"/>
      <c r="AT21" s="806"/>
      <c r="AU21" s="807"/>
      <c r="AV21" s="807"/>
      <c r="AW21" s="807"/>
      <c r="AX21" s="807"/>
      <c r="AY21" s="808"/>
      <c r="AZ21" s="232"/>
      <c r="BA21" s="232"/>
      <c r="BB21" s="232"/>
      <c r="BC21" s="232"/>
      <c r="BD21" s="232"/>
      <c r="BE21" s="233"/>
      <c r="BF21" s="233"/>
      <c r="BG21" s="233"/>
      <c r="BH21" s="233"/>
      <c r="BI21" s="233"/>
      <c r="BJ21" s="233"/>
      <c r="BK21" s="233"/>
      <c r="BL21" s="233"/>
      <c r="BM21" s="233"/>
      <c r="BN21" s="233"/>
      <c r="BO21" s="233"/>
      <c r="BP21" s="233"/>
      <c r="BQ21" s="238">
        <v>15</v>
      </c>
      <c r="BR21" s="239"/>
      <c r="BS21" s="809"/>
      <c r="BT21" s="810"/>
      <c r="BU21" s="810"/>
      <c r="BV21" s="810"/>
      <c r="BW21" s="810"/>
      <c r="BX21" s="810"/>
      <c r="BY21" s="810"/>
      <c r="BZ21" s="810"/>
      <c r="CA21" s="810"/>
      <c r="CB21" s="810"/>
      <c r="CC21" s="810"/>
      <c r="CD21" s="810"/>
      <c r="CE21" s="810"/>
      <c r="CF21" s="810"/>
      <c r="CG21" s="811"/>
      <c r="CH21" s="812"/>
      <c r="CI21" s="813"/>
      <c r="CJ21" s="813"/>
      <c r="CK21" s="813"/>
      <c r="CL21" s="814"/>
      <c r="CM21" s="812"/>
      <c r="CN21" s="813"/>
      <c r="CO21" s="813"/>
      <c r="CP21" s="813"/>
      <c r="CQ21" s="814"/>
      <c r="CR21" s="812"/>
      <c r="CS21" s="813"/>
      <c r="CT21" s="813"/>
      <c r="CU21" s="813"/>
      <c r="CV21" s="814"/>
      <c r="CW21" s="812"/>
      <c r="CX21" s="813"/>
      <c r="CY21" s="813"/>
      <c r="CZ21" s="813"/>
      <c r="DA21" s="814"/>
      <c r="DB21" s="812"/>
      <c r="DC21" s="813"/>
      <c r="DD21" s="813"/>
      <c r="DE21" s="813"/>
      <c r="DF21" s="814"/>
      <c r="DG21" s="812"/>
      <c r="DH21" s="813"/>
      <c r="DI21" s="813"/>
      <c r="DJ21" s="813"/>
      <c r="DK21" s="814"/>
      <c r="DL21" s="812"/>
      <c r="DM21" s="813"/>
      <c r="DN21" s="813"/>
      <c r="DO21" s="813"/>
      <c r="DP21" s="814"/>
      <c r="DQ21" s="812"/>
      <c r="DR21" s="813"/>
      <c r="DS21" s="813"/>
      <c r="DT21" s="813"/>
      <c r="DU21" s="814"/>
      <c r="DV21" s="809"/>
      <c r="DW21" s="810"/>
      <c r="DX21" s="810"/>
      <c r="DY21" s="810"/>
      <c r="DZ21" s="815"/>
      <c r="EA21" s="234"/>
    </row>
    <row r="22" spans="1:131" s="235" customFormat="1" ht="26.25" customHeight="1">
      <c r="A22" s="238">
        <v>16</v>
      </c>
      <c r="B22" s="816"/>
      <c r="C22" s="817"/>
      <c r="D22" s="817"/>
      <c r="E22" s="817"/>
      <c r="F22" s="817"/>
      <c r="G22" s="817"/>
      <c r="H22" s="817"/>
      <c r="I22" s="817"/>
      <c r="J22" s="817"/>
      <c r="K22" s="817"/>
      <c r="L22" s="817"/>
      <c r="M22" s="817"/>
      <c r="N22" s="817"/>
      <c r="O22" s="817"/>
      <c r="P22" s="818"/>
      <c r="Q22" s="835"/>
      <c r="R22" s="836"/>
      <c r="S22" s="836"/>
      <c r="T22" s="836"/>
      <c r="U22" s="836"/>
      <c r="V22" s="836"/>
      <c r="W22" s="836"/>
      <c r="X22" s="836"/>
      <c r="Y22" s="836"/>
      <c r="Z22" s="836"/>
      <c r="AA22" s="836"/>
      <c r="AB22" s="836"/>
      <c r="AC22" s="836"/>
      <c r="AD22" s="836"/>
      <c r="AE22" s="837"/>
      <c r="AF22" s="822"/>
      <c r="AG22" s="823"/>
      <c r="AH22" s="823"/>
      <c r="AI22" s="823"/>
      <c r="AJ22" s="824"/>
      <c r="AK22" s="838"/>
      <c r="AL22" s="839"/>
      <c r="AM22" s="839"/>
      <c r="AN22" s="839"/>
      <c r="AO22" s="839"/>
      <c r="AP22" s="839"/>
      <c r="AQ22" s="839"/>
      <c r="AR22" s="839"/>
      <c r="AS22" s="839"/>
      <c r="AT22" s="839"/>
      <c r="AU22" s="840"/>
      <c r="AV22" s="840"/>
      <c r="AW22" s="840"/>
      <c r="AX22" s="840"/>
      <c r="AY22" s="841"/>
      <c r="AZ22" s="842" t="s">
        <v>378</v>
      </c>
      <c r="BA22" s="842"/>
      <c r="BB22" s="842"/>
      <c r="BC22" s="842"/>
      <c r="BD22" s="843"/>
      <c r="BE22" s="233"/>
      <c r="BF22" s="233"/>
      <c r="BG22" s="233"/>
      <c r="BH22" s="233"/>
      <c r="BI22" s="233"/>
      <c r="BJ22" s="233"/>
      <c r="BK22" s="233"/>
      <c r="BL22" s="233"/>
      <c r="BM22" s="233"/>
      <c r="BN22" s="233"/>
      <c r="BO22" s="233"/>
      <c r="BP22" s="233"/>
      <c r="BQ22" s="238">
        <v>16</v>
      </c>
      <c r="BR22" s="239"/>
      <c r="BS22" s="809"/>
      <c r="BT22" s="810"/>
      <c r="BU22" s="810"/>
      <c r="BV22" s="810"/>
      <c r="BW22" s="810"/>
      <c r="BX22" s="810"/>
      <c r="BY22" s="810"/>
      <c r="BZ22" s="810"/>
      <c r="CA22" s="810"/>
      <c r="CB22" s="810"/>
      <c r="CC22" s="810"/>
      <c r="CD22" s="810"/>
      <c r="CE22" s="810"/>
      <c r="CF22" s="810"/>
      <c r="CG22" s="811"/>
      <c r="CH22" s="812"/>
      <c r="CI22" s="813"/>
      <c r="CJ22" s="813"/>
      <c r="CK22" s="813"/>
      <c r="CL22" s="814"/>
      <c r="CM22" s="812"/>
      <c r="CN22" s="813"/>
      <c r="CO22" s="813"/>
      <c r="CP22" s="813"/>
      <c r="CQ22" s="814"/>
      <c r="CR22" s="812"/>
      <c r="CS22" s="813"/>
      <c r="CT22" s="813"/>
      <c r="CU22" s="813"/>
      <c r="CV22" s="814"/>
      <c r="CW22" s="812"/>
      <c r="CX22" s="813"/>
      <c r="CY22" s="813"/>
      <c r="CZ22" s="813"/>
      <c r="DA22" s="814"/>
      <c r="DB22" s="812"/>
      <c r="DC22" s="813"/>
      <c r="DD22" s="813"/>
      <c r="DE22" s="813"/>
      <c r="DF22" s="814"/>
      <c r="DG22" s="812"/>
      <c r="DH22" s="813"/>
      <c r="DI22" s="813"/>
      <c r="DJ22" s="813"/>
      <c r="DK22" s="814"/>
      <c r="DL22" s="812"/>
      <c r="DM22" s="813"/>
      <c r="DN22" s="813"/>
      <c r="DO22" s="813"/>
      <c r="DP22" s="814"/>
      <c r="DQ22" s="812"/>
      <c r="DR22" s="813"/>
      <c r="DS22" s="813"/>
      <c r="DT22" s="813"/>
      <c r="DU22" s="814"/>
      <c r="DV22" s="809"/>
      <c r="DW22" s="810"/>
      <c r="DX22" s="810"/>
      <c r="DY22" s="810"/>
      <c r="DZ22" s="815"/>
      <c r="EA22" s="234"/>
    </row>
    <row r="23" spans="1:131" s="235" customFormat="1" ht="26.25" customHeight="1" thickBot="1">
      <c r="A23" s="240" t="s">
        <v>379</v>
      </c>
      <c r="B23" s="825" t="s">
        <v>380</v>
      </c>
      <c r="C23" s="826"/>
      <c r="D23" s="826"/>
      <c r="E23" s="826"/>
      <c r="F23" s="826"/>
      <c r="G23" s="826"/>
      <c r="H23" s="826"/>
      <c r="I23" s="826"/>
      <c r="J23" s="826"/>
      <c r="K23" s="826"/>
      <c r="L23" s="826"/>
      <c r="M23" s="826"/>
      <c r="N23" s="826"/>
      <c r="O23" s="826"/>
      <c r="P23" s="827"/>
      <c r="Q23" s="828">
        <v>28532</v>
      </c>
      <c r="R23" s="829"/>
      <c r="S23" s="829"/>
      <c r="T23" s="829"/>
      <c r="U23" s="829"/>
      <c r="V23" s="829">
        <v>27716</v>
      </c>
      <c r="W23" s="829"/>
      <c r="X23" s="829"/>
      <c r="Y23" s="829"/>
      <c r="Z23" s="829"/>
      <c r="AA23" s="829">
        <v>816</v>
      </c>
      <c r="AB23" s="829"/>
      <c r="AC23" s="829"/>
      <c r="AD23" s="829"/>
      <c r="AE23" s="830"/>
      <c r="AF23" s="831">
        <v>792</v>
      </c>
      <c r="AG23" s="829"/>
      <c r="AH23" s="829"/>
      <c r="AI23" s="829"/>
      <c r="AJ23" s="832"/>
      <c r="AK23" s="833"/>
      <c r="AL23" s="834"/>
      <c r="AM23" s="834"/>
      <c r="AN23" s="834"/>
      <c r="AO23" s="834"/>
      <c r="AP23" s="829">
        <v>35189</v>
      </c>
      <c r="AQ23" s="829"/>
      <c r="AR23" s="829"/>
      <c r="AS23" s="829"/>
      <c r="AT23" s="829"/>
      <c r="AU23" s="845"/>
      <c r="AV23" s="845"/>
      <c r="AW23" s="845"/>
      <c r="AX23" s="845"/>
      <c r="AY23" s="846"/>
      <c r="AZ23" s="847" t="s">
        <v>122</v>
      </c>
      <c r="BA23" s="848"/>
      <c r="BB23" s="848"/>
      <c r="BC23" s="848"/>
      <c r="BD23" s="849"/>
      <c r="BE23" s="233"/>
      <c r="BF23" s="233"/>
      <c r="BG23" s="233"/>
      <c r="BH23" s="233"/>
      <c r="BI23" s="233"/>
      <c r="BJ23" s="233"/>
      <c r="BK23" s="233"/>
      <c r="BL23" s="233"/>
      <c r="BM23" s="233"/>
      <c r="BN23" s="233"/>
      <c r="BO23" s="233"/>
      <c r="BP23" s="233"/>
      <c r="BQ23" s="238">
        <v>17</v>
      </c>
      <c r="BR23" s="239"/>
      <c r="BS23" s="809"/>
      <c r="BT23" s="810"/>
      <c r="BU23" s="810"/>
      <c r="BV23" s="810"/>
      <c r="BW23" s="810"/>
      <c r="BX23" s="810"/>
      <c r="BY23" s="810"/>
      <c r="BZ23" s="810"/>
      <c r="CA23" s="810"/>
      <c r="CB23" s="810"/>
      <c r="CC23" s="810"/>
      <c r="CD23" s="810"/>
      <c r="CE23" s="810"/>
      <c r="CF23" s="810"/>
      <c r="CG23" s="811"/>
      <c r="CH23" s="812"/>
      <c r="CI23" s="813"/>
      <c r="CJ23" s="813"/>
      <c r="CK23" s="813"/>
      <c r="CL23" s="814"/>
      <c r="CM23" s="812"/>
      <c r="CN23" s="813"/>
      <c r="CO23" s="813"/>
      <c r="CP23" s="813"/>
      <c r="CQ23" s="814"/>
      <c r="CR23" s="812"/>
      <c r="CS23" s="813"/>
      <c r="CT23" s="813"/>
      <c r="CU23" s="813"/>
      <c r="CV23" s="814"/>
      <c r="CW23" s="812"/>
      <c r="CX23" s="813"/>
      <c r="CY23" s="813"/>
      <c r="CZ23" s="813"/>
      <c r="DA23" s="814"/>
      <c r="DB23" s="812"/>
      <c r="DC23" s="813"/>
      <c r="DD23" s="813"/>
      <c r="DE23" s="813"/>
      <c r="DF23" s="814"/>
      <c r="DG23" s="812"/>
      <c r="DH23" s="813"/>
      <c r="DI23" s="813"/>
      <c r="DJ23" s="813"/>
      <c r="DK23" s="814"/>
      <c r="DL23" s="812"/>
      <c r="DM23" s="813"/>
      <c r="DN23" s="813"/>
      <c r="DO23" s="813"/>
      <c r="DP23" s="814"/>
      <c r="DQ23" s="812"/>
      <c r="DR23" s="813"/>
      <c r="DS23" s="813"/>
      <c r="DT23" s="813"/>
      <c r="DU23" s="814"/>
      <c r="DV23" s="809"/>
      <c r="DW23" s="810"/>
      <c r="DX23" s="810"/>
      <c r="DY23" s="810"/>
      <c r="DZ23" s="815"/>
      <c r="EA23" s="234"/>
    </row>
    <row r="24" spans="1:131" s="235" customFormat="1" ht="26.25" customHeight="1">
      <c r="A24" s="844" t="s">
        <v>381</v>
      </c>
      <c r="B24" s="844"/>
      <c r="C24" s="844"/>
      <c r="D24" s="844"/>
      <c r="E24" s="844"/>
      <c r="F24" s="844"/>
      <c r="G24" s="844"/>
      <c r="H24" s="844"/>
      <c r="I24" s="844"/>
      <c r="J24" s="844"/>
      <c r="K24" s="844"/>
      <c r="L24" s="844"/>
      <c r="M24" s="844"/>
      <c r="N24" s="844"/>
      <c r="O24" s="844"/>
      <c r="P24" s="844"/>
      <c r="Q24" s="844"/>
      <c r="R24" s="844"/>
      <c r="S24" s="844"/>
      <c r="T24" s="844"/>
      <c r="U24" s="844"/>
      <c r="V24" s="844"/>
      <c r="W24" s="844"/>
      <c r="X24" s="844"/>
      <c r="Y24" s="844"/>
      <c r="Z24" s="844"/>
      <c r="AA24" s="844"/>
      <c r="AB24" s="844"/>
      <c r="AC24" s="844"/>
      <c r="AD24" s="844"/>
      <c r="AE24" s="844"/>
      <c r="AF24" s="844"/>
      <c r="AG24" s="844"/>
      <c r="AH24" s="844"/>
      <c r="AI24" s="844"/>
      <c r="AJ24" s="844"/>
      <c r="AK24" s="844"/>
      <c r="AL24" s="844"/>
      <c r="AM24" s="844"/>
      <c r="AN24" s="844"/>
      <c r="AO24" s="844"/>
      <c r="AP24" s="844"/>
      <c r="AQ24" s="844"/>
      <c r="AR24" s="844"/>
      <c r="AS24" s="844"/>
      <c r="AT24" s="844"/>
      <c r="AU24" s="844"/>
      <c r="AV24" s="844"/>
      <c r="AW24" s="844"/>
      <c r="AX24" s="844"/>
      <c r="AY24" s="844"/>
      <c r="AZ24" s="232"/>
      <c r="BA24" s="232"/>
      <c r="BB24" s="232"/>
      <c r="BC24" s="232"/>
      <c r="BD24" s="232"/>
      <c r="BE24" s="233"/>
      <c r="BF24" s="233"/>
      <c r="BG24" s="233"/>
      <c r="BH24" s="233"/>
      <c r="BI24" s="233"/>
      <c r="BJ24" s="233"/>
      <c r="BK24" s="233"/>
      <c r="BL24" s="233"/>
      <c r="BM24" s="233"/>
      <c r="BN24" s="233"/>
      <c r="BO24" s="233"/>
      <c r="BP24" s="233"/>
      <c r="BQ24" s="238">
        <v>18</v>
      </c>
      <c r="BR24" s="239"/>
      <c r="BS24" s="809"/>
      <c r="BT24" s="810"/>
      <c r="BU24" s="810"/>
      <c r="BV24" s="810"/>
      <c r="BW24" s="810"/>
      <c r="BX24" s="810"/>
      <c r="BY24" s="810"/>
      <c r="BZ24" s="810"/>
      <c r="CA24" s="810"/>
      <c r="CB24" s="810"/>
      <c r="CC24" s="810"/>
      <c r="CD24" s="810"/>
      <c r="CE24" s="810"/>
      <c r="CF24" s="810"/>
      <c r="CG24" s="811"/>
      <c r="CH24" s="812"/>
      <c r="CI24" s="813"/>
      <c r="CJ24" s="813"/>
      <c r="CK24" s="813"/>
      <c r="CL24" s="814"/>
      <c r="CM24" s="812"/>
      <c r="CN24" s="813"/>
      <c r="CO24" s="813"/>
      <c r="CP24" s="813"/>
      <c r="CQ24" s="814"/>
      <c r="CR24" s="812"/>
      <c r="CS24" s="813"/>
      <c r="CT24" s="813"/>
      <c r="CU24" s="813"/>
      <c r="CV24" s="814"/>
      <c r="CW24" s="812"/>
      <c r="CX24" s="813"/>
      <c r="CY24" s="813"/>
      <c r="CZ24" s="813"/>
      <c r="DA24" s="814"/>
      <c r="DB24" s="812"/>
      <c r="DC24" s="813"/>
      <c r="DD24" s="813"/>
      <c r="DE24" s="813"/>
      <c r="DF24" s="814"/>
      <c r="DG24" s="812"/>
      <c r="DH24" s="813"/>
      <c r="DI24" s="813"/>
      <c r="DJ24" s="813"/>
      <c r="DK24" s="814"/>
      <c r="DL24" s="812"/>
      <c r="DM24" s="813"/>
      <c r="DN24" s="813"/>
      <c r="DO24" s="813"/>
      <c r="DP24" s="814"/>
      <c r="DQ24" s="812"/>
      <c r="DR24" s="813"/>
      <c r="DS24" s="813"/>
      <c r="DT24" s="813"/>
      <c r="DU24" s="814"/>
      <c r="DV24" s="809"/>
      <c r="DW24" s="810"/>
      <c r="DX24" s="810"/>
      <c r="DY24" s="810"/>
      <c r="DZ24" s="815"/>
      <c r="EA24" s="234"/>
    </row>
    <row r="25" spans="1:131" ht="26.25" customHeight="1" thickBot="1">
      <c r="A25" s="761" t="s">
        <v>382</v>
      </c>
      <c r="B25" s="761"/>
      <c r="C25" s="761"/>
      <c r="D25" s="761"/>
      <c r="E25" s="761"/>
      <c r="F25" s="761"/>
      <c r="G25" s="761"/>
      <c r="H25" s="761"/>
      <c r="I25" s="761"/>
      <c r="J25" s="761"/>
      <c r="K25" s="761"/>
      <c r="L25" s="761"/>
      <c r="M25" s="761"/>
      <c r="N25" s="761"/>
      <c r="O25" s="761"/>
      <c r="P25" s="761"/>
      <c r="Q25" s="761"/>
      <c r="R25" s="761"/>
      <c r="S25" s="761"/>
      <c r="T25" s="761"/>
      <c r="U25" s="761"/>
      <c r="V25" s="761"/>
      <c r="W25" s="761"/>
      <c r="X25" s="761"/>
      <c r="Y25" s="761"/>
      <c r="Z25" s="761"/>
      <c r="AA25" s="761"/>
      <c r="AB25" s="761"/>
      <c r="AC25" s="761"/>
      <c r="AD25" s="761"/>
      <c r="AE25" s="761"/>
      <c r="AF25" s="761"/>
      <c r="AG25" s="761"/>
      <c r="AH25" s="761"/>
      <c r="AI25" s="761"/>
      <c r="AJ25" s="761"/>
      <c r="AK25" s="761"/>
      <c r="AL25" s="761"/>
      <c r="AM25" s="761"/>
      <c r="AN25" s="761"/>
      <c r="AO25" s="761"/>
      <c r="AP25" s="761"/>
      <c r="AQ25" s="761"/>
      <c r="AR25" s="761"/>
      <c r="AS25" s="761"/>
      <c r="AT25" s="761"/>
      <c r="AU25" s="761"/>
      <c r="AV25" s="761"/>
      <c r="AW25" s="761"/>
      <c r="AX25" s="761"/>
      <c r="AY25" s="761"/>
      <c r="AZ25" s="761"/>
      <c r="BA25" s="761"/>
      <c r="BB25" s="761"/>
      <c r="BC25" s="761"/>
      <c r="BD25" s="761"/>
      <c r="BE25" s="761"/>
      <c r="BF25" s="761"/>
      <c r="BG25" s="761"/>
      <c r="BH25" s="761"/>
      <c r="BI25" s="761"/>
      <c r="BJ25" s="232"/>
      <c r="BK25" s="232"/>
      <c r="BL25" s="232"/>
      <c r="BM25" s="232"/>
      <c r="BN25" s="232"/>
      <c r="BO25" s="241"/>
      <c r="BP25" s="241"/>
      <c r="BQ25" s="238">
        <v>19</v>
      </c>
      <c r="BR25" s="239"/>
      <c r="BS25" s="809"/>
      <c r="BT25" s="810"/>
      <c r="BU25" s="810"/>
      <c r="BV25" s="810"/>
      <c r="BW25" s="810"/>
      <c r="BX25" s="810"/>
      <c r="BY25" s="810"/>
      <c r="BZ25" s="810"/>
      <c r="CA25" s="810"/>
      <c r="CB25" s="810"/>
      <c r="CC25" s="810"/>
      <c r="CD25" s="810"/>
      <c r="CE25" s="810"/>
      <c r="CF25" s="810"/>
      <c r="CG25" s="811"/>
      <c r="CH25" s="812"/>
      <c r="CI25" s="813"/>
      <c r="CJ25" s="813"/>
      <c r="CK25" s="813"/>
      <c r="CL25" s="814"/>
      <c r="CM25" s="812"/>
      <c r="CN25" s="813"/>
      <c r="CO25" s="813"/>
      <c r="CP25" s="813"/>
      <c r="CQ25" s="814"/>
      <c r="CR25" s="812"/>
      <c r="CS25" s="813"/>
      <c r="CT25" s="813"/>
      <c r="CU25" s="813"/>
      <c r="CV25" s="814"/>
      <c r="CW25" s="812"/>
      <c r="CX25" s="813"/>
      <c r="CY25" s="813"/>
      <c r="CZ25" s="813"/>
      <c r="DA25" s="814"/>
      <c r="DB25" s="812"/>
      <c r="DC25" s="813"/>
      <c r="DD25" s="813"/>
      <c r="DE25" s="813"/>
      <c r="DF25" s="814"/>
      <c r="DG25" s="812"/>
      <c r="DH25" s="813"/>
      <c r="DI25" s="813"/>
      <c r="DJ25" s="813"/>
      <c r="DK25" s="814"/>
      <c r="DL25" s="812"/>
      <c r="DM25" s="813"/>
      <c r="DN25" s="813"/>
      <c r="DO25" s="813"/>
      <c r="DP25" s="814"/>
      <c r="DQ25" s="812"/>
      <c r="DR25" s="813"/>
      <c r="DS25" s="813"/>
      <c r="DT25" s="813"/>
      <c r="DU25" s="814"/>
      <c r="DV25" s="809"/>
      <c r="DW25" s="810"/>
      <c r="DX25" s="810"/>
      <c r="DY25" s="810"/>
      <c r="DZ25" s="815"/>
      <c r="EA25" s="230"/>
    </row>
    <row r="26" spans="1:131" ht="26.25" customHeight="1">
      <c r="A26" s="763" t="s">
        <v>357</v>
      </c>
      <c r="B26" s="764"/>
      <c r="C26" s="764"/>
      <c r="D26" s="764"/>
      <c r="E26" s="764"/>
      <c r="F26" s="764"/>
      <c r="G26" s="764"/>
      <c r="H26" s="764"/>
      <c r="I26" s="764"/>
      <c r="J26" s="764"/>
      <c r="K26" s="764"/>
      <c r="L26" s="764"/>
      <c r="M26" s="764"/>
      <c r="N26" s="764"/>
      <c r="O26" s="764"/>
      <c r="P26" s="765"/>
      <c r="Q26" s="769" t="s">
        <v>383</v>
      </c>
      <c r="R26" s="770"/>
      <c r="S26" s="770"/>
      <c r="T26" s="770"/>
      <c r="U26" s="771"/>
      <c r="V26" s="769" t="s">
        <v>384</v>
      </c>
      <c r="W26" s="770"/>
      <c r="X26" s="770"/>
      <c r="Y26" s="770"/>
      <c r="Z26" s="771"/>
      <c r="AA26" s="769" t="s">
        <v>385</v>
      </c>
      <c r="AB26" s="770"/>
      <c r="AC26" s="770"/>
      <c r="AD26" s="770"/>
      <c r="AE26" s="770"/>
      <c r="AF26" s="850" t="s">
        <v>386</v>
      </c>
      <c r="AG26" s="851"/>
      <c r="AH26" s="851"/>
      <c r="AI26" s="851"/>
      <c r="AJ26" s="852"/>
      <c r="AK26" s="770" t="s">
        <v>387</v>
      </c>
      <c r="AL26" s="770"/>
      <c r="AM26" s="770"/>
      <c r="AN26" s="770"/>
      <c r="AO26" s="771"/>
      <c r="AP26" s="769" t="s">
        <v>388</v>
      </c>
      <c r="AQ26" s="770"/>
      <c r="AR26" s="770"/>
      <c r="AS26" s="770"/>
      <c r="AT26" s="771"/>
      <c r="AU26" s="769" t="s">
        <v>389</v>
      </c>
      <c r="AV26" s="770"/>
      <c r="AW26" s="770"/>
      <c r="AX26" s="770"/>
      <c r="AY26" s="771"/>
      <c r="AZ26" s="769" t="s">
        <v>390</v>
      </c>
      <c r="BA26" s="770"/>
      <c r="BB26" s="770"/>
      <c r="BC26" s="770"/>
      <c r="BD26" s="771"/>
      <c r="BE26" s="769" t="s">
        <v>364</v>
      </c>
      <c r="BF26" s="770"/>
      <c r="BG26" s="770"/>
      <c r="BH26" s="770"/>
      <c r="BI26" s="776"/>
      <c r="BJ26" s="232"/>
      <c r="BK26" s="232"/>
      <c r="BL26" s="232"/>
      <c r="BM26" s="232"/>
      <c r="BN26" s="232"/>
      <c r="BO26" s="241"/>
      <c r="BP26" s="241"/>
      <c r="BQ26" s="238">
        <v>20</v>
      </c>
      <c r="BR26" s="239"/>
      <c r="BS26" s="809"/>
      <c r="BT26" s="810"/>
      <c r="BU26" s="810"/>
      <c r="BV26" s="810"/>
      <c r="BW26" s="810"/>
      <c r="BX26" s="810"/>
      <c r="BY26" s="810"/>
      <c r="BZ26" s="810"/>
      <c r="CA26" s="810"/>
      <c r="CB26" s="810"/>
      <c r="CC26" s="810"/>
      <c r="CD26" s="810"/>
      <c r="CE26" s="810"/>
      <c r="CF26" s="810"/>
      <c r="CG26" s="811"/>
      <c r="CH26" s="812"/>
      <c r="CI26" s="813"/>
      <c r="CJ26" s="813"/>
      <c r="CK26" s="813"/>
      <c r="CL26" s="814"/>
      <c r="CM26" s="812"/>
      <c r="CN26" s="813"/>
      <c r="CO26" s="813"/>
      <c r="CP26" s="813"/>
      <c r="CQ26" s="814"/>
      <c r="CR26" s="812"/>
      <c r="CS26" s="813"/>
      <c r="CT26" s="813"/>
      <c r="CU26" s="813"/>
      <c r="CV26" s="814"/>
      <c r="CW26" s="812"/>
      <c r="CX26" s="813"/>
      <c r="CY26" s="813"/>
      <c r="CZ26" s="813"/>
      <c r="DA26" s="814"/>
      <c r="DB26" s="812"/>
      <c r="DC26" s="813"/>
      <c r="DD26" s="813"/>
      <c r="DE26" s="813"/>
      <c r="DF26" s="814"/>
      <c r="DG26" s="812"/>
      <c r="DH26" s="813"/>
      <c r="DI26" s="813"/>
      <c r="DJ26" s="813"/>
      <c r="DK26" s="814"/>
      <c r="DL26" s="812"/>
      <c r="DM26" s="813"/>
      <c r="DN26" s="813"/>
      <c r="DO26" s="813"/>
      <c r="DP26" s="814"/>
      <c r="DQ26" s="812"/>
      <c r="DR26" s="813"/>
      <c r="DS26" s="813"/>
      <c r="DT26" s="813"/>
      <c r="DU26" s="814"/>
      <c r="DV26" s="809"/>
      <c r="DW26" s="810"/>
      <c r="DX26" s="810"/>
      <c r="DY26" s="810"/>
      <c r="DZ26" s="815"/>
      <c r="EA26" s="230"/>
    </row>
    <row r="27" spans="1:131" ht="26.25" customHeight="1" thickBot="1">
      <c r="A27" s="766"/>
      <c r="B27" s="767"/>
      <c r="C27" s="767"/>
      <c r="D27" s="767"/>
      <c r="E27" s="767"/>
      <c r="F27" s="767"/>
      <c r="G27" s="767"/>
      <c r="H27" s="767"/>
      <c r="I27" s="767"/>
      <c r="J27" s="767"/>
      <c r="K27" s="767"/>
      <c r="L27" s="767"/>
      <c r="M27" s="767"/>
      <c r="N27" s="767"/>
      <c r="O27" s="767"/>
      <c r="P27" s="768"/>
      <c r="Q27" s="772"/>
      <c r="R27" s="773"/>
      <c r="S27" s="773"/>
      <c r="T27" s="773"/>
      <c r="U27" s="774"/>
      <c r="V27" s="772"/>
      <c r="W27" s="773"/>
      <c r="X27" s="773"/>
      <c r="Y27" s="773"/>
      <c r="Z27" s="774"/>
      <c r="AA27" s="772"/>
      <c r="AB27" s="773"/>
      <c r="AC27" s="773"/>
      <c r="AD27" s="773"/>
      <c r="AE27" s="773"/>
      <c r="AF27" s="853"/>
      <c r="AG27" s="854"/>
      <c r="AH27" s="854"/>
      <c r="AI27" s="854"/>
      <c r="AJ27" s="855"/>
      <c r="AK27" s="773"/>
      <c r="AL27" s="773"/>
      <c r="AM27" s="773"/>
      <c r="AN27" s="773"/>
      <c r="AO27" s="774"/>
      <c r="AP27" s="772"/>
      <c r="AQ27" s="773"/>
      <c r="AR27" s="773"/>
      <c r="AS27" s="773"/>
      <c r="AT27" s="774"/>
      <c r="AU27" s="772"/>
      <c r="AV27" s="773"/>
      <c r="AW27" s="773"/>
      <c r="AX27" s="773"/>
      <c r="AY27" s="774"/>
      <c r="AZ27" s="772"/>
      <c r="BA27" s="773"/>
      <c r="BB27" s="773"/>
      <c r="BC27" s="773"/>
      <c r="BD27" s="774"/>
      <c r="BE27" s="772"/>
      <c r="BF27" s="773"/>
      <c r="BG27" s="773"/>
      <c r="BH27" s="773"/>
      <c r="BI27" s="778"/>
      <c r="BJ27" s="232"/>
      <c r="BK27" s="232"/>
      <c r="BL27" s="232"/>
      <c r="BM27" s="232"/>
      <c r="BN27" s="232"/>
      <c r="BO27" s="241"/>
      <c r="BP27" s="241"/>
      <c r="BQ27" s="238">
        <v>21</v>
      </c>
      <c r="BR27" s="239"/>
      <c r="BS27" s="809"/>
      <c r="BT27" s="810"/>
      <c r="BU27" s="810"/>
      <c r="BV27" s="810"/>
      <c r="BW27" s="810"/>
      <c r="BX27" s="810"/>
      <c r="BY27" s="810"/>
      <c r="BZ27" s="810"/>
      <c r="CA27" s="810"/>
      <c r="CB27" s="810"/>
      <c r="CC27" s="810"/>
      <c r="CD27" s="810"/>
      <c r="CE27" s="810"/>
      <c r="CF27" s="810"/>
      <c r="CG27" s="811"/>
      <c r="CH27" s="812"/>
      <c r="CI27" s="813"/>
      <c r="CJ27" s="813"/>
      <c r="CK27" s="813"/>
      <c r="CL27" s="814"/>
      <c r="CM27" s="812"/>
      <c r="CN27" s="813"/>
      <c r="CO27" s="813"/>
      <c r="CP27" s="813"/>
      <c r="CQ27" s="814"/>
      <c r="CR27" s="812"/>
      <c r="CS27" s="813"/>
      <c r="CT27" s="813"/>
      <c r="CU27" s="813"/>
      <c r="CV27" s="814"/>
      <c r="CW27" s="812"/>
      <c r="CX27" s="813"/>
      <c r="CY27" s="813"/>
      <c r="CZ27" s="813"/>
      <c r="DA27" s="814"/>
      <c r="DB27" s="812"/>
      <c r="DC27" s="813"/>
      <c r="DD27" s="813"/>
      <c r="DE27" s="813"/>
      <c r="DF27" s="814"/>
      <c r="DG27" s="812"/>
      <c r="DH27" s="813"/>
      <c r="DI27" s="813"/>
      <c r="DJ27" s="813"/>
      <c r="DK27" s="814"/>
      <c r="DL27" s="812"/>
      <c r="DM27" s="813"/>
      <c r="DN27" s="813"/>
      <c r="DO27" s="813"/>
      <c r="DP27" s="814"/>
      <c r="DQ27" s="812"/>
      <c r="DR27" s="813"/>
      <c r="DS27" s="813"/>
      <c r="DT27" s="813"/>
      <c r="DU27" s="814"/>
      <c r="DV27" s="809"/>
      <c r="DW27" s="810"/>
      <c r="DX27" s="810"/>
      <c r="DY27" s="810"/>
      <c r="DZ27" s="815"/>
      <c r="EA27" s="230"/>
    </row>
    <row r="28" spans="1:131" ht="26.25" customHeight="1" thickTop="1">
      <c r="A28" s="242">
        <v>1</v>
      </c>
      <c r="B28" s="785" t="s">
        <v>391</v>
      </c>
      <c r="C28" s="786"/>
      <c r="D28" s="786"/>
      <c r="E28" s="786"/>
      <c r="F28" s="786"/>
      <c r="G28" s="786"/>
      <c r="H28" s="786"/>
      <c r="I28" s="786"/>
      <c r="J28" s="786"/>
      <c r="K28" s="786"/>
      <c r="L28" s="786"/>
      <c r="M28" s="786"/>
      <c r="N28" s="786"/>
      <c r="O28" s="786"/>
      <c r="P28" s="787"/>
      <c r="Q28" s="858">
        <v>5778</v>
      </c>
      <c r="R28" s="859"/>
      <c r="S28" s="859"/>
      <c r="T28" s="859"/>
      <c r="U28" s="859"/>
      <c r="V28" s="859">
        <v>5342</v>
      </c>
      <c r="W28" s="859"/>
      <c r="X28" s="859"/>
      <c r="Y28" s="859"/>
      <c r="Z28" s="859"/>
      <c r="AA28" s="859">
        <v>435</v>
      </c>
      <c r="AB28" s="859"/>
      <c r="AC28" s="859"/>
      <c r="AD28" s="859"/>
      <c r="AE28" s="860"/>
      <c r="AF28" s="861">
        <v>435</v>
      </c>
      <c r="AG28" s="859"/>
      <c r="AH28" s="859"/>
      <c r="AI28" s="859"/>
      <c r="AJ28" s="862"/>
      <c r="AK28" s="863">
        <v>386</v>
      </c>
      <c r="AL28" s="864"/>
      <c r="AM28" s="864"/>
      <c r="AN28" s="864"/>
      <c r="AO28" s="864"/>
      <c r="AP28" s="864" t="s">
        <v>553</v>
      </c>
      <c r="AQ28" s="864"/>
      <c r="AR28" s="864"/>
      <c r="AS28" s="864"/>
      <c r="AT28" s="864"/>
      <c r="AU28" s="864" t="s">
        <v>553</v>
      </c>
      <c r="AV28" s="864"/>
      <c r="AW28" s="864"/>
      <c r="AX28" s="864"/>
      <c r="AY28" s="864"/>
      <c r="AZ28" s="864" t="s">
        <v>553</v>
      </c>
      <c r="BA28" s="864"/>
      <c r="BB28" s="864"/>
      <c r="BC28" s="864"/>
      <c r="BD28" s="864"/>
      <c r="BE28" s="856"/>
      <c r="BF28" s="856"/>
      <c r="BG28" s="856"/>
      <c r="BH28" s="856"/>
      <c r="BI28" s="857"/>
      <c r="BJ28" s="232"/>
      <c r="BK28" s="232"/>
      <c r="BL28" s="232"/>
      <c r="BM28" s="232"/>
      <c r="BN28" s="232"/>
      <c r="BO28" s="241"/>
      <c r="BP28" s="241"/>
      <c r="BQ28" s="238">
        <v>22</v>
      </c>
      <c r="BR28" s="239"/>
      <c r="BS28" s="809"/>
      <c r="BT28" s="810"/>
      <c r="BU28" s="810"/>
      <c r="BV28" s="810"/>
      <c r="BW28" s="810"/>
      <c r="BX28" s="810"/>
      <c r="BY28" s="810"/>
      <c r="BZ28" s="810"/>
      <c r="CA28" s="810"/>
      <c r="CB28" s="810"/>
      <c r="CC28" s="810"/>
      <c r="CD28" s="810"/>
      <c r="CE28" s="810"/>
      <c r="CF28" s="810"/>
      <c r="CG28" s="811"/>
      <c r="CH28" s="812"/>
      <c r="CI28" s="813"/>
      <c r="CJ28" s="813"/>
      <c r="CK28" s="813"/>
      <c r="CL28" s="814"/>
      <c r="CM28" s="812"/>
      <c r="CN28" s="813"/>
      <c r="CO28" s="813"/>
      <c r="CP28" s="813"/>
      <c r="CQ28" s="814"/>
      <c r="CR28" s="812"/>
      <c r="CS28" s="813"/>
      <c r="CT28" s="813"/>
      <c r="CU28" s="813"/>
      <c r="CV28" s="814"/>
      <c r="CW28" s="812"/>
      <c r="CX28" s="813"/>
      <c r="CY28" s="813"/>
      <c r="CZ28" s="813"/>
      <c r="DA28" s="814"/>
      <c r="DB28" s="812"/>
      <c r="DC28" s="813"/>
      <c r="DD28" s="813"/>
      <c r="DE28" s="813"/>
      <c r="DF28" s="814"/>
      <c r="DG28" s="812"/>
      <c r="DH28" s="813"/>
      <c r="DI28" s="813"/>
      <c r="DJ28" s="813"/>
      <c r="DK28" s="814"/>
      <c r="DL28" s="812"/>
      <c r="DM28" s="813"/>
      <c r="DN28" s="813"/>
      <c r="DO28" s="813"/>
      <c r="DP28" s="814"/>
      <c r="DQ28" s="812"/>
      <c r="DR28" s="813"/>
      <c r="DS28" s="813"/>
      <c r="DT28" s="813"/>
      <c r="DU28" s="814"/>
      <c r="DV28" s="809"/>
      <c r="DW28" s="810"/>
      <c r="DX28" s="810"/>
      <c r="DY28" s="810"/>
      <c r="DZ28" s="815"/>
      <c r="EA28" s="230"/>
    </row>
    <row r="29" spans="1:131" ht="26.25" customHeight="1">
      <c r="A29" s="242">
        <v>2</v>
      </c>
      <c r="B29" s="816" t="s">
        <v>392</v>
      </c>
      <c r="C29" s="817"/>
      <c r="D29" s="817"/>
      <c r="E29" s="817"/>
      <c r="F29" s="817"/>
      <c r="G29" s="817"/>
      <c r="H29" s="817"/>
      <c r="I29" s="817"/>
      <c r="J29" s="817"/>
      <c r="K29" s="817"/>
      <c r="L29" s="817"/>
      <c r="M29" s="817"/>
      <c r="N29" s="817"/>
      <c r="O29" s="817"/>
      <c r="P29" s="818"/>
      <c r="Q29" s="819">
        <v>4265</v>
      </c>
      <c r="R29" s="820"/>
      <c r="S29" s="820"/>
      <c r="T29" s="820"/>
      <c r="U29" s="820"/>
      <c r="V29" s="820">
        <v>3917</v>
      </c>
      <c r="W29" s="820"/>
      <c r="X29" s="820"/>
      <c r="Y29" s="820"/>
      <c r="Z29" s="820"/>
      <c r="AA29" s="820">
        <v>348</v>
      </c>
      <c r="AB29" s="820"/>
      <c r="AC29" s="820"/>
      <c r="AD29" s="820"/>
      <c r="AE29" s="821"/>
      <c r="AF29" s="822">
        <v>348</v>
      </c>
      <c r="AG29" s="823"/>
      <c r="AH29" s="823"/>
      <c r="AI29" s="823"/>
      <c r="AJ29" s="824"/>
      <c r="AK29" s="868">
        <v>650</v>
      </c>
      <c r="AL29" s="865"/>
      <c r="AM29" s="865"/>
      <c r="AN29" s="865"/>
      <c r="AO29" s="865"/>
      <c r="AP29" s="865" t="s">
        <v>553</v>
      </c>
      <c r="AQ29" s="865"/>
      <c r="AR29" s="865"/>
      <c r="AS29" s="865"/>
      <c r="AT29" s="865"/>
      <c r="AU29" s="865" t="s">
        <v>553</v>
      </c>
      <c r="AV29" s="865"/>
      <c r="AW29" s="865"/>
      <c r="AX29" s="865"/>
      <c r="AY29" s="865"/>
      <c r="AZ29" s="865" t="s">
        <v>553</v>
      </c>
      <c r="BA29" s="865"/>
      <c r="BB29" s="865"/>
      <c r="BC29" s="865"/>
      <c r="BD29" s="865"/>
      <c r="BE29" s="866"/>
      <c r="BF29" s="866"/>
      <c r="BG29" s="866"/>
      <c r="BH29" s="866"/>
      <c r="BI29" s="867"/>
      <c r="BJ29" s="232"/>
      <c r="BK29" s="232"/>
      <c r="BL29" s="232"/>
      <c r="BM29" s="232"/>
      <c r="BN29" s="232"/>
      <c r="BO29" s="241"/>
      <c r="BP29" s="241"/>
      <c r="BQ29" s="238">
        <v>23</v>
      </c>
      <c r="BR29" s="239"/>
      <c r="BS29" s="809"/>
      <c r="BT29" s="810"/>
      <c r="BU29" s="810"/>
      <c r="BV29" s="810"/>
      <c r="BW29" s="810"/>
      <c r="BX29" s="810"/>
      <c r="BY29" s="810"/>
      <c r="BZ29" s="810"/>
      <c r="CA29" s="810"/>
      <c r="CB29" s="810"/>
      <c r="CC29" s="810"/>
      <c r="CD29" s="810"/>
      <c r="CE29" s="810"/>
      <c r="CF29" s="810"/>
      <c r="CG29" s="811"/>
      <c r="CH29" s="812"/>
      <c r="CI29" s="813"/>
      <c r="CJ29" s="813"/>
      <c r="CK29" s="813"/>
      <c r="CL29" s="814"/>
      <c r="CM29" s="812"/>
      <c r="CN29" s="813"/>
      <c r="CO29" s="813"/>
      <c r="CP29" s="813"/>
      <c r="CQ29" s="814"/>
      <c r="CR29" s="812"/>
      <c r="CS29" s="813"/>
      <c r="CT29" s="813"/>
      <c r="CU29" s="813"/>
      <c r="CV29" s="814"/>
      <c r="CW29" s="812"/>
      <c r="CX29" s="813"/>
      <c r="CY29" s="813"/>
      <c r="CZ29" s="813"/>
      <c r="DA29" s="814"/>
      <c r="DB29" s="812"/>
      <c r="DC29" s="813"/>
      <c r="DD29" s="813"/>
      <c r="DE29" s="813"/>
      <c r="DF29" s="814"/>
      <c r="DG29" s="812"/>
      <c r="DH29" s="813"/>
      <c r="DI29" s="813"/>
      <c r="DJ29" s="813"/>
      <c r="DK29" s="814"/>
      <c r="DL29" s="812"/>
      <c r="DM29" s="813"/>
      <c r="DN29" s="813"/>
      <c r="DO29" s="813"/>
      <c r="DP29" s="814"/>
      <c r="DQ29" s="812"/>
      <c r="DR29" s="813"/>
      <c r="DS29" s="813"/>
      <c r="DT29" s="813"/>
      <c r="DU29" s="814"/>
      <c r="DV29" s="809"/>
      <c r="DW29" s="810"/>
      <c r="DX29" s="810"/>
      <c r="DY29" s="810"/>
      <c r="DZ29" s="815"/>
      <c r="EA29" s="230"/>
    </row>
    <row r="30" spans="1:131" ht="26.25" customHeight="1">
      <c r="A30" s="242">
        <v>3</v>
      </c>
      <c r="B30" s="816" t="s">
        <v>393</v>
      </c>
      <c r="C30" s="817"/>
      <c r="D30" s="817"/>
      <c r="E30" s="817"/>
      <c r="F30" s="817"/>
      <c r="G30" s="817"/>
      <c r="H30" s="817"/>
      <c r="I30" s="817"/>
      <c r="J30" s="817"/>
      <c r="K30" s="817"/>
      <c r="L30" s="817"/>
      <c r="M30" s="817"/>
      <c r="N30" s="817"/>
      <c r="O30" s="817"/>
      <c r="P30" s="818"/>
      <c r="Q30" s="819">
        <v>799</v>
      </c>
      <c r="R30" s="820"/>
      <c r="S30" s="820"/>
      <c r="T30" s="820"/>
      <c r="U30" s="820"/>
      <c r="V30" s="820">
        <v>770</v>
      </c>
      <c r="W30" s="820"/>
      <c r="X30" s="820"/>
      <c r="Y30" s="820"/>
      <c r="Z30" s="820"/>
      <c r="AA30" s="820">
        <v>29</v>
      </c>
      <c r="AB30" s="820"/>
      <c r="AC30" s="820"/>
      <c r="AD30" s="820"/>
      <c r="AE30" s="821"/>
      <c r="AF30" s="822">
        <v>29</v>
      </c>
      <c r="AG30" s="823"/>
      <c r="AH30" s="823"/>
      <c r="AI30" s="823"/>
      <c r="AJ30" s="824"/>
      <c r="AK30" s="868">
        <v>116</v>
      </c>
      <c r="AL30" s="865"/>
      <c r="AM30" s="865"/>
      <c r="AN30" s="865"/>
      <c r="AO30" s="865"/>
      <c r="AP30" s="865" t="s">
        <v>553</v>
      </c>
      <c r="AQ30" s="865"/>
      <c r="AR30" s="865"/>
      <c r="AS30" s="865"/>
      <c r="AT30" s="865"/>
      <c r="AU30" s="865" t="s">
        <v>553</v>
      </c>
      <c r="AV30" s="865"/>
      <c r="AW30" s="865"/>
      <c r="AX30" s="865"/>
      <c r="AY30" s="865"/>
      <c r="AZ30" s="865" t="s">
        <v>553</v>
      </c>
      <c r="BA30" s="865"/>
      <c r="BB30" s="865"/>
      <c r="BC30" s="865"/>
      <c r="BD30" s="865"/>
      <c r="BE30" s="866"/>
      <c r="BF30" s="866"/>
      <c r="BG30" s="866"/>
      <c r="BH30" s="866"/>
      <c r="BI30" s="867"/>
      <c r="BJ30" s="232"/>
      <c r="BK30" s="232"/>
      <c r="BL30" s="232"/>
      <c r="BM30" s="232"/>
      <c r="BN30" s="232"/>
      <c r="BO30" s="241"/>
      <c r="BP30" s="241"/>
      <c r="BQ30" s="238">
        <v>24</v>
      </c>
      <c r="BR30" s="239"/>
      <c r="BS30" s="809"/>
      <c r="BT30" s="810"/>
      <c r="BU30" s="810"/>
      <c r="BV30" s="810"/>
      <c r="BW30" s="810"/>
      <c r="BX30" s="810"/>
      <c r="BY30" s="810"/>
      <c r="BZ30" s="810"/>
      <c r="CA30" s="810"/>
      <c r="CB30" s="810"/>
      <c r="CC30" s="810"/>
      <c r="CD30" s="810"/>
      <c r="CE30" s="810"/>
      <c r="CF30" s="810"/>
      <c r="CG30" s="811"/>
      <c r="CH30" s="812"/>
      <c r="CI30" s="813"/>
      <c r="CJ30" s="813"/>
      <c r="CK30" s="813"/>
      <c r="CL30" s="814"/>
      <c r="CM30" s="812"/>
      <c r="CN30" s="813"/>
      <c r="CO30" s="813"/>
      <c r="CP30" s="813"/>
      <c r="CQ30" s="814"/>
      <c r="CR30" s="812"/>
      <c r="CS30" s="813"/>
      <c r="CT30" s="813"/>
      <c r="CU30" s="813"/>
      <c r="CV30" s="814"/>
      <c r="CW30" s="812"/>
      <c r="CX30" s="813"/>
      <c r="CY30" s="813"/>
      <c r="CZ30" s="813"/>
      <c r="DA30" s="814"/>
      <c r="DB30" s="812"/>
      <c r="DC30" s="813"/>
      <c r="DD30" s="813"/>
      <c r="DE30" s="813"/>
      <c r="DF30" s="814"/>
      <c r="DG30" s="812"/>
      <c r="DH30" s="813"/>
      <c r="DI30" s="813"/>
      <c r="DJ30" s="813"/>
      <c r="DK30" s="814"/>
      <c r="DL30" s="812"/>
      <c r="DM30" s="813"/>
      <c r="DN30" s="813"/>
      <c r="DO30" s="813"/>
      <c r="DP30" s="814"/>
      <c r="DQ30" s="812"/>
      <c r="DR30" s="813"/>
      <c r="DS30" s="813"/>
      <c r="DT30" s="813"/>
      <c r="DU30" s="814"/>
      <c r="DV30" s="809"/>
      <c r="DW30" s="810"/>
      <c r="DX30" s="810"/>
      <c r="DY30" s="810"/>
      <c r="DZ30" s="815"/>
      <c r="EA30" s="230"/>
    </row>
    <row r="31" spans="1:131" ht="26.25" customHeight="1">
      <c r="A31" s="242">
        <v>4</v>
      </c>
      <c r="B31" s="816" t="s">
        <v>394</v>
      </c>
      <c r="C31" s="817"/>
      <c r="D31" s="817"/>
      <c r="E31" s="817"/>
      <c r="F31" s="817"/>
      <c r="G31" s="817"/>
      <c r="H31" s="817"/>
      <c r="I31" s="817"/>
      <c r="J31" s="817"/>
      <c r="K31" s="817"/>
      <c r="L31" s="817"/>
      <c r="M31" s="817"/>
      <c r="N31" s="817"/>
      <c r="O31" s="817"/>
      <c r="P31" s="818"/>
      <c r="Q31" s="819">
        <v>1227</v>
      </c>
      <c r="R31" s="820"/>
      <c r="S31" s="820"/>
      <c r="T31" s="820"/>
      <c r="U31" s="820"/>
      <c r="V31" s="820">
        <v>1246</v>
      </c>
      <c r="W31" s="820"/>
      <c r="X31" s="820"/>
      <c r="Y31" s="820"/>
      <c r="Z31" s="820"/>
      <c r="AA31" s="820">
        <v>-19</v>
      </c>
      <c r="AB31" s="820"/>
      <c r="AC31" s="820"/>
      <c r="AD31" s="820"/>
      <c r="AE31" s="821"/>
      <c r="AF31" s="822">
        <v>871</v>
      </c>
      <c r="AG31" s="823"/>
      <c r="AH31" s="823"/>
      <c r="AI31" s="823"/>
      <c r="AJ31" s="824"/>
      <c r="AK31" s="868">
        <v>14</v>
      </c>
      <c r="AL31" s="865"/>
      <c r="AM31" s="865"/>
      <c r="AN31" s="865"/>
      <c r="AO31" s="865"/>
      <c r="AP31" s="865">
        <v>3858</v>
      </c>
      <c r="AQ31" s="865"/>
      <c r="AR31" s="865"/>
      <c r="AS31" s="865"/>
      <c r="AT31" s="865"/>
      <c r="AU31" s="865">
        <v>208</v>
      </c>
      <c r="AV31" s="865"/>
      <c r="AW31" s="865"/>
      <c r="AX31" s="865"/>
      <c r="AY31" s="865"/>
      <c r="AZ31" s="869" t="s">
        <v>553</v>
      </c>
      <c r="BA31" s="869"/>
      <c r="BB31" s="869"/>
      <c r="BC31" s="869"/>
      <c r="BD31" s="869"/>
      <c r="BE31" s="866" t="s">
        <v>395</v>
      </c>
      <c r="BF31" s="866"/>
      <c r="BG31" s="866"/>
      <c r="BH31" s="866"/>
      <c r="BI31" s="867"/>
      <c r="BJ31" s="232"/>
      <c r="BK31" s="232"/>
      <c r="BL31" s="232"/>
      <c r="BM31" s="232"/>
      <c r="BN31" s="232"/>
      <c r="BO31" s="241"/>
      <c r="BP31" s="241"/>
      <c r="BQ31" s="238">
        <v>25</v>
      </c>
      <c r="BR31" s="239"/>
      <c r="BS31" s="809"/>
      <c r="BT31" s="810"/>
      <c r="BU31" s="810"/>
      <c r="BV31" s="810"/>
      <c r="BW31" s="810"/>
      <c r="BX31" s="810"/>
      <c r="BY31" s="810"/>
      <c r="BZ31" s="810"/>
      <c r="CA31" s="810"/>
      <c r="CB31" s="810"/>
      <c r="CC31" s="810"/>
      <c r="CD31" s="810"/>
      <c r="CE31" s="810"/>
      <c r="CF31" s="810"/>
      <c r="CG31" s="811"/>
      <c r="CH31" s="812"/>
      <c r="CI31" s="813"/>
      <c r="CJ31" s="813"/>
      <c r="CK31" s="813"/>
      <c r="CL31" s="814"/>
      <c r="CM31" s="812"/>
      <c r="CN31" s="813"/>
      <c r="CO31" s="813"/>
      <c r="CP31" s="813"/>
      <c r="CQ31" s="814"/>
      <c r="CR31" s="812"/>
      <c r="CS31" s="813"/>
      <c r="CT31" s="813"/>
      <c r="CU31" s="813"/>
      <c r="CV31" s="814"/>
      <c r="CW31" s="812"/>
      <c r="CX31" s="813"/>
      <c r="CY31" s="813"/>
      <c r="CZ31" s="813"/>
      <c r="DA31" s="814"/>
      <c r="DB31" s="812"/>
      <c r="DC31" s="813"/>
      <c r="DD31" s="813"/>
      <c r="DE31" s="813"/>
      <c r="DF31" s="814"/>
      <c r="DG31" s="812"/>
      <c r="DH31" s="813"/>
      <c r="DI31" s="813"/>
      <c r="DJ31" s="813"/>
      <c r="DK31" s="814"/>
      <c r="DL31" s="812"/>
      <c r="DM31" s="813"/>
      <c r="DN31" s="813"/>
      <c r="DO31" s="813"/>
      <c r="DP31" s="814"/>
      <c r="DQ31" s="812"/>
      <c r="DR31" s="813"/>
      <c r="DS31" s="813"/>
      <c r="DT31" s="813"/>
      <c r="DU31" s="814"/>
      <c r="DV31" s="809"/>
      <c r="DW31" s="810"/>
      <c r="DX31" s="810"/>
      <c r="DY31" s="810"/>
      <c r="DZ31" s="815"/>
      <c r="EA31" s="230"/>
    </row>
    <row r="32" spans="1:131" ht="26.25" customHeight="1">
      <c r="A32" s="242">
        <v>5</v>
      </c>
      <c r="B32" s="816" t="s">
        <v>396</v>
      </c>
      <c r="C32" s="817"/>
      <c r="D32" s="817"/>
      <c r="E32" s="817"/>
      <c r="F32" s="817"/>
      <c r="G32" s="817"/>
      <c r="H32" s="817"/>
      <c r="I32" s="817"/>
      <c r="J32" s="817"/>
      <c r="K32" s="817"/>
      <c r="L32" s="817"/>
      <c r="M32" s="817"/>
      <c r="N32" s="817"/>
      <c r="O32" s="817"/>
      <c r="P32" s="818"/>
      <c r="Q32" s="819">
        <v>1644</v>
      </c>
      <c r="R32" s="820"/>
      <c r="S32" s="820"/>
      <c r="T32" s="820"/>
      <c r="U32" s="820"/>
      <c r="V32" s="820">
        <v>1494</v>
      </c>
      <c r="W32" s="820"/>
      <c r="X32" s="820"/>
      <c r="Y32" s="820"/>
      <c r="Z32" s="820"/>
      <c r="AA32" s="820">
        <v>150</v>
      </c>
      <c r="AB32" s="820"/>
      <c r="AC32" s="820"/>
      <c r="AD32" s="820"/>
      <c r="AE32" s="821"/>
      <c r="AF32" s="822">
        <v>853</v>
      </c>
      <c r="AG32" s="823"/>
      <c r="AH32" s="823"/>
      <c r="AI32" s="823"/>
      <c r="AJ32" s="824"/>
      <c r="AK32" s="868">
        <v>404</v>
      </c>
      <c r="AL32" s="865"/>
      <c r="AM32" s="865"/>
      <c r="AN32" s="865"/>
      <c r="AO32" s="865"/>
      <c r="AP32" s="865">
        <v>13450</v>
      </c>
      <c r="AQ32" s="865"/>
      <c r="AR32" s="865"/>
      <c r="AS32" s="865"/>
      <c r="AT32" s="865"/>
      <c r="AU32" s="865">
        <v>2757</v>
      </c>
      <c r="AV32" s="865"/>
      <c r="AW32" s="865"/>
      <c r="AX32" s="865"/>
      <c r="AY32" s="865"/>
      <c r="AZ32" s="869" t="s">
        <v>553</v>
      </c>
      <c r="BA32" s="869"/>
      <c r="BB32" s="869"/>
      <c r="BC32" s="869"/>
      <c r="BD32" s="869"/>
      <c r="BE32" s="866" t="s">
        <v>395</v>
      </c>
      <c r="BF32" s="866"/>
      <c r="BG32" s="866"/>
      <c r="BH32" s="866"/>
      <c r="BI32" s="867"/>
      <c r="BJ32" s="232"/>
      <c r="BK32" s="232"/>
      <c r="BL32" s="232"/>
      <c r="BM32" s="232"/>
      <c r="BN32" s="232"/>
      <c r="BO32" s="241"/>
      <c r="BP32" s="241"/>
      <c r="BQ32" s="238">
        <v>26</v>
      </c>
      <c r="BR32" s="239"/>
      <c r="BS32" s="809"/>
      <c r="BT32" s="810"/>
      <c r="BU32" s="810"/>
      <c r="BV32" s="810"/>
      <c r="BW32" s="810"/>
      <c r="BX32" s="810"/>
      <c r="BY32" s="810"/>
      <c r="BZ32" s="810"/>
      <c r="CA32" s="810"/>
      <c r="CB32" s="810"/>
      <c r="CC32" s="810"/>
      <c r="CD32" s="810"/>
      <c r="CE32" s="810"/>
      <c r="CF32" s="810"/>
      <c r="CG32" s="811"/>
      <c r="CH32" s="812"/>
      <c r="CI32" s="813"/>
      <c r="CJ32" s="813"/>
      <c r="CK32" s="813"/>
      <c r="CL32" s="814"/>
      <c r="CM32" s="812"/>
      <c r="CN32" s="813"/>
      <c r="CO32" s="813"/>
      <c r="CP32" s="813"/>
      <c r="CQ32" s="814"/>
      <c r="CR32" s="812"/>
      <c r="CS32" s="813"/>
      <c r="CT32" s="813"/>
      <c r="CU32" s="813"/>
      <c r="CV32" s="814"/>
      <c r="CW32" s="812"/>
      <c r="CX32" s="813"/>
      <c r="CY32" s="813"/>
      <c r="CZ32" s="813"/>
      <c r="DA32" s="814"/>
      <c r="DB32" s="812"/>
      <c r="DC32" s="813"/>
      <c r="DD32" s="813"/>
      <c r="DE32" s="813"/>
      <c r="DF32" s="814"/>
      <c r="DG32" s="812"/>
      <c r="DH32" s="813"/>
      <c r="DI32" s="813"/>
      <c r="DJ32" s="813"/>
      <c r="DK32" s="814"/>
      <c r="DL32" s="812"/>
      <c r="DM32" s="813"/>
      <c r="DN32" s="813"/>
      <c r="DO32" s="813"/>
      <c r="DP32" s="814"/>
      <c r="DQ32" s="812"/>
      <c r="DR32" s="813"/>
      <c r="DS32" s="813"/>
      <c r="DT32" s="813"/>
      <c r="DU32" s="814"/>
      <c r="DV32" s="809"/>
      <c r="DW32" s="810"/>
      <c r="DX32" s="810"/>
      <c r="DY32" s="810"/>
      <c r="DZ32" s="815"/>
      <c r="EA32" s="230"/>
    </row>
    <row r="33" spans="1:131" ht="26.25" customHeight="1">
      <c r="A33" s="242">
        <v>6</v>
      </c>
      <c r="B33" s="816" t="s">
        <v>397</v>
      </c>
      <c r="C33" s="817"/>
      <c r="D33" s="817"/>
      <c r="E33" s="817"/>
      <c r="F33" s="817"/>
      <c r="G33" s="817"/>
      <c r="H33" s="817"/>
      <c r="I33" s="817"/>
      <c r="J33" s="817"/>
      <c r="K33" s="817"/>
      <c r="L33" s="817"/>
      <c r="M33" s="817"/>
      <c r="N33" s="817"/>
      <c r="O33" s="817"/>
      <c r="P33" s="818"/>
      <c r="Q33" s="819">
        <v>40</v>
      </c>
      <c r="R33" s="820"/>
      <c r="S33" s="820"/>
      <c r="T33" s="820"/>
      <c r="U33" s="820"/>
      <c r="V33" s="820">
        <v>37</v>
      </c>
      <c r="W33" s="820"/>
      <c r="X33" s="820"/>
      <c r="Y33" s="820"/>
      <c r="Z33" s="820"/>
      <c r="AA33" s="820">
        <v>3</v>
      </c>
      <c r="AB33" s="820"/>
      <c r="AC33" s="820"/>
      <c r="AD33" s="820"/>
      <c r="AE33" s="821"/>
      <c r="AF33" s="822">
        <v>3</v>
      </c>
      <c r="AG33" s="823"/>
      <c r="AH33" s="823"/>
      <c r="AI33" s="823"/>
      <c r="AJ33" s="824"/>
      <c r="AK33" s="868">
        <v>34</v>
      </c>
      <c r="AL33" s="865"/>
      <c r="AM33" s="865"/>
      <c r="AN33" s="865"/>
      <c r="AO33" s="865"/>
      <c r="AP33" s="865">
        <v>50</v>
      </c>
      <c r="AQ33" s="865"/>
      <c r="AR33" s="865"/>
      <c r="AS33" s="865"/>
      <c r="AT33" s="865"/>
      <c r="AU33" s="865">
        <v>50</v>
      </c>
      <c r="AV33" s="865"/>
      <c r="AW33" s="865"/>
      <c r="AX33" s="865"/>
      <c r="AY33" s="865"/>
      <c r="AZ33" s="869" t="s">
        <v>553</v>
      </c>
      <c r="BA33" s="869"/>
      <c r="BB33" s="869"/>
      <c r="BC33" s="869"/>
      <c r="BD33" s="869"/>
      <c r="BE33" s="866" t="s">
        <v>398</v>
      </c>
      <c r="BF33" s="866"/>
      <c r="BG33" s="866"/>
      <c r="BH33" s="866"/>
      <c r="BI33" s="867"/>
      <c r="BJ33" s="232"/>
      <c r="BK33" s="232"/>
      <c r="BL33" s="232"/>
      <c r="BM33" s="232"/>
      <c r="BN33" s="232"/>
      <c r="BO33" s="241"/>
      <c r="BP33" s="241"/>
      <c r="BQ33" s="238">
        <v>27</v>
      </c>
      <c r="BR33" s="239"/>
      <c r="BS33" s="809"/>
      <c r="BT33" s="810"/>
      <c r="BU33" s="810"/>
      <c r="BV33" s="810"/>
      <c r="BW33" s="810"/>
      <c r="BX33" s="810"/>
      <c r="BY33" s="810"/>
      <c r="BZ33" s="810"/>
      <c r="CA33" s="810"/>
      <c r="CB33" s="810"/>
      <c r="CC33" s="810"/>
      <c r="CD33" s="810"/>
      <c r="CE33" s="810"/>
      <c r="CF33" s="810"/>
      <c r="CG33" s="811"/>
      <c r="CH33" s="812"/>
      <c r="CI33" s="813"/>
      <c r="CJ33" s="813"/>
      <c r="CK33" s="813"/>
      <c r="CL33" s="814"/>
      <c r="CM33" s="812"/>
      <c r="CN33" s="813"/>
      <c r="CO33" s="813"/>
      <c r="CP33" s="813"/>
      <c r="CQ33" s="814"/>
      <c r="CR33" s="812"/>
      <c r="CS33" s="813"/>
      <c r="CT33" s="813"/>
      <c r="CU33" s="813"/>
      <c r="CV33" s="814"/>
      <c r="CW33" s="812"/>
      <c r="CX33" s="813"/>
      <c r="CY33" s="813"/>
      <c r="CZ33" s="813"/>
      <c r="DA33" s="814"/>
      <c r="DB33" s="812"/>
      <c r="DC33" s="813"/>
      <c r="DD33" s="813"/>
      <c r="DE33" s="813"/>
      <c r="DF33" s="814"/>
      <c r="DG33" s="812"/>
      <c r="DH33" s="813"/>
      <c r="DI33" s="813"/>
      <c r="DJ33" s="813"/>
      <c r="DK33" s="814"/>
      <c r="DL33" s="812"/>
      <c r="DM33" s="813"/>
      <c r="DN33" s="813"/>
      <c r="DO33" s="813"/>
      <c r="DP33" s="814"/>
      <c r="DQ33" s="812"/>
      <c r="DR33" s="813"/>
      <c r="DS33" s="813"/>
      <c r="DT33" s="813"/>
      <c r="DU33" s="814"/>
      <c r="DV33" s="809"/>
      <c r="DW33" s="810"/>
      <c r="DX33" s="810"/>
      <c r="DY33" s="810"/>
      <c r="DZ33" s="815"/>
      <c r="EA33" s="230"/>
    </row>
    <row r="34" spans="1:131" ht="26.25" customHeight="1">
      <c r="A34" s="242">
        <v>7</v>
      </c>
      <c r="B34" s="816"/>
      <c r="C34" s="817"/>
      <c r="D34" s="817"/>
      <c r="E34" s="817"/>
      <c r="F34" s="817"/>
      <c r="G34" s="817"/>
      <c r="H34" s="817"/>
      <c r="I34" s="817"/>
      <c r="J34" s="817"/>
      <c r="K34" s="817"/>
      <c r="L34" s="817"/>
      <c r="M34" s="817"/>
      <c r="N34" s="817"/>
      <c r="O34" s="817"/>
      <c r="P34" s="818"/>
      <c r="Q34" s="819"/>
      <c r="R34" s="820"/>
      <c r="S34" s="820"/>
      <c r="T34" s="820"/>
      <c r="U34" s="820"/>
      <c r="V34" s="820"/>
      <c r="W34" s="820"/>
      <c r="X34" s="820"/>
      <c r="Y34" s="820"/>
      <c r="Z34" s="820"/>
      <c r="AA34" s="820"/>
      <c r="AB34" s="820"/>
      <c r="AC34" s="820"/>
      <c r="AD34" s="820"/>
      <c r="AE34" s="821"/>
      <c r="AF34" s="822"/>
      <c r="AG34" s="823"/>
      <c r="AH34" s="823"/>
      <c r="AI34" s="823"/>
      <c r="AJ34" s="824"/>
      <c r="AK34" s="868"/>
      <c r="AL34" s="865"/>
      <c r="AM34" s="865"/>
      <c r="AN34" s="865"/>
      <c r="AO34" s="865"/>
      <c r="AP34" s="865"/>
      <c r="AQ34" s="865"/>
      <c r="AR34" s="865"/>
      <c r="AS34" s="865"/>
      <c r="AT34" s="865"/>
      <c r="AU34" s="865"/>
      <c r="AV34" s="865"/>
      <c r="AW34" s="865"/>
      <c r="AX34" s="865"/>
      <c r="AY34" s="865"/>
      <c r="AZ34" s="869"/>
      <c r="BA34" s="869"/>
      <c r="BB34" s="869"/>
      <c r="BC34" s="869"/>
      <c r="BD34" s="869"/>
      <c r="BE34" s="866"/>
      <c r="BF34" s="866"/>
      <c r="BG34" s="866"/>
      <c r="BH34" s="866"/>
      <c r="BI34" s="867"/>
      <c r="BJ34" s="232"/>
      <c r="BK34" s="232"/>
      <c r="BL34" s="232"/>
      <c r="BM34" s="232"/>
      <c r="BN34" s="232"/>
      <c r="BO34" s="241"/>
      <c r="BP34" s="241"/>
      <c r="BQ34" s="238">
        <v>28</v>
      </c>
      <c r="BR34" s="239"/>
      <c r="BS34" s="809"/>
      <c r="BT34" s="810"/>
      <c r="BU34" s="810"/>
      <c r="BV34" s="810"/>
      <c r="BW34" s="810"/>
      <c r="BX34" s="810"/>
      <c r="BY34" s="810"/>
      <c r="BZ34" s="810"/>
      <c r="CA34" s="810"/>
      <c r="CB34" s="810"/>
      <c r="CC34" s="810"/>
      <c r="CD34" s="810"/>
      <c r="CE34" s="810"/>
      <c r="CF34" s="810"/>
      <c r="CG34" s="811"/>
      <c r="CH34" s="812"/>
      <c r="CI34" s="813"/>
      <c r="CJ34" s="813"/>
      <c r="CK34" s="813"/>
      <c r="CL34" s="814"/>
      <c r="CM34" s="812"/>
      <c r="CN34" s="813"/>
      <c r="CO34" s="813"/>
      <c r="CP34" s="813"/>
      <c r="CQ34" s="814"/>
      <c r="CR34" s="812"/>
      <c r="CS34" s="813"/>
      <c r="CT34" s="813"/>
      <c r="CU34" s="813"/>
      <c r="CV34" s="814"/>
      <c r="CW34" s="812"/>
      <c r="CX34" s="813"/>
      <c r="CY34" s="813"/>
      <c r="CZ34" s="813"/>
      <c r="DA34" s="814"/>
      <c r="DB34" s="812"/>
      <c r="DC34" s="813"/>
      <c r="DD34" s="813"/>
      <c r="DE34" s="813"/>
      <c r="DF34" s="814"/>
      <c r="DG34" s="812"/>
      <c r="DH34" s="813"/>
      <c r="DI34" s="813"/>
      <c r="DJ34" s="813"/>
      <c r="DK34" s="814"/>
      <c r="DL34" s="812"/>
      <c r="DM34" s="813"/>
      <c r="DN34" s="813"/>
      <c r="DO34" s="813"/>
      <c r="DP34" s="814"/>
      <c r="DQ34" s="812"/>
      <c r="DR34" s="813"/>
      <c r="DS34" s="813"/>
      <c r="DT34" s="813"/>
      <c r="DU34" s="814"/>
      <c r="DV34" s="809"/>
      <c r="DW34" s="810"/>
      <c r="DX34" s="810"/>
      <c r="DY34" s="810"/>
      <c r="DZ34" s="815"/>
      <c r="EA34" s="230"/>
    </row>
    <row r="35" spans="1:131" ht="26.25" customHeight="1">
      <c r="A35" s="242">
        <v>8</v>
      </c>
      <c r="B35" s="816"/>
      <c r="C35" s="817"/>
      <c r="D35" s="817"/>
      <c r="E35" s="817"/>
      <c r="F35" s="817"/>
      <c r="G35" s="817"/>
      <c r="H35" s="817"/>
      <c r="I35" s="817"/>
      <c r="J35" s="817"/>
      <c r="K35" s="817"/>
      <c r="L35" s="817"/>
      <c r="M35" s="817"/>
      <c r="N35" s="817"/>
      <c r="O35" s="817"/>
      <c r="P35" s="818"/>
      <c r="Q35" s="819"/>
      <c r="R35" s="820"/>
      <c r="S35" s="820"/>
      <c r="T35" s="820"/>
      <c r="U35" s="820"/>
      <c r="V35" s="820"/>
      <c r="W35" s="820"/>
      <c r="X35" s="820"/>
      <c r="Y35" s="820"/>
      <c r="Z35" s="820"/>
      <c r="AA35" s="820"/>
      <c r="AB35" s="820"/>
      <c r="AC35" s="820"/>
      <c r="AD35" s="820"/>
      <c r="AE35" s="821"/>
      <c r="AF35" s="822"/>
      <c r="AG35" s="823"/>
      <c r="AH35" s="823"/>
      <c r="AI35" s="823"/>
      <c r="AJ35" s="824"/>
      <c r="AK35" s="868"/>
      <c r="AL35" s="865"/>
      <c r="AM35" s="865"/>
      <c r="AN35" s="865"/>
      <c r="AO35" s="865"/>
      <c r="AP35" s="865"/>
      <c r="AQ35" s="865"/>
      <c r="AR35" s="865"/>
      <c r="AS35" s="865"/>
      <c r="AT35" s="865"/>
      <c r="AU35" s="865"/>
      <c r="AV35" s="865"/>
      <c r="AW35" s="865"/>
      <c r="AX35" s="865"/>
      <c r="AY35" s="865"/>
      <c r="AZ35" s="869"/>
      <c r="BA35" s="869"/>
      <c r="BB35" s="869"/>
      <c r="BC35" s="869"/>
      <c r="BD35" s="869"/>
      <c r="BE35" s="866"/>
      <c r="BF35" s="866"/>
      <c r="BG35" s="866"/>
      <c r="BH35" s="866"/>
      <c r="BI35" s="867"/>
      <c r="BJ35" s="232"/>
      <c r="BK35" s="232"/>
      <c r="BL35" s="232"/>
      <c r="BM35" s="232"/>
      <c r="BN35" s="232"/>
      <c r="BO35" s="241"/>
      <c r="BP35" s="241"/>
      <c r="BQ35" s="238">
        <v>29</v>
      </c>
      <c r="BR35" s="239"/>
      <c r="BS35" s="809"/>
      <c r="BT35" s="810"/>
      <c r="BU35" s="810"/>
      <c r="BV35" s="810"/>
      <c r="BW35" s="810"/>
      <c r="BX35" s="810"/>
      <c r="BY35" s="810"/>
      <c r="BZ35" s="810"/>
      <c r="CA35" s="810"/>
      <c r="CB35" s="810"/>
      <c r="CC35" s="810"/>
      <c r="CD35" s="810"/>
      <c r="CE35" s="810"/>
      <c r="CF35" s="810"/>
      <c r="CG35" s="811"/>
      <c r="CH35" s="812"/>
      <c r="CI35" s="813"/>
      <c r="CJ35" s="813"/>
      <c r="CK35" s="813"/>
      <c r="CL35" s="814"/>
      <c r="CM35" s="812"/>
      <c r="CN35" s="813"/>
      <c r="CO35" s="813"/>
      <c r="CP35" s="813"/>
      <c r="CQ35" s="814"/>
      <c r="CR35" s="812"/>
      <c r="CS35" s="813"/>
      <c r="CT35" s="813"/>
      <c r="CU35" s="813"/>
      <c r="CV35" s="814"/>
      <c r="CW35" s="812"/>
      <c r="CX35" s="813"/>
      <c r="CY35" s="813"/>
      <c r="CZ35" s="813"/>
      <c r="DA35" s="814"/>
      <c r="DB35" s="812"/>
      <c r="DC35" s="813"/>
      <c r="DD35" s="813"/>
      <c r="DE35" s="813"/>
      <c r="DF35" s="814"/>
      <c r="DG35" s="812"/>
      <c r="DH35" s="813"/>
      <c r="DI35" s="813"/>
      <c r="DJ35" s="813"/>
      <c r="DK35" s="814"/>
      <c r="DL35" s="812"/>
      <c r="DM35" s="813"/>
      <c r="DN35" s="813"/>
      <c r="DO35" s="813"/>
      <c r="DP35" s="814"/>
      <c r="DQ35" s="812"/>
      <c r="DR35" s="813"/>
      <c r="DS35" s="813"/>
      <c r="DT35" s="813"/>
      <c r="DU35" s="814"/>
      <c r="DV35" s="809"/>
      <c r="DW35" s="810"/>
      <c r="DX35" s="810"/>
      <c r="DY35" s="810"/>
      <c r="DZ35" s="815"/>
      <c r="EA35" s="230"/>
    </row>
    <row r="36" spans="1:131" ht="26.25" customHeight="1">
      <c r="A36" s="242">
        <v>9</v>
      </c>
      <c r="B36" s="816"/>
      <c r="C36" s="817"/>
      <c r="D36" s="817"/>
      <c r="E36" s="817"/>
      <c r="F36" s="817"/>
      <c r="G36" s="817"/>
      <c r="H36" s="817"/>
      <c r="I36" s="817"/>
      <c r="J36" s="817"/>
      <c r="K36" s="817"/>
      <c r="L36" s="817"/>
      <c r="M36" s="817"/>
      <c r="N36" s="817"/>
      <c r="O36" s="817"/>
      <c r="P36" s="818"/>
      <c r="Q36" s="819"/>
      <c r="R36" s="820"/>
      <c r="S36" s="820"/>
      <c r="T36" s="820"/>
      <c r="U36" s="820"/>
      <c r="V36" s="820"/>
      <c r="W36" s="820"/>
      <c r="X36" s="820"/>
      <c r="Y36" s="820"/>
      <c r="Z36" s="820"/>
      <c r="AA36" s="820"/>
      <c r="AB36" s="820"/>
      <c r="AC36" s="820"/>
      <c r="AD36" s="820"/>
      <c r="AE36" s="821"/>
      <c r="AF36" s="822"/>
      <c r="AG36" s="823"/>
      <c r="AH36" s="823"/>
      <c r="AI36" s="823"/>
      <c r="AJ36" s="824"/>
      <c r="AK36" s="868"/>
      <c r="AL36" s="865"/>
      <c r="AM36" s="865"/>
      <c r="AN36" s="865"/>
      <c r="AO36" s="865"/>
      <c r="AP36" s="865"/>
      <c r="AQ36" s="865"/>
      <c r="AR36" s="865"/>
      <c r="AS36" s="865"/>
      <c r="AT36" s="865"/>
      <c r="AU36" s="865"/>
      <c r="AV36" s="865"/>
      <c r="AW36" s="865"/>
      <c r="AX36" s="865"/>
      <c r="AY36" s="865"/>
      <c r="AZ36" s="869"/>
      <c r="BA36" s="869"/>
      <c r="BB36" s="869"/>
      <c r="BC36" s="869"/>
      <c r="BD36" s="869"/>
      <c r="BE36" s="866"/>
      <c r="BF36" s="866"/>
      <c r="BG36" s="866"/>
      <c r="BH36" s="866"/>
      <c r="BI36" s="867"/>
      <c r="BJ36" s="232"/>
      <c r="BK36" s="232"/>
      <c r="BL36" s="232"/>
      <c r="BM36" s="232"/>
      <c r="BN36" s="232"/>
      <c r="BO36" s="241"/>
      <c r="BP36" s="241"/>
      <c r="BQ36" s="238">
        <v>30</v>
      </c>
      <c r="BR36" s="239"/>
      <c r="BS36" s="809"/>
      <c r="BT36" s="810"/>
      <c r="BU36" s="810"/>
      <c r="BV36" s="810"/>
      <c r="BW36" s="810"/>
      <c r="BX36" s="810"/>
      <c r="BY36" s="810"/>
      <c r="BZ36" s="810"/>
      <c r="CA36" s="810"/>
      <c r="CB36" s="810"/>
      <c r="CC36" s="810"/>
      <c r="CD36" s="810"/>
      <c r="CE36" s="810"/>
      <c r="CF36" s="810"/>
      <c r="CG36" s="811"/>
      <c r="CH36" s="812"/>
      <c r="CI36" s="813"/>
      <c r="CJ36" s="813"/>
      <c r="CK36" s="813"/>
      <c r="CL36" s="814"/>
      <c r="CM36" s="812"/>
      <c r="CN36" s="813"/>
      <c r="CO36" s="813"/>
      <c r="CP36" s="813"/>
      <c r="CQ36" s="814"/>
      <c r="CR36" s="812"/>
      <c r="CS36" s="813"/>
      <c r="CT36" s="813"/>
      <c r="CU36" s="813"/>
      <c r="CV36" s="814"/>
      <c r="CW36" s="812"/>
      <c r="CX36" s="813"/>
      <c r="CY36" s="813"/>
      <c r="CZ36" s="813"/>
      <c r="DA36" s="814"/>
      <c r="DB36" s="812"/>
      <c r="DC36" s="813"/>
      <c r="DD36" s="813"/>
      <c r="DE36" s="813"/>
      <c r="DF36" s="814"/>
      <c r="DG36" s="812"/>
      <c r="DH36" s="813"/>
      <c r="DI36" s="813"/>
      <c r="DJ36" s="813"/>
      <c r="DK36" s="814"/>
      <c r="DL36" s="812"/>
      <c r="DM36" s="813"/>
      <c r="DN36" s="813"/>
      <c r="DO36" s="813"/>
      <c r="DP36" s="814"/>
      <c r="DQ36" s="812"/>
      <c r="DR36" s="813"/>
      <c r="DS36" s="813"/>
      <c r="DT36" s="813"/>
      <c r="DU36" s="814"/>
      <c r="DV36" s="809"/>
      <c r="DW36" s="810"/>
      <c r="DX36" s="810"/>
      <c r="DY36" s="810"/>
      <c r="DZ36" s="815"/>
      <c r="EA36" s="230"/>
    </row>
    <row r="37" spans="1:131" ht="26.25" customHeight="1">
      <c r="A37" s="242">
        <v>10</v>
      </c>
      <c r="B37" s="816"/>
      <c r="C37" s="817"/>
      <c r="D37" s="817"/>
      <c r="E37" s="817"/>
      <c r="F37" s="817"/>
      <c r="G37" s="817"/>
      <c r="H37" s="817"/>
      <c r="I37" s="817"/>
      <c r="J37" s="817"/>
      <c r="K37" s="817"/>
      <c r="L37" s="817"/>
      <c r="M37" s="817"/>
      <c r="N37" s="817"/>
      <c r="O37" s="817"/>
      <c r="P37" s="818"/>
      <c r="Q37" s="819"/>
      <c r="R37" s="820"/>
      <c r="S37" s="820"/>
      <c r="T37" s="820"/>
      <c r="U37" s="820"/>
      <c r="V37" s="820"/>
      <c r="W37" s="820"/>
      <c r="X37" s="820"/>
      <c r="Y37" s="820"/>
      <c r="Z37" s="820"/>
      <c r="AA37" s="820"/>
      <c r="AB37" s="820"/>
      <c r="AC37" s="820"/>
      <c r="AD37" s="820"/>
      <c r="AE37" s="821"/>
      <c r="AF37" s="822"/>
      <c r="AG37" s="823"/>
      <c r="AH37" s="823"/>
      <c r="AI37" s="823"/>
      <c r="AJ37" s="824"/>
      <c r="AK37" s="868"/>
      <c r="AL37" s="865"/>
      <c r="AM37" s="865"/>
      <c r="AN37" s="865"/>
      <c r="AO37" s="865"/>
      <c r="AP37" s="865"/>
      <c r="AQ37" s="865"/>
      <c r="AR37" s="865"/>
      <c r="AS37" s="865"/>
      <c r="AT37" s="865"/>
      <c r="AU37" s="865"/>
      <c r="AV37" s="865"/>
      <c r="AW37" s="865"/>
      <c r="AX37" s="865"/>
      <c r="AY37" s="865"/>
      <c r="AZ37" s="869"/>
      <c r="BA37" s="869"/>
      <c r="BB37" s="869"/>
      <c r="BC37" s="869"/>
      <c r="BD37" s="869"/>
      <c r="BE37" s="866"/>
      <c r="BF37" s="866"/>
      <c r="BG37" s="866"/>
      <c r="BH37" s="866"/>
      <c r="BI37" s="867"/>
      <c r="BJ37" s="232"/>
      <c r="BK37" s="232"/>
      <c r="BL37" s="232"/>
      <c r="BM37" s="232"/>
      <c r="BN37" s="232"/>
      <c r="BO37" s="241"/>
      <c r="BP37" s="241"/>
      <c r="BQ37" s="238">
        <v>31</v>
      </c>
      <c r="BR37" s="239"/>
      <c r="BS37" s="809"/>
      <c r="BT37" s="810"/>
      <c r="BU37" s="810"/>
      <c r="BV37" s="810"/>
      <c r="BW37" s="810"/>
      <c r="BX37" s="810"/>
      <c r="BY37" s="810"/>
      <c r="BZ37" s="810"/>
      <c r="CA37" s="810"/>
      <c r="CB37" s="810"/>
      <c r="CC37" s="810"/>
      <c r="CD37" s="810"/>
      <c r="CE37" s="810"/>
      <c r="CF37" s="810"/>
      <c r="CG37" s="811"/>
      <c r="CH37" s="812"/>
      <c r="CI37" s="813"/>
      <c r="CJ37" s="813"/>
      <c r="CK37" s="813"/>
      <c r="CL37" s="814"/>
      <c r="CM37" s="812"/>
      <c r="CN37" s="813"/>
      <c r="CO37" s="813"/>
      <c r="CP37" s="813"/>
      <c r="CQ37" s="814"/>
      <c r="CR37" s="812"/>
      <c r="CS37" s="813"/>
      <c r="CT37" s="813"/>
      <c r="CU37" s="813"/>
      <c r="CV37" s="814"/>
      <c r="CW37" s="812"/>
      <c r="CX37" s="813"/>
      <c r="CY37" s="813"/>
      <c r="CZ37" s="813"/>
      <c r="DA37" s="814"/>
      <c r="DB37" s="812"/>
      <c r="DC37" s="813"/>
      <c r="DD37" s="813"/>
      <c r="DE37" s="813"/>
      <c r="DF37" s="814"/>
      <c r="DG37" s="812"/>
      <c r="DH37" s="813"/>
      <c r="DI37" s="813"/>
      <c r="DJ37" s="813"/>
      <c r="DK37" s="814"/>
      <c r="DL37" s="812"/>
      <c r="DM37" s="813"/>
      <c r="DN37" s="813"/>
      <c r="DO37" s="813"/>
      <c r="DP37" s="814"/>
      <c r="DQ37" s="812"/>
      <c r="DR37" s="813"/>
      <c r="DS37" s="813"/>
      <c r="DT37" s="813"/>
      <c r="DU37" s="814"/>
      <c r="DV37" s="809"/>
      <c r="DW37" s="810"/>
      <c r="DX37" s="810"/>
      <c r="DY37" s="810"/>
      <c r="DZ37" s="815"/>
      <c r="EA37" s="230"/>
    </row>
    <row r="38" spans="1:131" ht="26.25" customHeight="1">
      <c r="A38" s="242">
        <v>11</v>
      </c>
      <c r="B38" s="816"/>
      <c r="C38" s="817"/>
      <c r="D38" s="817"/>
      <c r="E38" s="817"/>
      <c r="F38" s="817"/>
      <c r="G38" s="817"/>
      <c r="H38" s="817"/>
      <c r="I38" s="817"/>
      <c r="J38" s="817"/>
      <c r="K38" s="817"/>
      <c r="L38" s="817"/>
      <c r="M38" s="817"/>
      <c r="N38" s="817"/>
      <c r="O38" s="817"/>
      <c r="P38" s="818"/>
      <c r="Q38" s="819"/>
      <c r="R38" s="820"/>
      <c r="S38" s="820"/>
      <c r="T38" s="820"/>
      <c r="U38" s="820"/>
      <c r="V38" s="820"/>
      <c r="W38" s="820"/>
      <c r="X38" s="820"/>
      <c r="Y38" s="820"/>
      <c r="Z38" s="820"/>
      <c r="AA38" s="820"/>
      <c r="AB38" s="820"/>
      <c r="AC38" s="820"/>
      <c r="AD38" s="820"/>
      <c r="AE38" s="821"/>
      <c r="AF38" s="822"/>
      <c r="AG38" s="823"/>
      <c r="AH38" s="823"/>
      <c r="AI38" s="823"/>
      <c r="AJ38" s="824"/>
      <c r="AK38" s="868"/>
      <c r="AL38" s="865"/>
      <c r="AM38" s="865"/>
      <c r="AN38" s="865"/>
      <c r="AO38" s="865"/>
      <c r="AP38" s="865"/>
      <c r="AQ38" s="865"/>
      <c r="AR38" s="865"/>
      <c r="AS38" s="865"/>
      <c r="AT38" s="865"/>
      <c r="AU38" s="865"/>
      <c r="AV38" s="865"/>
      <c r="AW38" s="865"/>
      <c r="AX38" s="865"/>
      <c r="AY38" s="865"/>
      <c r="AZ38" s="869"/>
      <c r="BA38" s="869"/>
      <c r="BB38" s="869"/>
      <c r="BC38" s="869"/>
      <c r="BD38" s="869"/>
      <c r="BE38" s="866"/>
      <c r="BF38" s="866"/>
      <c r="BG38" s="866"/>
      <c r="BH38" s="866"/>
      <c r="BI38" s="867"/>
      <c r="BJ38" s="232"/>
      <c r="BK38" s="232"/>
      <c r="BL38" s="232"/>
      <c r="BM38" s="232"/>
      <c r="BN38" s="232"/>
      <c r="BO38" s="241"/>
      <c r="BP38" s="241"/>
      <c r="BQ38" s="238">
        <v>32</v>
      </c>
      <c r="BR38" s="239"/>
      <c r="BS38" s="809"/>
      <c r="BT38" s="810"/>
      <c r="BU38" s="810"/>
      <c r="BV38" s="810"/>
      <c r="BW38" s="810"/>
      <c r="BX38" s="810"/>
      <c r="BY38" s="810"/>
      <c r="BZ38" s="810"/>
      <c r="CA38" s="810"/>
      <c r="CB38" s="810"/>
      <c r="CC38" s="810"/>
      <c r="CD38" s="810"/>
      <c r="CE38" s="810"/>
      <c r="CF38" s="810"/>
      <c r="CG38" s="811"/>
      <c r="CH38" s="812"/>
      <c r="CI38" s="813"/>
      <c r="CJ38" s="813"/>
      <c r="CK38" s="813"/>
      <c r="CL38" s="814"/>
      <c r="CM38" s="812"/>
      <c r="CN38" s="813"/>
      <c r="CO38" s="813"/>
      <c r="CP38" s="813"/>
      <c r="CQ38" s="814"/>
      <c r="CR38" s="812"/>
      <c r="CS38" s="813"/>
      <c r="CT38" s="813"/>
      <c r="CU38" s="813"/>
      <c r="CV38" s="814"/>
      <c r="CW38" s="812"/>
      <c r="CX38" s="813"/>
      <c r="CY38" s="813"/>
      <c r="CZ38" s="813"/>
      <c r="DA38" s="814"/>
      <c r="DB38" s="812"/>
      <c r="DC38" s="813"/>
      <c r="DD38" s="813"/>
      <c r="DE38" s="813"/>
      <c r="DF38" s="814"/>
      <c r="DG38" s="812"/>
      <c r="DH38" s="813"/>
      <c r="DI38" s="813"/>
      <c r="DJ38" s="813"/>
      <c r="DK38" s="814"/>
      <c r="DL38" s="812"/>
      <c r="DM38" s="813"/>
      <c r="DN38" s="813"/>
      <c r="DO38" s="813"/>
      <c r="DP38" s="814"/>
      <c r="DQ38" s="812"/>
      <c r="DR38" s="813"/>
      <c r="DS38" s="813"/>
      <c r="DT38" s="813"/>
      <c r="DU38" s="814"/>
      <c r="DV38" s="809"/>
      <c r="DW38" s="810"/>
      <c r="DX38" s="810"/>
      <c r="DY38" s="810"/>
      <c r="DZ38" s="815"/>
      <c r="EA38" s="230"/>
    </row>
    <row r="39" spans="1:131" ht="26.25" customHeight="1">
      <c r="A39" s="242">
        <v>12</v>
      </c>
      <c r="B39" s="816"/>
      <c r="C39" s="817"/>
      <c r="D39" s="817"/>
      <c r="E39" s="817"/>
      <c r="F39" s="817"/>
      <c r="G39" s="817"/>
      <c r="H39" s="817"/>
      <c r="I39" s="817"/>
      <c r="J39" s="817"/>
      <c r="K39" s="817"/>
      <c r="L39" s="817"/>
      <c r="M39" s="817"/>
      <c r="N39" s="817"/>
      <c r="O39" s="817"/>
      <c r="P39" s="818"/>
      <c r="Q39" s="819"/>
      <c r="R39" s="820"/>
      <c r="S39" s="820"/>
      <c r="T39" s="820"/>
      <c r="U39" s="820"/>
      <c r="V39" s="820"/>
      <c r="W39" s="820"/>
      <c r="X39" s="820"/>
      <c r="Y39" s="820"/>
      <c r="Z39" s="820"/>
      <c r="AA39" s="820"/>
      <c r="AB39" s="820"/>
      <c r="AC39" s="820"/>
      <c r="AD39" s="820"/>
      <c r="AE39" s="821"/>
      <c r="AF39" s="822"/>
      <c r="AG39" s="823"/>
      <c r="AH39" s="823"/>
      <c r="AI39" s="823"/>
      <c r="AJ39" s="824"/>
      <c r="AK39" s="868"/>
      <c r="AL39" s="865"/>
      <c r="AM39" s="865"/>
      <c r="AN39" s="865"/>
      <c r="AO39" s="865"/>
      <c r="AP39" s="865"/>
      <c r="AQ39" s="865"/>
      <c r="AR39" s="865"/>
      <c r="AS39" s="865"/>
      <c r="AT39" s="865"/>
      <c r="AU39" s="865"/>
      <c r="AV39" s="865"/>
      <c r="AW39" s="865"/>
      <c r="AX39" s="865"/>
      <c r="AY39" s="865"/>
      <c r="AZ39" s="869"/>
      <c r="BA39" s="869"/>
      <c r="BB39" s="869"/>
      <c r="BC39" s="869"/>
      <c r="BD39" s="869"/>
      <c r="BE39" s="866"/>
      <c r="BF39" s="866"/>
      <c r="BG39" s="866"/>
      <c r="BH39" s="866"/>
      <c r="BI39" s="867"/>
      <c r="BJ39" s="232"/>
      <c r="BK39" s="232"/>
      <c r="BL39" s="232"/>
      <c r="BM39" s="232"/>
      <c r="BN39" s="232"/>
      <c r="BO39" s="241"/>
      <c r="BP39" s="241"/>
      <c r="BQ39" s="238">
        <v>33</v>
      </c>
      <c r="BR39" s="239"/>
      <c r="BS39" s="809"/>
      <c r="BT39" s="810"/>
      <c r="BU39" s="810"/>
      <c r="BV39" s="810"/>
      <c r="BW39" s="810"/>
      <c r="BX39" s="810"/>
      <c r="BY39" s="810"/>
      <c r="BZ39" s="810"/>
      <c r="CA39" s="810"/>
      <c r="CB39" s="810"/>
      <c r="CC39" s="810"/>
      <c r="CD39" s="810"/>
      <c r="CE39" s="810"/>
      <c r="CF39" s="810"/>
      <c r="CG39" s="811"/>
      <c r="CH39" s="812"/>
      <c r="CI39" s="813"/>
      <c r="CJ39" s="813"/>
      <c r="CK39" s="813"/>
      <c r="CL39" s="814"/>
      <c r="CM39" s="812"/>
      <c r="CN39" s="813"/>
      <c r="CO39" s="813"/>
      <c r="CP39" s="813"/>
      <c r="CQ39" s="814"/>
      <c r="CR39" s="812"/>
      <c r="CS39" s="813"/>
      <c r="CT39" s="813"/>
      <c r="CU39" s="813"/>
      <c r="CV39" s="814"/>
      <c r="CW39" s="812"/>
      <c r="CX39" s="813"/>
      <c r="CY39" s="813"/>
      <c r="CZ39" s="813"/>
      <c r="DA39" s="814"/>
      <c r="DB39" s="812"/>
      <c r="DC39" s="813"/>
      <c r="DD39" s="813"/>
      <c r="DE39" s="813"/>
      <c r="DF39" s="814"/>
      <c r="DG39" s="812"/>
      <c r="DH39" s="813"/>
      <c r="DI39" s="813"/>
      <c r="DJ39" s="813"/>
      <c r="DK39" s="814"/>
      <c r="DL39" s="812"/>
      <c r="DM39" s="813"/>
      <c r="DN39" s="813"/>
      <c r="DO39" s="813"/>
      <c r="DP39" s="814"/>
      <c r="DQ39" s="812"/>
      <c r="DR39" s="813"/>
      <c r="DS39" s="813"/>
      <c r="DT39" s="813"/>
      <c r="DU39" s="814"/>
      <c r="DV39" s="809"/>
      <c r="DW39" s="810"/>
      <c r="DX39" s="810"/>
      <c r="DY39" s="810"/>
      <c r="DZ39" s="815"/>
      <c r="EA39" s="230"/>
    </row>
    <row r="40" spans="1:131" ht="26.25" customHeight="1">
      <c r="A40" s="238">
        <v>13</v>
      </c>
      <c r="B40" s="816"/>
      <c r="C40" s="817"/>
      <c r="D40" s="817"/>
      <c r="E40" s="817"/>
      <c r="F40" s="817"/>
      <c r="G40" s="817"/>
      <c r="H40" s="817"/>
      <c r="I40" s="817"/>
      <c r="J40" s="817"/>
      <c r="K40" s="817"/>
      <c r="L40" s="817"/>
      <c r="M40" s="817"/>
      <c r="N40" s="817"/>
      <c r="O40" s="817"/>
      <c r="P40" s="818"/>
      <c r="Q40" s="819"/>
      <c r="R40" s="820"/>
      <c r="S40" s="820"/>
      <c r="T40" s="820"/>
      <c r="U40" s="820"/>
      <c r="V40" s="820"/>
      <c r="W40" s="820"/>
      <c r="X40" s="820"/>
      <c r="Y40" s="820"/>
      <c r="Z40" s="820"/>
      <c r="AA40" s="820"/>
      <c r="AB40" s="820"/>
      <c r="AC40" s="820"/>
      <c r="AD40" s="820"/>
      <c r="AE40" s="821"/>
      <c r="AF40" s="822"/>
      <c r="AG40" s="823"/>
      <c r="AH40" s="823"/>
      <c r="AI40" s="823"/>
      <c r="AJ40" s="824"/>
      <c r="AK40" s="868"/>
      <c r="AL40" s="865"/>
      <c r="AM40" s="865"/>
      <c r="AN40" s="865"/>
      <c r="AO40" s="865"/>
      <c r="AP40" s="865"/>
      <c r="AQ40" s="865"/>
      <c r="AR40" s="865"/>
      <c r="AS40" s="865"/>
      <c r="AT40" s="865"/>
      <c r="AU40" s="865"/>
      <c r="AV40" s="865"/>
      <c r="AW40" s="865"/>
      <c r="AX40" s="865"/>
      <c r="AY40" s="865"/>
      <c r="AZ40" s="869"/>
      <c r="BA40" s="869"/>
      <c r="BB40" s="869"/>
      <c r="BC40" s="869"/>
      <c r="BD40" s="869"/>
      <c r="BE40" s="866"/>
      <c r="BF40" s="866"/>
      <c r="BG40" s="866"/>
      <c r="BH40" s="866"/>
      <c r="BI40" s="867"/>
      <c r="BJ40" s="232"/>
      <c r="BK40" s="232"/>
      <c r="BL40" s="232"/>
      <c r="BM40" s="232"/>
      <c r="BN40" s="232"/>
      <c r="BO40" s="241"/>
      <c r="BP40" s="241"/>
      <c r="BQ40" s="238">
        <v>34</v>
      </c>
      <c r="BR40" s="239"/>
      <c r="BS40" s="809"/>
      <c r="BT40" s="810"/>
      <c r="BU40" s="810"/>
      <c r="BV40" s="810"/>
      <c r="BW40" s="810"/>
      <c r="BX40" s="810"/>
      <c r="BY40" s="810"/>
      <c r="BZ40" s="810"/>
      <c r="CA40" s="810"/>
      <c r="CB40" s="810"/>
      <c r="CC40" s="810"/>
      <c r="CD40" s="810"/>
      <c r="CE40" s="810"/>
      <c r="CF40" s="810"/>
      <c r="CG40" s="811"/>
      <c r="CH40" s="812"/>
      <c r="CI40" s="813"/>
      <c r="CJ40" s="813"/>
      <c r="CK40" s="813"/>
      <c r="CL40" s="814"/>
      <c r="CM40" s="812"/>
      <c r="CN40" s="813"/>
      <c r="CO40" s="813"/>
      <c r="CP40" s="813"/>
      <c r="CQ40" s="814"/>
      <c r="CR40" s="812"/>
      <c r="CS40" s="813"/>
      <c r="CT40" s="813"/>
      <c r="CU40" s="813"/>
      <c r="CV40" s="814"/>
      <c r="CW40" s="812"/>
      <c r="CX40" s="813"/>
      <c r="CY40" s="813"/>
      <c r="CZ40" s="813"/>
      <c r="DA40" s="814"/>
      <c r="DB40" s="812"/>
      <c r="DC40" s="813"/>
      <c r="DD40" s="813"/>
      <c r="DE40" s="813"/>
      <c r="DF40" s="814"/>
      <c r="DG40" s="812"/>
      <c r="DH40" s="813"/>
      <c r="DI40" s="813"/>
      <c r="DJ40" s="813"/>
      <c r="DK40" s="814"/>
      <c r="DL40" s="812"/>
      <c r="DM40" s="813"/>
      <c r="DN40" s="813"/>
      <c r="DO40" s="813"/>
      <c r="DP40" s="814"/>
      <c r="DQ40" s="812"/>
      <c r="DR40" s="813"/>
      <c r="DS40" s="813"/>
      <c r="DT40" s="813"/>
      <c r="DU40" s="814"/>
      <c r="DV40" s="809"/>
      <c r="DW40" s="810"/>
      <c r="DX40" s="810"/>
      <c r="DY40" s="810"/>
      <c r="DZ40" s="815"/>
      <c r="EA40" s="230"/>
    </row>
    <row r="41" spans="1:131" ht="26.25" customHeight="1">
      <c r="A41" s="238">
        <v>14</v>
      </c>
      <c r="B41" s="816"/>
      <c r="C41" s="817"/>
      <c r="D41" s="817"/>
      <c r="E41" s="817"/>
      <c r="F41" s="817"/>
      <c r="G41" s="817"/>
      <c r="H41" s="817"/>
      <c r="I41" s="817"/>
      <c r="J41" s="817"/>
      <c r="K41" s="817"/>
      <c r="L41" s="817"/>
      <c r="M41" s="817"/>
      <c r="N41" s="817"/>
      <c r="O41" s="817"/>
      <c r="P41" s="818"/>
      <c r="Q41" s="819"/>
      <c r="R41" s="820"/>
      <c r="S41" s="820"/>
      <c r="T41" s="820"/>
      <c r="U41" s="820"/>
      <c r="V41" s="820"/>
      <c r="W41" s="820"/>
      <c r="X41" s="820"/>
      <c r="Y41" s="820"/>
      <c r="Z41" s="820"/>
      <c r="AA41" s="820"/>
      <c r="AB41" s="820"/>
      <c r="AC41" s="820"/>
      <c r="AD41" s="820"/>
      <c r="AE41" s="821"/>
      <c r="AF41" s="822"/>
      <c r="AG41" s="823"/>
      <c r="AH41" s="823"/>
      <c r="AI41" s="823"/>
      <c r="AJ41" s="824"/>
      <c r="AK41" s="868"/>
      <c r="AL41" s="865"/>
      <c r="AM41" s="865"/>
      <c r="AN41" s="865"/>
      <c r="AO41" s="865"/>
      <c r="AP41" s="865"/>
      <c r="AQ41" s="865"/>
      <c r="AR41" s="865"/>
      <c r="AS41" s="865"/>
      <c r="AT41" s="865"/>
      <c r="AU41" s="865"/>
      <c r="AV41" s="865"/>
      <c r="AW41" s="865"/>
      <c r="AX41" s="865"/>
      <c r="AY41" s="865"/>
      <c r="AZ41" s="869"/>
      <c r="BA41" s="869"/>
      <c r="BB41" s="869"/>
      <c r="BC41" s="869"/>
      <c r="BD41" s="869"/>
      <c r="BE41" s="866"/>
      <c r="BF41" s="866"/>
      <c r="BG41" s="866"/>
      <c r="BH41" s="866"/>
      <c r="BI41" s="867"/>
      <c r="BJ41" s="232"/>
      <c r="BK41" s="232"/>
      <c r="BL41" s="232"/>
      <c r="BM41" s="232"/>
      <c r="BN41" s="232"/>
      <c r="BO41" s="241"/>
      <c r="BP41" s="241"/>
      <c r="BQ41" s="238">
        <v>35</v>
      </c>
      <c r="BR41" s="239"/>
      <c r="BS41" s="809"/>
      <c r="BT41" s="810"/>
      <c r="BU41" s="810"/>
      <c r="BV41" s="810"/>
      <c r="BW41" s="810"/>
      <c r="BX41" s="810"/>
      <c r="BY41" s="810"/>
      <c r="BZ41" s="810"/>
      <c r="CA41" s="810"/>
      <c r="CB41" s="810"/>
      <c r="CC41" s="810"/>
      <c r="CD41" s="810"/>
      <c r="CE41" s="810"/>
      <c r="CF41" s="810"/>
      <c r="CG41" s="811"/>
      <c r="CH41" s="812"/>
      <c r="CI41" s="813"/>
      <c r="CJ41" s="813"/>
      <c r="CK41" s="813"/>
      <c r="CL41" s="814"/>
      <c r="CM41" s="812"/>
      <c r="CN41" s="813"/>
      <c r="CO41" s="813"/>
      <c r="CP41" s="813"/>
      <c r="CQ41" s="814"/>
      <c r="CR41" s="812"/>
      <c r="CS41" s="813"/>
      <c r="CT41" s="813"/>
      <c r="CU41" s="813"/>
      <c r="CV41" s="814"/>
      <c r="CW41" s="812"/>
      <c r="CX41" s="813"/>
      <c r="CY41" s="813"/>
      <c r="CZ41" s="813"/>
      <c r="DA41" s="814"/>
      <c r="DB41" s="812"/>
      <c r="DC41" s="813"/>
      <c r="DD41" s="813"/>
      <c r="DE41" s="813"/>
      <c r="DF41" s="814"/>
      <c r="DG41" s="812"/>
      <c r="DH41" s="813"/>
      <c r="DI41" s="813"/>
      <c r="DJ41" s="813"/>
      <c r="DK41" s="814"/>
      <c r="DL41" s="812"/>
      <c r="DM41" s="813"/>
      <c r="DN41" s="813"/>
      <c r="DO41" s="813"/>
      <c r="DP41" s="814"/>
      <c r="DQ41" s="812"/>
      <c r="DR41" s="813"/>
      <c r="DS41" s="813"/>
      <c r="DT41" s="813"/>
      <c r="DU41" s="814"/>
      <c r="DV41" s="809"/>
      <c r="DW41" s="810"/>
      <c r="DX41" s="810"/>
      <c r="DY41" s="810"/>
      <c r="DZ41" s="815"/>
      <c r="EA41" s="230"/>
    </row>
    <row r="42" spans="1:131" ht="26.25" customHeight="1">
      <c r="A42" s="238">
        <v>15</v>
      </c>
      <c r="B42" s="816"/>
      <c r="C42" s="817"/>
      <c r="D42" s="817"/>
      <c r="E42" s="817"/>
      <c r="F42" s="817"/>
      <c r="G42" s="817"/>
      <c r="H42" s="817"/>
      <c r="I42" s="817"/>
      <c r="J42" s="817"/>
      <c r="K42" s="817"/>
      <c r="L42" s="817"/>
      <c r="M42" s="817"/>
      <c r="N42" s="817"/>
      <c r="O42" s="817"/>
      <c r="P42" s="818"/>
      <c r="Q42" s="819"/>
      <c r="R42" s="820"/>
      <c r="S42" s="820"/>
      <c r="T42" s="820"/>
      <c r="U42" s="820"/>
      <c r="V42" s="820"/>
      <c r="W42" s="820"/>
      <c r="X42" s="820"/>
      <c r="Y42" s="820"/>
      <c r="Z42" s="820"/>
      <c r="AA42" s="820"/>
      <c r="AB42" s="820"/>
      <c r="AC42" s="820"/>
      <c r="AD42" s="820"/>
      <c r="AE42" s="821"/>
      <c r="AF42" s="822"/>
      <c r="AG42" s="823"/>
      <c r="AH42" s="823"/>
      <c r="AI42" s="823"/>
      <c r="AJ42" s="824"/>
      <c r="AK42" s="868"/>
      <c r="AL42" s="865"/>
      <c r="AM42" s="865"/>
      <c r="AN42" s="865"/>
      <c r="AO42" s="865"/>
      <c r="AP42" s="865"/>
      <c r="AQ42" s="865"/>
      <c r="AR42" s="865"/>
      <c r="AS42" s="865"/>
      <c r="AT42" s="865"/>
      <c r="AU42" s="865"/>
      <c r="AV42" s="865"/>
      <c r="AW42" s="865"/>
      <c r="AX42" s="865"/>
      <c r="AY42" s="865"/>
      <c r="AZ42" s="869"/>
      <c r="BA42" s="869"/>
      <c r="BB42" s="869"/>
      <c r="BC42" s="869"/>
      <c r="BD42" s="869"/>
      <c r="BE42" s="866"/>
      <c r="BF42" s="866"/>
      <c r="BG42" s="866"/>
      <c r="BH42" s="866"/>
      <c r="BI42" s="867"/>
      <c r="BJ42" s="232"/>
      <c r="BK42" s="232"/>
      <c r="BL42" s="232"/>
      <c r="BM42" s="232"/>
      <c r="BN42" s="232"/>
      <c r="BO42" s="241"/>
      <c r="BP42" s="241"/>
      <c r="BQ42" s="238">
        <v>36</v>
      </c>
      <c r="BR42" s="239"/>
      <c r="BS42" s="809"/>
      <c r="BT42" s="810"/>
      <c r="BU42" s="810"/>
      <c r="BV42" s="810"/>
      <c r="BW42" s="810"/>
      <c r="BX42" s="810"/>
      <c r="BY42" s="810"/>
      <c r="BZ42" s="810"/>
      <c r="CA42" s="810"/>
      <c r="CB42" s="810"/>
      <c r="CC42" s="810"/>
      <c r="CD42" s="810"/>
      <c r="CE42" s="810"/>
      <c r="CF42" s="810"/>
      <c r="CG42" s="811"/>
      <c r="CH42" s="812"/>
      <c r="CI42" s="813"/>
      <c r="CJ42" s="813"/>
      <c r="CK42" s="813"/>
      <c r="CL42" s="814"/>
      <c r="CM42" s="812"/>
      <c r="CN42" s="813"/>
      <c r="CO42" s="813"/>
      <c r="CP42" s="813"/>
      <c r="CQ42" s="814"/>
      <c r="CR42" s="812"/>
      <c r="CS42" s="813"/>
      <c r="CT42" s="813"/>
      <c r="CU42" s="813"/>
      <c r="CV42" s="814"/>
      <c r="CW42" s="812"/>
      <c r="CX42" s="813"/>
      <c r="CY42" s="813"/>
      <c r="CZ42" s="813"/>
      <c r="DA42" s="814"/>
      <c r="DB42" s="812"/>
      <c r="DC42" s="813"/>
      <c r="DD42" s="813"/>
      <c r="DE42" s="813"/>
      <c r="DF42" s="814"/>
      <c r="DG42" s="812"/>
      <c r="DH42" s="813"/>
      <c r="DI42" s="813"/>
      <c r="DJ42" s="813"/>
      <c r="DK42" s="814"/>
      <c r="DL42" s="812"/>
      <c r="DM42" s="813"/>
      <c r="DN42" s="813"/>
      <c r="DO42" s="813"/>
      <c r="DP42" s="814"/>
      <c r="DQ42" s="812"/>
      <c r="DR42" s="813"/>
      <c r="DS42" s="813"/>
      <c r="DT42" s="813"/>
      <c r="DU42" s="814"/>
      <c r="DV42" s="809"/>
      <c r="DW42" s="810"/>
      <c r="DX42" s="810"/>
      <c r="DY42" s="810"/>
      <c r="DZ42" s="815"/>
      <c r="EA42" s="230"/>
    </row>
    <row r="43" spans="1:131" ht="26.25" customHeight="1">
      <c r="A43" s="238">
        <v>16</v>
      </c>
      <c r="B43" s="816"/>
      <c r="C43" s="817"/>
      <c r="D43" s="817"/>
      <c r="E43" s="817"/>
      <c r="F43" s="817"/>
      <c r="G43" s="817"/>
      <c r="H43" s="817"/>
      <c r="I43" s="817"/>
      <c r="J43" s="817"/>
      <c r="K43" s="817"/>
      <c r="L43" s="817"/>
      <c r="M43" s="817"/>
      <c r="N43" s="817"/>
      <c r="O43" s="817"/>
      <c r="P43" s="818"/>
      <c r="Q43" s="819"/>
      <c r="R43" s="820"/>
      <c r="S43" s="820"/>
      <c r="T43" s="820"/>
      <c r="U43" s="820"/>
      <c r="V43" s="820"/>
      <c r="W43" s="820"/>
      <c r="X43" s="820"/>
      <c r="Y43" s="820"/>
      <c r="Z43" s="820"/>
      <c r="AA43" s="820"/>
      <c r="AB43" s="820"/>
      <c r="AC43" s="820"/>
      <c r="AD43" s="820"/>
      <c r="AE43" s="821"/>
      <c r="AF43" s="822"/>
      <c r="AG43" s="823"/>
      <c r="AH43" s="823"/>
      <c r="AI43" s="823"/>
      <c r="AJ43" s="824"/>
      <c r="AK43" s="868"/>
      <c r="AL43" s="865"/>
      <c r="AM43" s="865"/>
      <c r="AN43" s="865"/>
      <c r="AO43" s="865"/>
      <c r="AP43" s="865"/>
      <c r="AQ43" s="865"/>
      <c r="AR43" s="865"/>
      <c r="AS43" s="865"/>
      <c r="AT43" s="865"/>
      <c r="AU43" s="865"/>
      <c r="AV43" s="865"/>
      <c r="AW43" s="865"/>
      <c r="AX43" s="865"/>
      <c r="AY43" s="865"/>
      <c r="AZ43" s="869"/>
      <c r="BA43" s="869"/>
      <c r="BB43" s="869"/>
      <c r="BC43" s="869"/>
      <c r="BD43" s="869"/>
      <c r="BE43" s="866"/>
      <c r="BF43" s="866"/>
      <c r="BG43" s="866"/>
      <c r="BH43" s="866"/>
      <c r="BI43" s="867"/>
      <c r="BJ43" s="232"/>
      <c r="BK43" s="232"/>
      <c r="BL43" s="232"/>
      <c r="BM43" s="232"/>
      <c r="BN43" s="232"/>
      <c r="BO43" s="241"/>
      <c r="BP43" s="241"/>
      <c r="BQ43" s="238">
        <v>37</v>
      </c>
      <c r="BR43" s="239"/>
      <c r="BS43" s="809"/>
      <c r="BT43" s="810"/>
      <c r="BU43" s="810"/>
      <c r="BV43" s="810"/>
      <c r="BW43" s="810"/>
      <c r="BX43" s="810"/>
      <c r="BY43" s="810"/>
      <c r="BZ43" s="810"/>
      <c r="CA43" s="810"/>
      <c r="CB43" s="810"/>
      <c r="CC43" s="810"/>
      <c r="CD43" s="810"/>
      <c r="CE43" s="810"/>
      <c r="CF43" s="810"/>
      <c r="CG43" s="811"/>
      <c r="CH43" s="812"/>
      <c r="CI43" s="813"/>
      <c r="CJ43" s="813"/>
      <c r="CK43" s="813"/>
      <c r="CL43" s="814"/>
      <c r="CM43" s="812"/>
      <c r="CN43" s="813"/>
      <c r="CO43" s="813"/>
      <c r="CP43" s="813"/>
      <c r="CQ43" s="814"/>
      <c r="CR43" s="812"/>
      <c r="CS43" s="813"/>
      <c r="CT43" s="813"/>
      <c r="CU43" s="813"/>
      <c r="CV43" s="814"/>
      <c r="CW43" s="812"/>
      <c r="CX43" s="813"/>
      <c r="CY43" s="813"/>
      <c r="CZ43" s="813"/>
      <c r="DA43" s="814"/>
      <c r="DB43" s="812"/>
      <c r="DC43" s="813"/>
      <c r="DD43" s="813"/>
      <c r="DE43" s="813"/>
      <c r="DF43" s="814"/>
      <c r="DG43" s="812"/>
      <c r="DH43" s="813"/>
      <c r="DI43" s="813"/>
      <c r="DJ43" s="813"/>
      <c r="DK43" s="814"/>
      <c r="DL43" s="812"/>
      <c r="DM43" s="813"/>
      <c r="DN43" s="813"/>
      <c r="DO43" s="813"/>
      <c r="DP43" s="814"/>
      <c r="DQ43" s="812"/>
      <c r="DR43" s="813"/>
      <c r="DS43" s="813"/>
      <c r="DT43" s="813"/>
      <c r="DU43" s="814"/>
      <c r="DV43" s="809"/>
      <c r="DW43" s="810"/>
      <c r="DX43" s="810"/>
      <c r="DY43" s="810"/>
      <c r="DZ43" s="815"/>
      <c r="EA43" s="230"/>
    </row>
    <row r="44" spans="1:131" ht="26.25" customHeight="1">
      <c r="A44" s="238">
        <v>17</v>
      </c>
      <c r="B44" s="816"/>
      <c r="C44" s="817"/>
      <c r="D44" s="817"/>
      <c r="E44" s="817"/>
      <c r="F44" s="817"/>
      <c r="G44" s="817"/>
      <c r="H44" s="817"/>
      <c r="I44" s="817"/>
      <c r="J44" s="817"/>
      <c r="K44" s="817"/>
      <c r="L44" s="817"/>
      <c r="M44" s="817"/>
      <c r="N44" s="817"/>
      <c r="O44" s="817"/>
      <c r="P44" s="818"/>
      <c r="Q44" s="819"/>
      <c r="R44" s="820"/>
      <c r="S44" s="820"/>
      <c r="T44" s="820"/>
      <c r="U44" s="820"/>
      <c r="V44" s="820"/>
      <c r="W44" s="820"/>
      <c r="X44" s="820"/>
      <c r="Y44" s="820"/>
      <c r="Z44" s="820"/>
      <c r="AA44" s="820"/>
      <c r="AB44" s="820"/>
      <c r="AC44" s="820"/>
      <c r="AD44" s="820"/>
      <c r="AE44" s="821"/>
      <c r="AF44" s="822"/>
      <c r="AG44" s="823"/>
      <c r="AH44" s="823"/>
      <c r="AI44" s="823"/>
      <c r="AJ44" s="824"/>
      <c r="AK44" s="868"/>
      <c r="AL44" s="865"/>
      <c r="AM44" s="865"/>
      <c r="AN44" s="865"/>
      <c r="AO44" s="865"/>
      <c r="AP44" s="865"/>
      <c r="AQ44" s="865"/>
      <c r="AR44" s="865"/>
      <c r="AS44" s="865"/>
      <c r="AT44" s="865"/>
      <c r="AU44" s="865"/>
      <c r="AV44" s="865"/>
      <c r="AW44" s="865"/>
      <c r="AX44" s="865"/>
      <c r="AY44" s="865"/>
      <c r="AZ44" s="869"/>
      <c r="BA44" s="869"/>
      <c r="BB44" s="869"/>
      <c r="BC44" s="869"/>
      <c r="BD44" s="869"/>
      <c r="BE44" s="866"/>
      <c r="BF44" s="866"/>
      <c r="BG44" s="866"/>
      <c r="BH44" s="866"/>
      <c r="BI44" s="867"/>
      <c r="BJ44" s="232"/>
      <c r="BK44" s="232"/>
      <c r="BL44" s="232"/>
      <c r="BM44" s="232"/>
      <c r="BN44" s="232"/>
      <c r="BO44" s="241"/>
      <c r="BP44" s="241"/>
      <c r="BQ44" s="238">
        <v>38</v>
      </c>
      <c r="BR44" s="239"/>
      <c r="BS44" s="809"/>
      <c r="BT44" s="810"/>
      <c r="BU44" s="810"/>
      <c r="BV44" s="810"/>
      <c r="BW44" s="810"/>
      <c r="BX44" s="810"/>
      <c r="BY44" s="810"/>
      <c r="BZ44" s="810"/>
      <c r="CA44" s="810"/>
      <c r="CB44" s="810"/>
      <c r="CC44" s="810"/>
      <c r="CD44" s="810"/>
      <c r="CE44" s="810"/>
      <c r="CF44" s="810"/>
      <c r="CG44" s="811"/>
      <c r="CH44" s="812"/>
      <c r="CI44" s="813"/>
      <c r="CJ44" s="813"/>
      <c r="CK44" s="813"/>
      <c r="CL44" s="814"/>
      <c r="CM44" s="812"/>
      <c r="CN44" s="813"/>
      <c r="CO44" s="813"/>
      <c r="CP44" s="813"/>
      <c r="CQ44" s="814"/>
      <c r="CR44" s="812"/>
      <c r="CS44" s="813"/>
      <c r="CT44" s="813"/>
      <c r="CU44" s="813"/>
      <c r="CV44" s="814"/>
      <c r="CW44" s="812"/>
      <c r="CX44" s="813"/>
      <c r="CY44" s="813"/>
      <c r="CZ44" s="813"/>
      <c r="DA44" s="814"/>
      <c r="DB44" s="812"/>
      <c r="DC44" s="813"/>
      <c r="DD44" s="813"/>
      <c r="DE44" s="813"/>
      <c r="DF44" s="814"/>
      <c r="DG44" s="812"/>
      <c r="DH44" s="813"/>
      <c r="DI44" s="813"/>
      <c r="DJ44" s="813"/>
      <c r="DK44" s="814"/>
      <c r="DL44" s="812"/>
      <c r="DM44" s="813"/>
      <c r="DN44" s="813"/>
      <c r="DO44" s="813"/>
      <c r="DP44" s="814"/>
      <c r="DQ44" s="812"/>
      <c r="DR44" s="813"/>
      <c r="DS44" s="813"/>
      <c r="DT44" s="813"/>
      <c r="DU44" s="814"/>
      <c r="DV44" s="809"/>
      <c r="DW44" s="810"/>
      <c r="DX44" s="810"/>
      <c r="DY44" s="810"/>
      <c r="DZ44" s="815"/>
      <c r="EA44" s="230"/>
    </row>
    <row r="45" spans="1:131" ht="26.25" customHeight="1">
      <c r="A45" s="238">
        <v>18</v>
      </c>
      <c r="B45" s="816"/>
      <c r="C45" s="817"/>
      <c r="D45" s="817"/>
      <c r="E45" s="817"/>
      <c r="F45" s="817"/>
      <c r="G45" s="817"/>
      <c r="H45" s="817"/>
      <c r="I45" s="817"/>
      <c r="J45" s="817"/>
      <c r="K45" s="817"/>
      <c r="L45" s="817"/>
      <c r="M45" s="817"/>
      <c r="N45" s="817"/>
      <c r="O45" s="817"/>
      <c r="P45" s="818"/>
      <c r="Q45" s="819"/>
      <c r="R45" s="820"/>
      <c r="S45" s="820"/>
      <c r="T45" s="820"/>
      <c r="U45" s="820"/>
      <c r="V45" s="820"/>
      <c r="W45" s="820"/>
      <c r="X45" s="820"/>
      <c r="Y45" s="820"/>
      <c r="Z45" s="820"/>
      <c r="AA45" s="820"/>
      <c r="AB45" s="820"/>
      <c r="AC45" s="820"/>
      <c r="AD45" s="820"/>
      <c r="AE45" s="821"/>
      <c r="AF45" s="822"/>
      <c r="AG45" s="823"/>
      <c r="AH45" s="823"/>
      <c r="AI45" s="823"/>
      <c r="AJ45" s="824"/>
      <c r="AK45" s="868"/>
      <c r="AL45" s="865"/>
      <c r="AM45" s="865"/>
      <c r="AN45" s="865"/>
      <c r="AO45" s="865"/>
      <c r="AP45" s="865"/>
      <c r="AQ45" s="865"/>
      <c r="AR45" s="865"/>
      <c r="AS45" s="865"/>
      <c r="AT45" s="865"/>
      <c r="AU45" s="865"/>
      <c r="AV45" s="865"/>
      <c r="AW45" s="865"/>
      <c r="AX45" s="865"/>
      <c r="AY45" s="865"/>
      <c r="AZ45" s="869"/>
      <c r="BA45" s="869"/>
      <c r="BB45" s="869"/>
      <c r="BC45" s="869"/>
      <c r="BD45" s="869"/>
      <c r="BE45" s="866"/>
      <c r="BF45" s="866"/>
      <c r="BG45" s="866"/>
      <c r="BH45" s="866"/>
      <c r="BI45" s="867"/>
      <c r="BJ45" s="232"/>
      <c r="BK45" s="232"/>
      <c r="BL45" s="232"/>
      <c r="BM45" s="232"/>
      <c r="BN45" s="232"/>
      <c r="BO45" s="241"/>
      <c r="BP45" s="241"/>
      <c r="BQ45" s="238">
        <v>39</v>
      </c>
      <c r="BR45" s="239"/>
      <c r="BS45" s="809"/>
      <c r="BT45" s="810"/>
      <c r="BU45" s="810"/>
      <c r="BV45" s="810"/>
      <c r="BW45" s="810"/>
      <c r="BX45" s="810"/>
      <c r="BY45" s="810"/>
      <c r="BZ45" s="810"/>
      <c r="CA45" s="810"/>
      <c r="CB45" s="810"/>
      <c r="CC45" s="810"/>
      <c r="CD45" s="810"/>
      <c r="CE45" s="810"/>
      <c r="CF45" s="810"/>
      <c r="CG45" s="811"/>
      <c r="CH45" s="812"/>
      <c r="CI45" s="813"/>
      <c r="CJ45" s="813"/>
      <c r="CK45" s="813"/>
      <c r="CL45" s="814"/>
      <c r="CM45" s="812"/>
      <c r="CN45" s="813"/>
      <c r="CO45" s="813"/>
      <c r="CP45" s="813"/>
      <c r="CQ45" s="814"/>
      <c r="CR45" s="812"/>
      <c r="CS45" s="813"/>
      <c r="CT45" s="813"/>
      <c r="CU45" s="813"/>
      <c r="CV45" s="814"/>
      <c r="CW45" s="812"/>
      <c r="CX45" s="813"/>
      <c r="CY45" s="813"/>
      <c r="CZ45" s="813"/>
      <c r="DA45" s="814"/>
      <c r="DB45" s="812"/>
      <c r="DC45" s="813"/>
      <c r="DD45" s="813"/>
      <c r="DE45" s="813"/>
      <c r="DF45" s="814"/>
      <c r="DG45" s="812"/>
      <c r="DH45" s="813"/>
      <c r="DI45" s="813"/>
      <c r="DJ45" s="813"/>
      <c r="DK45" s="814"/>
      <c r="DL45" s="812"/>
      <c r="DM45" s="813"/>
      <c r="DN45" s="813"/>
      <c r="DO45" s="813"/>
      <c r="DP45" s="814"/>
      <c r="DQ45" s="812"/>
      <c r="DR45" s="813"/>
      <c r="DS45" s="813"/>
      <c r="DT45" s="813"/>
      <c r="DU45" s="814"/>
      <c r="DV45" s="809"/>
      <c r="DW45" s="810"/>
      <c r="DX45" s="810"/>
      <c r="DY45" s="810"/>
      <c r="DZ45" s="815"/>
      <c r="EA45" s="230"/>
    </row>
    <row r="46" spans="1:131" ht="26.25" customHeight="1">
      <c r="A46" s="238">
        <v>19</v>
      </c>
      <c r="B46" s="816"/>
      <c r="C46" s="817"/>
      <c r="D46" s="817"/>
      <c r="E46" s="817"/>
      <c r="F46" s="817"/>
      <c r="G46" s="817"/>
      <c r="H46" s="817"/>
      <c r="I46" s="817"/>
      <c r="J46" s="817"/>
      <c r="K46" s="817"/>
      <c r="L46" s="817"/>
      <c r="M46" s="817"/>
      <c r="N46" s="817"/>
      <c r="O46" s="817"/>
      <c r="P46" s="818"/>
      <c r="Q46" s="819"/>
      <c r="R46" s="820"/>
      <c r="S46" s="820"/>
      <c r="T46" s="820"/>
      <c r="U46" s="820"/>
      <c r="V46" s="820"/>
      <c r="W46" s="820"/>
      <c r="X46" s="820"/>
      <c r="Y46" s="820"/>
      <c r="Z46" s="820"/>
      <c r="AA46" s="820"/>
      <c r="AB46" s="820"/>
      <c r="AC46" s="820"/>
      <c r="AD46" s="820"/>
      <c r="AE46" s="821"/>
      <c r="AF46" s="822"/>
      <c r="AG46" s="823"/>
      <c r="AH46" s="823"/>
      <c r="AI46" s="823"/>
      <c r="AJ46" s="824"/>
      <c r="AK46" s="868"/>
      <c r="AL46" s="865"/>
      <c r="AM46" s="865"/>
      <c r="AN46" s="865"/>
      <c r="AO46" s="865"/>
      <c r="AP46" s="865"/>
      <c r="AQ46" s="865"/>
      <c r="AR46" s="865"/>
      <c r="AS46" s="865"/>
      <c r="AT46" s="865"/>
      <c r="AU46" s="865"/>
      <c r="AV46" s="865"/>
      <c r="AW46" s="865"/>
      <c r="AX46" s="865"/>
      <c r="AY46" s="865"/>
      <c r="AZ46" s="869"/>
      <c r="BA46" s="869"/>
      <c r="BB46" s="869"/>
      <c r="BC46" s="869"/>
      <c r="BD46" s="869"/>
      <c r="BE46" s="866"/>
      <c r="BF46" s="866"/>
      <c r="BG46" s="866"/>
      <c r="BH46" s="866"/>
      <c r="BI46" s="867"/>
      <c r="BJ46" s="232"/>
      <c r="BK46" s="232"/>
      <c r="BL46" s="232"/>
      <c r="BM46" s="232"/>
      <c r="BN46" s="232"/>
      <c r="BO46" s="241"/>
      <c r="BP46" s="241"/>
      <c r="BQ46" s="238">
        <v>40</v>
      </c>
      <c r="BR46" s="239"/>
      <c r="BS46" s="809"/>
      <c r="BT46" s="810"/>
      <c r="BU46" s="810"/>
      <c r="BV46" s="810"/>
      <c r="BW46" s="810"/>
      <c r="BX46" s="810"/>
      <c r="BY46" s="810"/>
      <c r="BZ46" s="810"/>
      <c r="CA46" s="810"/>
      <c r="CB46" s="810"/>
      <c r="CC46" s="810"/>
      <c r="CD46" s="810"/>
      <c r="CE46" s="810"/>
      <c r="CF46" s="810"/>
      <c r="CG46" s="811"/>
      <c r="CH46" s="812"/>
      <c r="CI46" s="813"/>
      <c r="CJ46" s="813"/>
      <c r="CK46" s="813"/>
      <c r="CL46" s="814"/>
      <c r="CM46" s="812"/>
      <c r="CN46" s="813"/>
      <c r="CO46" s="813"/>
      <c r="CP46" s="813"/>
      <c r="CQ46" s="814"/>
      <c r="CR46" s="812"/>
      <c r="CS46" s="813"/>
      <c r="CT46" s="813"/>
      <c r="CU46" s="813"/>
      <c r="CV46" s="814"/>
      <c r="CW46" s="812"/>
      <c r="CX46" s="813"/>
      <c r="CY46" s="813"/>
      <c r="CZ46" s="813"/>
      <c r="DA46" s="814"/>
      <c r="DB46" s="812"/>
      <c r="DC46" s="813"/>
      <c r="DD46" s="813"/>
      <c r="DE46" s="813"/>
      <c r="DF46" s="814"/>
      <c r="DG46" s="812"/>
      <c r="DH46" s="813"/>
      <c r="DI46" s="813"/>
      <c r="DJ46" s="813"/>
      <c r="DK46" s="814"/>
      <c r="DL46" s="812"/>
      <c r="DM46" s="813"/>
      <c r="DN46" s="813"/>
      <c r="DO46" s="813"/>
      <c r="DP46" s="814"/>
      <c r="DQ46" s="812"/>
      <c r="DR46" s="813"/>
      <c r="DS46" s="813"/>
      <c r="DT46" s="813"/>
      <c r="DU46" s="814"/>
      <c r="DV46" s="809"/>
      <c r="DW46" s="810"/>
      <c r="DX46" s="810"/>
      <c r="DY46" s="810"/>
      <c r="DZ46" s="815"/>
      <c r="EA46" s="230"/>
    </row>
    <row r="47" spans="1:131" ht="26.25" customHeight="1">
      <c r="A47" s="238">
        <v>20</v>
      </c>
      <c r="B47" s="816"/>
      <c r="C47" s="817"/>
      <c r="D47" s="817"/>
      <c r="E47" s="817"/>
      <c r="F47" s="817"/>
      <c r="G47" s="817"/>
      <c r="H47" s="817"/>
      <c r="I47" s="817"/>
      <c r="J47" s="817"/>
      <c r="K47" s="817"/>
      <c r="L47" s="817"/>
      <c r="M47" s="817"/>
      <c r="N47" s="817"/>
      <c r="O47" s="817"/>
      <c r="P47" s="818"/>
      <c r="Q47" s="819"/>
      <c r="R47" s="820"/>
      <c r="S47" s="820"/>
      <c r="T47" s="820"/>
      <c r="U47" s="820"/>
      <c r="V47" s="820"/>
      <c r="W47" s="820"/>
      <c r="X47" s="820"/>
      <c r="Y47" s="820"/>
      <c r="Z47" s="820"/>
      <c r="AA47" s="820"/>
      <c r="AB47" s="820"/>
      <c r="AC47" s="820"/>
      <c r="AD47" s="820"/>
      <c r="AE47" s="821"/>
      <c r="AF47" s="822"/>
      <c r="AG47" s="823"/>
      <c r="AH47" s="823"/>
      <c r="AI47" s="823"/>
      <c r="AJ47" s="824"/>
      <c r="AK47" s="868"/>
      <c r="AL47" s="865"/>
      <c r="AM47" s="865"/>
      <c r="AN47" s="865"/>
      <c r="AO47" s="865"/>
      <c r="AP47" s="865"/>
      <c r="AQ47" s="865"/>
      <c r="AR47" s="865"/>
      <c r="AS47" s="865"/>
      <c r="AT47" s="865"/>
      <c r="AU47" s="865"/>
      <c r="AV47" s="865"/>
      <c r="AW47" s="865"/>
      <c r="AX47" s="865"/>
      <c r="AY47" s="865"/>
      <c r="AZ47" s="869"/>
      <c r="BA47" s="869"/>
      <c r="BB47" s="869"/>
      <c r="BC47" s="869"/>
      <c r="BD47" s="869"/>
      <c r="BE47" s="866"/>
      <c r="BF47" s="866"/>
      <c r="BG47" s="866"/>
      <c r="BH47" s="866"/>
      <c r="BI47" s="867"/>
      <c r="BJ47" s="232"/>
      <c r="BK47" s="232"/>
      <c r="BL47" s="232"/>
      <c r="BM47" s="232"/>
      <c r="BN47" s="232"/>
      <c r="BO47" s="241"/>
      <c r="BP47" s="241"/>
      <c r="BQ47" s="238">
        <v>41</v>
      </c>
      <c r="BR47" s="239"/>
      <c r="BS47" s="809"/>
      <c r="BT47" s="810"/>
      <c r="BU47" s="810"/>
      <c r="BV47" s="810"/>
      <c r="BW47" s="810"/>
      <c r="BX47" s="810"/>
      <c r="BY47" s="810"/>
      <c r="BZ47" s="810"/>
      <c r="CA47" s="810"/>
      <c r="CB47" s="810"/>
      <c r="CC47" s="810"/>
      <c r="CD47" s="810"/>
      <c r="CE47" s="810"/>
      <c r="CF47" s="810"/>
      <c r="CG47" s="811"/>
      <c r="CH47" s="812"/>
      <c r="CI47" s="813"/>
      <c r="CJ47" s="813"/>
      <c r="CK47" s="813"/>
      <c r="CL47" s="814"/>
      <c r="CM47" s="812"/>
      <c r="CN47" s="813"/>
      <c r="CO47" s="813"/>
      <c r="CP47" s="813"/>
      <c r="CQ47" s="814"/>
      <c r="CR47" s="812"/>
      <c r="CS47" s="813"/>
      <c r="CT47" s="813"/>
      <c r="CU47" s="813"/>
      <c r="CV47" s="814"/>
      <c r="CW47" s="812"/>
      <c r="CX47" s="813"/>
      <c r="CY47" s="813"/>
      <c r="CZ47" s="813"/>
      <c r="DA47" s="814"/>
      <c r="DB47" s="812"/>
      <c r="DC47" s="813"/>
      <c r="DD47" s="813"/>
      <c r="DE47" s="813"/>
      <c r="DF47" s="814"/>
      <c r="DG47" s="812"/>
      <c r="DH47" s="813"/>
      <c r="DI47" s="813"/>
      <c r="DJ47" s="813"/>
      <c r="DK47" s="814"/>
      <c r="DL47" s="812"/>
      <c r="DM47" s="813"/>
      <c r="DN47" s="813"/>
      <c r="DO47" s="813"/>
      <c r="DP47" s="814"/>
      <c r="DQ47" s="812"/>
      <c r="DR47" s="813"/>
      <c r="DS47" s="813"/>
      <c r="DT47" s="813"/>
      <c r="DU47" s="814"/>
      <c r="DV47" s="809"/>
      <c r="DW47" s="810"/>
      <c r="DX47" s="810"/>
      <c r="DY47" s="810"/>
      <c r="DZ47" s="815"/>
      <c r="EA47" s="230"/>
    </row>
    <row r="48" spans="1:131" ht="26.25" customHeight="1">
      <c r="A48" s="238">
        <v>21</v>
      </c>
      <c r="B48" s="816"/>
      <c r="C48" s="817"/>
      <c r="D48" s="817"/>
      <c r="E48" s="817"/>
      <c r="F48" s="817"/>
      <c r="G48" s="817"/>
      <c r="H48" s="817"/>
      <c r="I48" s="817"/>
      <c r="J48" s="817"/>
      <c r="K48" s="817"/>
      <c r="L48" s="817"/>
      <c r="M48" s="817"/>
      <c r="N48" s="817"/>
      <c r="O48" s="817"/>
      <c r="P48" s="818"/>
      <c r="Q48" s="819"/>
      <c r="R48" s="820"/>
      <c r="S48" s="820"/>
      <c r="T48" s="820"/>
      <c r="U48" s="820"/>
      <c r="V48" s="820"/>
      <c r="W48" s="820"/>
      <c r="X48" s="820"/>
      <c r="Y48" s="820"/>
      <c r="Z48" s="820"/>
      <c r="AA48" s="820"/>
      <c r="AB48" s="820"/>
      <c r="AC48" s="820"/>
      <c r="AD48" s="820"/>
      <c r="AE48" s="821"/>
      <c r="AF48" s="822"/>
      <c r="AG48" s="823"/>
      <c r="AH48" s="823"/>
      <c r="AI48" s="823"/>
      <c r="AJ48" s="824"/>
      <c r="AK48" s="868"/>
      <c r="AL48" s="865"/>
      <c r="AM48" s="865"/>
      <c r="AN48" s="865"/>
      <c r="AO48" s="865"/>
      <c r="AP48" s="865"/>
      <c r="AQ48" s="865"/>
      <c r="AR48" s="865"/>
      <c r="AS48" s="865"/>
      <c r="AT48" s="865"/>
      <c r="AU48" s="865"/>
      <c r="AV48" s="865"/>
      <c r="AW48" s="865"/>
      <c r="AX48" s="865"/>
      <c r="AY48" s="865"/>
      <c r="AZ48" s="869"/>
      <c r="BA48" s="869"/>
      <c r="BB48" s="869"/>
      <c r="BC48" s="869"/>
      <c r="BD48" s="869"/>
      <c r="BE48" s="866"/>
      <c r="BF48" s="866"/>
      <c r="BG48" s="866"/>
      <c r="BH48" s="866"/>
      <c r="BI48" s="867"/>
      <c r="BJ48" s="232"/>
      <c r="BK48" s="232"/>
      <c r="BL48" s="232"/>
      <c r="BM48" s="232"/>
      <c r="BN48" s="232"/>
      <c r="BO48" s="241"/>
      <c r="BP48" s="241"/>
      <c r="BQ48" s="238">
        <v>42</v>
      </c>
      <c r="BR48" s="239"/>
      <c r="BS48" s="809"/>
      <c r="BT48" s="810"/>
      <c r="BU48" s="810"/>
      <c r="BV48" s="810"/>
      <c r="BW48" s="810"/>
      <c r="BX48" s="810"/>
      <c r="BY48" s="810"/>
      <c r="BZ48" s="810"/>
      <c r="CA48" s="810"/>
      <c r="CB48" s="810"/>
      <c r="CC48" s="810"/>
      <c r="CD48" s="810"/>
      <c r="CE48" s="810"/>
      <c r="CF48" s="810"/>
      <c r="CG48" s="811"/>
      <c r="CH48" s="812"/>
      <c r="CI48" s="813"/>
      <c r="CJ48" s="813"/>
      <c r="CK48" s="813"/>
      <c r="CL48" s="814"/>
      <c r="CM48" s="812"/>
      <c r="CN48" s="813"/>
      <c r="CO48" s="813"/>
      <c r="CP48" s="813"/>
      <c r="CQ48" s="814"/>
      <c r="CR48" s="812"/>
      <c r="CS48" s="813"/>
      <c r="CT48" s="813"/>
      <c r="CU48" s="813"/>
      <c r="CV48" s="814"/>
      <c r="CW48" s="812"/>
      <c r="CX48" s="813"/>
      <c r="CY48" s="813"/>
      <c r="CZ48" s="813"/>
      <c r="DA48" s="814"/>
      <c r="DB48" s="812"/>
      <c r="DC48" s="813"/>
      <c r="DD48" s="813"/>
      <c r="DE48" s="813"/>
      <c r="DF48" s="814"/>
      <c r="DG48" s="812"/>
      <c r="DH48" s="813"/>
      <c r="DI48" s="813"/>
      <c r="DJ48" s="813"/>
      <c r="DK48" s="814"/>
      <c r="DL48" s="812"/>
      <c r="DM48" s="813"/>
      <c r="DN48" s="813"/>
      <c r="DO48" s="813"/>
      <c r="DP48" s="814"/>
      <c r="DQ48" s="812"/>
      <c r="DR48" s="813"/>
      <c r="DS48" s="813"/>
      <c r="DT48" s="813"/>
      <c r="DU48" s="814"/>
      <c r="DV48" s="809"/>
      <c r="DW48" s="810"/>
      <c r="DX48" s="810"/>
      <c r="DY48" s="810"/>
      <c r="DZ48" s="815"/>
      <c r="EA48" s="230"/>
    </row>
    <row r="49" spans="1:131" ht="26.25" customHeight="1">
      <c r="A49" s="238">
        <v>22</v>
      </c>
      <c r="B49" s="816"/>
      <c r="C49" s="817"/>
      <c r="D49" s="817"/>
      <c r="E49" s="817"/>
      <c r="F49" s="817"/>
      <c r="G49" s="817"/>
      <c r="H49" s="817"/>
      <c r="I49" s="817"/>
      <c r="J49" s="817"/>
      <c r="K49" s="817"/>
      <c r="L49" s="817"/>
      <c r="M49" s="817"/>
      <c r="N49" s="817"/>
      <c r="O49" s="817"/>
      <c r="P49" s="818"/>
      <c r="Q49" s="819"/>
      <c r="R49" s="820"/>
      <c r="S49" s="820"/>
      <c r="T49" s="820"/>
      <c r="U49" s="820"/>
      <c r="V49" s="820"/>
      <c r="W49" s="820"/>
      <c r="X49" s="820"/>
      <c r="Y49" s="820"/>
      <c r="Z49" s="820"/>
      <c r="AA49" s="820"/>
      <c r="AB49" s="820"/>
      <c r="AC49" s="820"/>
      <c r="AD49" s="820"/>
      <c r="AE49" s="821"/>
      <c r="AF49" s="822"/>
      <c r="AG49" s="823"/>
      <c r="AH49" s="823"/>
      <c r="AI49" s="823"/>
      <c r="AJ49" s="824"/>
      <c r="AK49" s="868"/>
      <c r="AL49" s="865"/>
      <c r="AM49" s="865"/>
      <c r="AN49" s="865"/>
      <c r="AO49" s="865"/>
      <c r="AP49" s="865"/>
      <c r="AQ49" s="865"/>
      <c r="AR49" s="865"/>
      <c r="AS49" s="865"/>
      <c r="AT49" s="865"/>
      <c r="AU49" s="865"/>
      <c r="AV49" s="865"/>
      <c r="AW49" s="865"/>
      <c r="AX49" s="865"/>
      <c r="AY49" s="865"/>
      <c r="AZ49" s="869"/>
      <c r="BA49" s="869"/>
      <c r="BB49" s="869"/>
      <c r="BC49" s="869"/>
      <c r="BD49" s="869"/>
      <c r="BE49" s="866"/>
      <c r="BF49" s="866"/>
      <c r="BG49" s="866"/>
      <c r="BH49" s="866"/>
      <c r="BI49" s="867"/>
      <c r="BJ49" s="232"/>
      <c r="BK49" s="232"/>
      <c r="BL49" s="232"/>
      <c r="BM49" s="232"/>
      <c r="BN49" s="232"/>
      <c r="BO49" s="241"/>
      <c r="BP49" s="241"/>
      <c r="BQ49" s="238">
        <v>43</v>
      </c>
      <c r="BR49" s="239"/>
      <c r="BS49" s="809"/>
      <c r="BT49" s="810"/>
      <c r="BU49" s="810"/>
      <c r="BV49" s="810"/>
      <c r="BW49" s="810"/>
      <c r="BX49" s="810"/>
      <c r="BY49" s="810"/>
      <c r="BZ49" s="810"/>
      <c r="CA49" s="810"/>
      <c r="CB49" s="810"/>
      <c r="CC49" s="810"/>
      <c r="CD49" s="810"/>
      <c r="CE49" s="810"/>
      <c r="CF49" s="810"/>
      <c r="CG49" s="811"/>
      <c r="CH49" s="812"/>
      <c r="CI49" s="813"/>
      <c r="CJ49" s="813"/>
      <c r="CK49" s="813"/>
      <c r="CL49" s="814"/>
      <c r="CM49" s="812"/>
      <c r="CN49" s="813"/>
      <c r="CO49" s="813"/>
      <c r="CP49" s="813"/>
      <c r="CQ49" s="814"/>
      <c r="CR49" s="812"/>
      <c r="CS49" s="813"/>
      <c r="CT49" s="813"/>
      <c r="CU49" s="813"/>
      <c r="CV49" s="814"/>
      <c r="CW49" s="812"/>
      <c r="CX49" s="813"/>
      <c r="CY49" s="813"/>
      <c r="CZ49" s="813"/>
      <c r="DA49" s="814"/>
      <c r="DB49" s="812"/>
      <c r="DC49" s="813"/>
      <c r="DD49" s="813"/>
      <c r="DE49" s="813"/>
      <c r="DF49" s="814"/>
      <c r="DG49" s="812"/>
      <c r="DH49" s="813"/>
      <c r="DI49" s="813"/>
      <c r="DJ49" s="813"/>
      <c r="DK49" s="814"/>
      <c r="DL49" s="812"/>
      <c r="DM49" s="813"/>
      <c r="DN49" s="813"/>
      <c r="DO49" s="813"/>
      <c r="DP49" s="814"/>
      <c r="DQ49" s="812"/>
      <c r="DR49" s="813"/>
      <c r="DS49" s="813"/>
      <c r="DT49" s="813"/>
      <c r="DU49" s="814"/>
      <c r="DV49" s="809"/>
      <c r="DW49" s="810"/>
      <c r="DX49" s="810"/>
      <c r="DY49" s="810"/>
      <c r="DZ49" s="815"/>
      <c r="EA49" s="230"/>
    </row>
    <row r="50" spans="1:131" ht="26.25" customHeight="1">
      <c r="A50" s="238">
        <v>23</v>
      </c>
      <c r="B50" s="816"/>
      <c r="C50" s="817"/>
      <c r="D50" s="817"/>
      <c r="E50" s="817"/>
      <c r="F50" s="817"/>
      <c r="G50" s="817"/>
      <c r="H50" s="817"/>
      <c r="I50" s="817"/>
      <c r="J50" s="817"/>
      <c r="K50" s="817"/>
      <c r="L50" s="817"/>
      <c r="M50" s="817"/>
      <c r="N50" s="817"/>
      <c r="O50" s="817"/>
      <c r="P50" s="818"/>
      <c r="Q50" s="870"/>
      <c r="R50" s="871"/>
      <c r="S50" s="871"/>
      <c r="T50" s="871"/>
      <c r="U50" s="871"/>
      <c r="V50" s="871"/>
      <c r="W50" s="871"/>
      <c r="X50" s="871"/>
      <c r="Y50" s="871"/>
      <c r="Z50" s="871"/>
      <c r="AA50" s="871"/>
      <c r="AB50" s="871"/>
      <c r="AC50" s="871"/>
      <c r="AD50" s="871"/>
      <c r="AE50" s="872"/>
      <c r="AF50" s="822"/>
      <c r="AG50" s="823"/>
      <c r="AH50" s="823"/>
      <c r="AI50" s="823"/>
      <c r="AJ50" s="824"/>
      <c r="AK50" s="874"/>
      <c r="AL50" s="871"/>
      <c r="AM50" s="871"/>
      <c r="AN50" s="871"/>
      <c r="AO50" s="871"/>
      <c r="AP50" s="871"/>
      <c r="AQ50" s="871"/>
      <c r="AR50" s="871"/>
      <c r="AS50" s="871"/>
      <c r="AT50" s="871"/>
      <c r="AU50" s="871"/>
      <c r="AV50" s="871"/>
      <c r="AW50" s="871"/>
      <c r="AX50" s="871"/>
      <c r="AY50" s="871"/>
      <c r="AZ50" s="873"/>
      <c r="BA50" s="873"/>
      <c r="BB50" s="873"/>
      <c r="BC50" s="873"/>
      <c r="BD50" s="873"/>
      <c r="BE50" s="866"/>
      <c r="BF50" s="866"/>
      <c r="BG50" s="866"/>
      <c r="BH50" s="866"/>
      <c r="BI50" s="867"/>
      <c r="BJ50" s="232"/>
      <c r="BK50" s="232"/>
      <c r="BL50" s="232"/>
      <c r="BM50" s="232"/>
      <c r="BN50" s="232"/>
      <c r="BO50" s="241"/>
      <c r="BP50" s="241"/>
      <c r="BQ50" s="238">
        <v>44</v>
      </c>
      <c r="BR50" s="239"/>
      <c r="BS50" s="809"/>
      <c r="BT50" s="810"/>
      <c r="BU50" s="810"/>
      <c r="BV50" s="810"/>
      <c r="BW50" s="810"/>
      <c r="BX50" s="810"/>
      <c r="BY50" s="810"/>
      <c r="BZ50" s="810"/>
      <c r="CA50" s="810"/>
      <c r="CB50" s="810"/>
      <c r="CC50" s="810"/>
      <c r="CD50" s="810"/>
      <c r="CE50" s="810"/>
      <c r="CF50" s="810"/>
      <c r="CG50" s="811"/>
      <c r="CH50" s="812"/>
      <c r="CI50" s="813"/>
      <c r="CJ50" s="813"/>
      <c r="CK50" s="813"/>
      <c r="CL50" s="814"/>
      <c r="CM50" s="812"/>
      <c r="CN50" s="813"/>
      <c r="CO50" s="813"/>
      <c r="CP50" s="813"/>
      <c r="CQ50" s="814"/>
      <c r="CR50" s="812"/>
      <c r="CS50" s="813"/>
      <c r="CT50" s="813"/>
      <c r="CU50" s="813"/>
      <c r="CV50" s="814"/>
      <c r="CW50" s="812"/>
      <c r="CX50" s="813"/>
      <c r="CY50" s="813"/>
      <c r="CZ50" s="813"/>
      <c r="DA50" s="814"/>
      <c r="DB50" s="812"/>
      <c r="DC50" s="813"/>
      <c r="DD50" s="813"/>
      <c r="DE50" s="813"/>
      <c r="DF50" s="814"/>
      <c r="DG50" s="812"/>
      <c r="DH50" s="813"/>
      <c r="DI50" s="813"/>
      <c r="DJ50" s="813"/>
      <c r="DK50" s="814"/>
      <c r="DL50" s="812"/>
      <c r="DM50" s="813"/>
      <c r="DN50" s="813"/>
      <c r="DO50" s="813"/>
      <c r="DP50" s="814"/>
      <c r="DQ50" s="812"/>
      <c r="DR50" s="813"/>
      <c r="DS50" s="813"/>
      <c r="DT50" s="813"/>
      <c r="DU50" s="814"/>
      <c r="DV50" s="809"/>
      <c r="DW50" s="810"/>
      <c r="DX50" s="810"/>
      <c r="DY50" s="810"/>
      <c r="DZ50" s="815"/>
      <c r="EA50" s="230"/>
    </row>
    <row r="51" spans="1:131" ht="26.25" customHeight="1">
      <c r="A51" s="238">
        <v>24</v>
      </c>
      <c r="B51" s="816"/>
      <c r="C51" s="817"/>
      <c r="D51" s="817"/>
      <c r="E51" s="817"/>
      <c r="F51" s="817"/>
      <c r="G51" s="817"/>
      <c r="H51" s="817"/>
      <c r="I51" s="817"/>
      <c r="J51" s="817"/>
      <c r="K51" s="817"/>
      <c r="L51" s="817"/>
      <c r="M51" s="817"/>
      <c r="N51" s="817"/>
      <c r="O51" s="817"/>
      <c r="P51" s="818"/>
      <c r="Q51" s="870"/>
      <c r="R51" s="871"/>
      <c r="S51" s="871"/>
      <c r="T51" s="871"/>
      <c r="U51" s="871"/>
      <c r="V51" s="871"/>
      <c r="W51" s="871"/>
      <c r="X51" s="871"/>
      <c r="Y51" s="871"/>
      <c r="Z51" s="871"/>
      <c r="AA51" s="871"/>
      <c r="AB51" s="871"/>
      <c r="AC51" s="871"/>
      <c r="AD51" s="871"/>
      <c r="AE51" s="872"/>
      <c r="AF51" s="822"/>
      <c r="AG51" s="823"/>
      <c r="AH51" s="823"/>
      <c r="AI51" s="823"/>
      <c r="AJ51" s="824"/>
      <c r="AK51" s="874"/>
      <c r="AL51" s="871"/>
      <c r="AM51" s="871"/>
      <c r="AN51" s="871"/>
      <c r="AO51" s="871"/>
      <c r="AP51" s="871"/>
      <c r="AQ51" s="871"/>
      <c r="AR51" s="871"/>
      <c r="AS51" s="871"/>
      <c r="AT51" s="871"/>
      <c r="AU51" s="871"/>
      <c r="AV51" s="871"/>
      <c r="AW51" s="871"/>
      <c r="AX51" s="871"/>
      <c r="AY51" s="871"/>
      <c r="AZ51" s="873"/>
      <c r="BA51" s="873"/>
      <c r="BB51" s="873"/>
      <c r="BC51" s="873"/>
      <c r="BD51" s="873"/>
      <c r="BE51" s="866"/>
      <c r="BF51" s="866"/>
      <c r="BG51" s="866"/>
      <c r="BH51" s="866"/>
      <c r="BI51" s="867"/>
      <c r="BJ51" s="232"/>
      <c r="BK51" s="232"/>
      <c r="BL51" s="232"/>
      <c r="BM51" s="232"/>
      <c r="BN51" s="232"/>
      <c r="BO51" s="241"/>
      <c r="BP51" s="241"/>
      <c r="BQ51" s="238">
        <v>45</v>
      </c>
      <c r="BR51" s="239"/>
      <c r="BS51" s="809"/>
      <c r="BT51" s="810"/>
      <c r="BU51" s="810"/>
      <c r="BV51" s="810"/>
      <c r="BW51" s="810"/>
      <c r="BX51" s="810"/>
      <c r="BY51" s="810"/>
      <c r="BZ51" s="810"/>
      <c r="CA51" s="810"/>
      <c r="CB51" s="810"/>
      <c r="CC51" s="810"/>
      <c r="CD51" s="810"/>
      <c r="CE51" s="810"/>
      <c r="CF51" s="810"/>
      <c r="CG51" s="811"/>
      <c r="CH51" s="812"/>
      <c r="CI51" s="813"/>
      <c r="CJ51" s="813"/>
      <c r="CK51" s="813"/>
      <c r="CL51" s="814"/>
      <c r="CM51" s="812"/>
      <c r="CN51" s="813"/>
      <c r="CO51" s="813"/>
      <c r="CP51" s="813"/>
      <c r="CQ51" s="814"/>
      <c r="CR51" s="812"/>
      <c r="CS51" s="813"/>
      <c r="CT51" s="813"/>
      <c r="CU51" s="813"/>
      <c r="CV51" s="814"/>
      <c r="CW51" s="812"/>
      <c r="CX51" s="813"/>
      <c r="CY51" s="813"/>
      <c r="CZ51" s="813"/>
      <c r="DA51" s="814"/>
      <c r="DB51" s="812"/>
      <c r="DC51" s="813"/>
      <c r="DD51" s="813"/>
      <c r="DE51" s="813"/>
      <c r="DF51" s="814"/>
      <c r="DG51" s="812"/>
      <c r="DH51" s="813"/>
      <c r="DI51" s="813"/>
      <c r="DJ51" s="813"/>
      <c r="DK51" s="814"/>
      <c r="DL51" s="812"/>
      <c r="DM51" s="813"/>
      <c r="DN51" s="813"/>
      <c r="DO51" s="813"/>
      <c r="DP51" s="814"/>
      <c r="DQ51" s="812"/>
      <c r="DR51" s="813"/>
      <c r="DS51" s="813"/>
      <c r="DT51" s="813"/>
      <c r="DU51" s="814"/>
      <c r="DV51" s="809"/>
      <c r="DW51" s="810"/>
      <c r="DX51" s="810"/>
      <c r="DY51" s="810"/>
      <c r="DZ51" s="815"/>
      <c r="EA51" s="230"/>
    </row>
    <row r="52" spans="1:131" ht="26.25" customHeight="1">
      <c r="A52" s="238">
        <v>25</v>
      </c>
      <c r="B52" s="816"/>
      <c r="C52" s="817"/>
      <c r="D52" s="817"/>
      <c r="E52" s="817"/>
      <c r="F52" s="817"/>
      <c r="G52" s="817"/>
      <c r="H52" s="817"/>
      <c r="I52" s="817"/>
      <c r="J52" s="817"/>
      <c r="K52" s="817"/>
      <c r="L52" s="817"/>
      <c r="M52" s="817"/>
      <c r="N52" s="817"/>
      <c r="O52" s="817"/>
      <c r="P52" s="818"/>
      <c r="Q52" s="870"/>
      <c r="R52" s="871"/>
      <c r="S52" s="871"/>
      <c r="T52" s="871"/>
      <c r="U52" s="871"/>
      <c r="V52" s="871"/>
      <c r="W52" s="871"/>
      <c r="X52" s="871"/>
      <c r="Y52" s="871"/>
      <c r="Z52" s="871"/>
      <c r="AA52" s="871"/>
      <c r="AB52" s="871"/>
      <c r="AC52" s="871"/>
      <c r="AD52" s="871"/>
      <c r="AE52" s="872"/>
      <c r="AF52" s="822"/>
      <c r="AG52" s="823"/>
      <c r="AH52" s="823"/>
      <c r="AI52" s="823"/>
      <c r="AJ52" s="824"/>
      <c r="AK52" s="874"/>
      <c r="AL52" s="871"/>
      <c r="AM52" s="871"/>
      <c r="AN52" s="871"/>
      <c r="AO52" s="871"/>
      <c r="AP52" s="871"/>
      <c r="AQ52" s="871"/>
      <c r="AR52" s="871"/>
      <c r="AS52" s="871"/>
      <c r="AT52" s="871"/>
      <c r="AU52" s="871"/>
      <c r="AV52" s="871"/>
      <c r="AW52" s="871"/>
      <c r="AX52" s="871"/>
      <c r="AY52" s="871"/>
      <c r="AZ52" s="873"/>
      <c r="BA52" s="873"/>
      <c r="BB52" s="873"/>
      <c r="BC52" s="873"/>
      <c r="BD52" s="873"/>
      <c r="BE52" s="866"/>
      <c r="BF52" s="866"/>
      <c r="BG52" s="866"/>
      <c r="BH52" s="866"/>
      <c r="BI52" s="867"/>
      <c r="BJ52" s="232"/>
      <c r="BK52" s="232"/>
      <c r="BL52" s="232"/>
      <c r="BM52" s="232"/>
      <c r="BN52" s="232"/>
      <c r="BO52" s="241"/>
      <c r="BP52" s="241"/>
      <c r="BQ52" s="238">
        <v>46</v>
      </c>
      <c r="BR52" s="239"/>
      <c r="BS52" s="809"/>
      <c r="BT52" s="810"/>
      <c r="BU52" s="810"/>
      <c r="BV52" s="810"/>
      <c r="BW52" s="810"/>
      <c r="BX52" s="810"/>
      <c r="BY52" s="810"/>
      <c r="BZ52" s="810"/>
      <c r="CA52" s="810"/>
      <c r="CB52" s="810"/>
      <c r="CC52" s="810"/>
      <c r="CD52" s="810"/>
      <c r="CE52" s="810"/>
      <c r="CF52" s="810"/>
      <c r="CG52" s="811"/>
      <c r="CH52" s="812"/>
      <c r="CI52" s="813"/>
      <c r="CJ52" s="813"/>
      <c r="CK52" s="813"/>
      <c r="CL52" s="814"/>
      <c r="CM52" s="812"/>
      <c r="CN52" s="813"/>
      <c r="CO52" s="813"/>
      <c r="CP52" s="813"/>
      <c r="CQ52" s="814"/>
      <c r="CR52" s="812"/>
      <c r="CS52" s="813"/>
      <c r="CT52" s="813"/>
      <c r="CU52" s="813"/>
      <c r="CV52" s="814"/>
      <c r="CW52" s="812"/>
      <c r="CX52" s="813"/>
      <c r="CY52" s="813"/>
      <c r="CZ52" s="813"/>
      <c r="DA52" s="814"/>
      <c r="DB52" s="812"/>
      <c r="DC52" s="813"/>
      <c r="DD52" s="813"/>
      <c r="DE52" s="813"/>
      <c r="DF52" s="814"/>
      <c r="DG52" s="812"/>
      <c r="DH52" s="813"/>
      <c r="DI52" s="813"/>
      <c r="DJ52" s="813"/>
      <c r="DK52" s="814"/>
      <c r="DL52" s="812"/>
      <c r="DM52" s="813"/>
      <c r="DN52" s="813"/>
      <c r="DO52" s="813"/>
      <c r="DP52" s="814"/>
      <c r="DQ52" s="812"/>
      <c r="DR52" s="813"/>
      <c r="DS52" s="813"/>
      <c r="DT52" s="813"/>
      <c r="DU52" s="814"/>
      <c r="DV52" s="809"/>
      <c r="DW52" s="810"/>
      <c r="DX52" s="810"/>
      <c r="DY52" s="810"/>
      <c r="DZ52" s="815"/>
      <c r="EA52" s="230"/>
    </row>
    <row r="53" spans="1:131" ht="26.25" customHeight="1">
      <c r="A53" s="238">
        <v>26</v>
      </c>
      <c r="B53" s="816"/>
      <c r="C53" s="817"/>
      <c r="D53" s="817"/>
      <c r="E53" s="817"/>
      <c r="F53" s="817"/>
      <c r="G53" s="817"/>
      <c r="H53" s="817"/>
      <c r="I53" s="817"/>
      <c r="J53" s="817"/>
      <c r="K53" s="817"/>
      <c r="L53" s="817"/>
      <c r="M53" s="817"/>
      <c r="N53" s="817"/>
      <c r="O53" s="817"/>
      <c r="P53" s="818"/>
      <c r="Q53" s="870"/>
      <c r="R53" s="871"/>
      <c r="S53" s="871"/>
      <c r="T53" s="871"/>
      <c r="U53" s="871"/>
      <c r="V53" s="871"/>
      <c r="W53" s="871"/>
      <c r="X53" s="871"/>
      <c r="Y53" s="871"/>
      <c r="Z53" s="871"/>
      <c r="AA53" s="871"/>
      <c r="AB53" s="871"/>
      <c r="AC53" s="871"/>
      <c r="AD53" s="871"/>
      <c r="AE53" s="872"/>
      <c r="AF53" s="822"/>
      <c r="AG53" s="823"/>
      <c r="AH53" s="823"/>
      <c r="AI53" s="823"/>
      <c r="AJ53" s="824"/>
      <c r="AK53" s="874"/>
      <c r="AL53" s="871"/>
      <c r="AM53" s="871"/>
      <c r="AN53" s="871"/>
      <c r="AO53" s="871"/>
      <c r="AP53" s="871"/>
      <c r="AQ53" s="871"/>
      <c r="AR53" s="871"/>
      <c r="AS53" s="871"/>
      <c r="AT53" s="871"/>
      <c r="AU53" s="871"/>
      <c r="AV53" s="871"/>
      <c r="AW53" s="871"/>
      <c r="AX53" s="871"/>
      <c r="AY53" s="871"/>
      <c r="AZ53" s="873"/>
      <c r="BA53" s="873"/>
      <c r="BB53" s="873"/>
      <c r="BC53" s="873"/>
      <c r="BD53" s="873"/>
      <c r="BE53" s="866"/>
      <c r="BF53" s="866"/>
      <c r="BG53" s="866"/>
      <c r="BH53" s="866"/>
      <c r="BI53" s="867"/>
      <c r="BJ53" s="232"/>
      <c r="BK53" s="232"/>
      <c r="BL53" s="232"/>
      <c r="BM53" s="232"/>
      <c r="BN53" s="232"/>
      <c r="BO53" s="241"/>
      <c r="BP53" s="241"/>
      <c r="BQ53" s="238">
        <v>47</v>
      </c>
      <c r="BR53" s="239"/>
      <c r="BS53" s="809"/>
      <c r="BT53" s="810"/>
      <c r="BU53" s="810"/>
      <c r="BV53" s="810"/>
      <c r="BW53" s="810"/>
      <c r="BX53" s="810"/>
      <c r="BY53" s="810"/>
      <c r="BZ53" s="810"/>
      <c r="CA53" s="810"/>
      <c r="CB53" s="810"/>
      <c r="CC53" s="810"/>
      <c r="CD53" s="810"/>
      <c r="CE53" s="810"/>
      <c r="CF53" s="810"/>
      <c r="CG53" s="811"/>
      <c r="CH53" s="812"/>
      <c r="CI53" s="813"/>
      <c r="CJ53" s="813"/>
      <c r="CK53" s="813"/>
      <c r="CL53" s="814"/>
      <c r="CM53" s="812"/>
      <c r="CN53" s="813"/>
      <c r="CO53" s="813"/>
      <c r="CP53" s="813"/>
      <c r="CQ53" s="814"/>
      <c r="CR53" s="812"/>
      <c r="CS53" s="813"/>
      <c r="CT53" s="813"/>
      <c r="CU53" s="813"/>
      <c r="CV53" s="814"/>
      <c r="CW53" s="812"/>
      <c r="CX53" s="813"/>
      <c r="CY53" s="813"/>
      <c r="CZ53" s="813"/>
      <c r="DA53" s="814"/>
      <c r="DB53" s="812"/>
      <c r="DC53" s="813"/>
      <c r="DD53" s="813"/>
      <c r="DE53" s="813"/>
      <c r="DF53" s="814"/>
      <c r="DG53" s="812"/>
      <c r="DH53" s="813"/>
      <c r="DI53" s="813"/>
      <c r="DJ53" s="813"/>
      <c r="DK53" s="814"/>
      <c r="DL53" s="812"/>
      <c r="DM53" s="813"/>
      <c r="DN53" s="813"/>
      <c r="DO53" s="813"/>
      <c r="DP53" s="814"/>
      <c r="DQ53" s="812"/>
      <c r="DR53" s="813"/>
      <c r="DS53" s="813"/>
      <c r="DT53" s="813"/>
      <c r="DU53" s="814"/>
      <c r="DV53" s="809"/>
      <c r="DW53" s="810"/>
      <c r="DX53" s="810"/>
      <c r="DY53" s="810"/>
      <c r="DZ53" s="815"/>
      <c r="EA53" s="230"/>
    </row>
    <row r="54" spans="1:131" ht="26.25" customHeight="1">
      <c r="A54" s="238">
        <v>27</v>
      </c>
      <c r="B54" s="816"/>
      <c r="C54" s="817"/>
      <c r="D54" s="817"/>
      <c r="E54" s="817"/>
      <c r="F54" s="817"/>
      <c r="G54" s="817"/>
      <c r="H54" s="817"/>
      <c r="I54" s="817"/>
      <c r="J54" s="817"/>
      <c r="K54" s="817"/>
      <c r="L54" s="817"/>
      <c r="M54" s="817"/>
      <c r="N54" s="817"/>
      <c r="O54" s="817"/>
      <c r="P54" s="818"/>
      <c r="Q54" s="870"/>
      <c r="R54" s="871"/>
      <c r="S54" s="871"/>
      <c r="T54" s="871"/>
      <c r="U54" s="871"/>
      <c r="V54" s="871"/>
      <c r="W54" s="871"/>
      <c r="X54" s="871"/>
      <c r="Y54" s="871"/>
      <c r="Z54" s="871"/>
      <c r="AA54" s="871"/>
      <c r="AB54" s="871"/>
      <c r="AC54" s="871"/>
      <c r="AD54" s="871"/>
      <c r="AE54" s="872"/>
      <c r="AF54" s="822"/>
      <c r="AG54" s="823"/>
      <c r="AH54" s="823"/>
      <c r="AI54" s="823"/>
      <c r="AJ54" s="824"/>
      <c r="AK54" s="874"/>
      <c r="AL54" s="871"/>
      <c r="AM54" s="871"/>
      <c r="AN54" s="871"/>
      <c r="AO54" s="871"/>
      <c r="AP54" s="871"/>
      <c r="AQ54" s="871"/>
      <c r="AR54" s="871"/>
      <c r="AS54" s="871"/>
      <c r="AT54" s="871"/>
      <c r="AU54" s="871"/>
      <c r="AV54" s="871"/>
      <c r="AW54" s="871"/>
      <c r="AX54" s="871"/>
      <c r="AY54" s="871"/>
      <c r="AZ54" s="873"/>
      <c r="BA54" s="873"/>
      <c r="BB54" s="873"/>
      <c r="BC54" s="873"/>
      <c r="BD54" s="873"/>
      <c r="BE54" s="866"/>
      <c r="BF54" s="866"/>
      <c r="BG54" s="866"/>
      <c r="BH54" s="866"/>
      <c r="BI54" s="867"/>
      <c r="BJ54" s="232"/>
      <c r="BK54" s="232"/>
      <c r="BL54" s="232"/>
      <c r="BM54" s="232"/>
      <c r="BN54" s="232"/>
      <c r="BO54" s="241"/>
      <c r="BP54" s="241"/>
      <c r="BQ54" s="238">
        <v>48</v>
      </c>
      <c r="BR54" s="239"/>
      <c r="BS54" s="809"/>
      <c r="BT54" s="810"/>
      <c r="BU54" s="810"/>
      <c r="BV54" s="810"/>
      <c r="BW54" s="810"/>
      <c r="BX54" s="810"/>
      <c r="BY54" s="810"/>
      <c r="BZ54" s="810"/>
      <c r="CA54" s="810"/>
      <c r="CB54" s="810"/>
      <c r="CC54" s="810"/>
      <c r="CD54" s="810"/>
      <c r="CE54" s="810"/>
      <c r="CF54" s="810"/>
      <c r="CG54" s="811"/>
      <c r="CH54" s="812"/>
      <c r="CI54" s="813"/>
      <c r="CJ54" s="813"/>
      <c r="CK54" s="813"/>
      <c r="CL54" s="814"/>
      <c r="CM54" s="812"/>
      <c r="CN54" s="813"/>
      <c r="CO54" s="813"/>
      <c r="CP54" s="813"/>
      <c r="CQ54" s="814"/>
      <c r="CR54" s="812"/>
      <c r="CS54" s="813"/>
      <c r="CT54" s="813"/>
      <c r="CU54" s="813"/>
      <c r="CV54" s="814"/>
      <c r="CW54" s="812"/>
      <c r="CX54" s="813"/>
      <c r="CY54" s="813"/>
      <c r="CZ54" s="813"/>
      <c r="DA54" s="814"/>
      <c r="DB54" s="812"/>
      <c r="DC54" s="813"/>
      <c r="DD54" s="813"/>
      <c r="DE54" s="813"/>
      <c r="DF54" s="814"/>
      <c r="DG54" s="812"/>
      <c r="DH54" s="813"/>
      <c r="DI54" s="813"/>
      <c r="DJ54" s="813"/>
      <c r="DK54" s="814"/>
      <c r="DL54" s="812"/>
      <c r="DM54" s="813"/>
      <c r="DN54" s="813"/>
      <c r="DO54" s="813"/>
      <c r="DP54" s="814"/>
      <c r="DQ54" s="812"/>
      <c r="DR54" s="813"/>
      <c r="DS54" s="813"/>
      <c r="DT54" s="813"/>
      <c r="DU54" s="814"/>
      <c r="DV54" s="809"/>
      <c r="DW54" s="810"/>
      <c r="DX54" s="810"/>
      <c r="DY54" s="810"/>
      <c r="DZ54" s="815"/>
      <c r="EA54" s="230"/>
    </row>
    <row r="55" spans="1:131" ht="26.25" customHeight="1">
      <c r="A55" s="238">
        <v>28</v>
      </c>
      <c r="B55" s="816"/>
      <c r="C55" s="817"/>
      <c r="D55" s="817"/>
      <c r="E55" s="817"/>
      <c r="F55" s="817"/>
      <c r="G55" s="817"/>
      <c r="H55" s="817"/>
      <c r="I55" s="817"/>
      <c r="J55" s="817"/>
      <c r="K55" s="817"/>
      <c r="L55" s="817"/>
      <c r="M55" s="817"/>
      <c r="N55" s="817"/>
      <c r="O55" s="817"/>
      <c r="P55" s="818"/>
      <c r="Q55" s="870"/>
      <c r="R55" s="871"/>
      <c r="S55" s="871"/>
      <c r="T55" s="871"/>
      <c r="U55" s="871"/>
      <c r="V55" s="871"/>
      <c r="W55" s="871"/>
      <c r="X55" s="871"/>
      <c r="Y55" s="871"/>
      <c r="Z55" s="871"/>
      <c r="AA55" s="871"/>
      <c r="AB55" s="871"/>
      <c r="AC55" s="871"/>
      <c r="AD55" s="871"/>
      <c r="AE55" s="872"/>
      <c r="AF55" s="822"/>
      <c r="AG55" s="823"/>
      <c r="AH55" s="823"/>
      <c r="AI55" s="823"/>
      <c r="AJ55" s="824"/>
      <c r="AK55" s="874"/>
      <c r="AL55" s="871"/>
      <c r="AM55" s="871"/>
      <c r="AN55" s="871"/>
      <c r="AO55" s="871"/>
      <c r="AP55" s="871"/>
      <c r="AQ55" s="871"/>
      <c r="AR55" s="871"/>
      <c r="AS55" s="871"/>
      <c r="AT55" s="871"/>
      <c r="AU55" s="871"/>
      <c r="AV55" s="871"/>
      <c r="AW55" s="871"/>
      <c r="AX55" s="871"/>
      <c r="AY55" s="871"/>
      <c r="AZ55" s="873"/>
      <c r="BA55" s="873"/>
      <c r="BB55" s="873"/>
      <c r="BC55" s="873"/>
      <c r="BD55" s="873"/>
      <c r="BE55" s="866"/>
      <c r="BF55" s="866"/>
      <c r="BG55" s="866"/>
      <c r="BH55" s="866"/>
      <c r="BI55" s="867"/>
      <c r="BJ55" s="232"/>
      <c r="BK55" s="232"/>
      <c r="BL55" s="232"/>
      <c r="BM55" s="232"/>
      <c r="BN55" s="232"/>
      <c r="BO55" s="241"/>
      <c r="BP55" s="241"/>
      <c r="BQ55" s="238">
        <v>49</v>
      </c>
      <c r="BR55" s="239"/>
      <c r="BS55" s="809"/>
      <c r="BT55" s="810"/>
      <c r="BU55" s="810"/>
      <c r="BV55" s="810"/>
      <c r="BW55" s="810"/>
      <c r="BX55" s="810"/>
      <c r="BY55" s="810"/>
      <c r="BZ55" s="810"/>
      <c r="CA55" s="810"/>
      <c r="CB55" s="810"/>
      <c r="CC55" s="810"/>
      <c r="CD55" s="810"/>
      <c r="CE55" s="810"/>
      <c r="CF55" s="810"/>
      <c r="CG55" s="811"/>
      <c r="CH55" s="812"/>
      <c r="CI55" s="813"/>
      <c r="CJ55" s="813"/>
      <c r="CK55" s="813"/>
      <c r="CL55" s="814"/>
      <c r="CM55" s="812"/>
      <c r="CN55" s="813"/>
      <c r="CO55" s="813"/>
      <c r="CP55" s="813"/>
      <c r="CQ55" s="814"/>
      <c r="CR55" s="812"/>
      <c r="CS55" s="813"/>
      <c r="CT55" s="813"/>
      <c r="CU55" s="813"/>
      <c r="CV55" s="814"/>
      <c r="CW55" s="812"/>
      <c r="CX55" s="813"/>
      <c r="CY55" s="813"/>
      <c r="CZ55" s="813"/>
      <c r="DA55" s="814"/>
      <c r="DB55" s="812"/>
      <c r="DC55" s="813"/>
      <c r="DD55" s="813"/>
      <c r="DE55" s="813"/>
      <c r="DF55" s="814"/>
      <c r="DG55" s="812"/>
      <c r="DH55" s="813"/>
      <c r="DI55" s="813"/>
      <c r="DJ55" s="813"/>
      <c r="DK55" s="814"/>
      <c r="DL55" s="812"/>
      <c r="DM55" s="813"/>
      <c r="DN55" s="813"/>
      <c r="DO55" s="813"/>
      <c r="DP55" s="814"/>
      <c r="DQ55" s="812"/>
      <c r="DR55" s="813"/>
      <c r="DS55" s="813"/>
      <c r="DT55" s="813"/>
      <c r="DU55" s="814"/>
      <c r="DV55" s="809"/>
      <c r="DW55" s="810"/>
      <c r="DX55" s="810"/>
      <c r="DY55" s="810"/>
      <c r="DZ55" s="815"/>
      <c r="EA55" s="230"/>
    </row>
    <row r="56" spans="1:131" ht="26.25" customHeight="1">
      <c r="A56" s="238">
        <v>29</v>
      </c>
      <c r="B56" s="816"/>
      <c r="C56" s="817"/>
      <c r="D56" s="817"/>
      <c r="E56" s="817"/>
      <c r="F56" s="817"/>
      <c r="G56" s="817"/>
      <c r="H56" s="817"/>
      <c r="I56" s="817"/>
      <c r="J56" s="817"/>
      <c r="K56" s="817"/>
      <c r="L56" s="817"/>
      <c r="M56" s="817"/>
      <c r="N56" s="817"/>
      <c r="O56" s="817"/>
      <c r="P56" s="818"/>
      <c r="Q56" s="870"/>
      <c r="R56" s="871"/>
      <c r="S56" s="871"/>
      <c r="T56" s="871"/>
      <c r="U56" s="871"/>
      <c r="V56" s="871"/>
      <c r="W56" s="871"/>
      <c r="X56" s="871"/>
      <c r="Y56" s="871"/>
      <c r="Z56" s="871"/>
      <c r="AA56" s="871"/>
      <c r="AB56" s="871"/>
      <c r="AC56" s="871"/>
      <c r="AD56" s="871"/>
      <c r="AE56" s="872"/>
      <c r="AF56" s="822"/>
      <c r="AG56" s="823"/>
      <c r="AH56" s="823"/>
      <c r="AI56" s="823"/>
      <c r="AJ56" s="824"/>
      <c r="AK56" s="874"/>
      <c r="AL56" s="871"/>
      <c r="AM56" s="871"/>
      <c r="AN56" s="871"/>
      <c r="AO56" s="871"/>
      <c r="AP56" s="871"/>
      <c r="AQ56" s="871"/>
      <c r="AR56" s="871"/>
      <c r="AS56" s="871"/>
      <c r="AT56" s="871"/>
      <c r="AU56" s="871"/>
      <c r="AV56" s="871"/>
      <c r="AW56" s="871"/>
      <c r="AX56" s="871"/>
      <c r="AY56" s="871"/>
      <c r="AZ56" s="873"/>
      <c r="BA56" s="873"/>
      <c r="BB56" s="873"/>
      <c r="BC56" s="873"/>
      <c r="BD56" s="873"/>
      <c r="BE56" s="866"/>
      <c r="BF56" s="866"/>
      <c r="BG56" s="866"/>
      <c r="BH56" s="866"/>
      <c r="BI56" s="867"/>
      <c r="BJ56" s="232"/>
      <c r="BK56" s="232"/>
      <c r="BL56" s="232"/>
      <c r="BM56" s="232"/>
      <c r="BN56" s="232"/>
      <c r="BO56" s="241"/>
      <c r="BP56" s="241"/>
      <c r="BQ56" s="238">
        <v>50</v>
      </c>
      <c r="BR56" s="239"/>
      <c r="BS56" s="809"/>
      <c r="BT56" s="810"/>
      <c r="BU56" s="810"/>
      <c r="BV56" s="810"/>
      <c r="BW56" s="810"/>
      <c r="BX56" s="810"/>
      <c r="BY56" s="810"/>
      <c r="BZ56" s="810"/>
      <c r="CA56" s="810"/>
      <c r="CB56" s="810"/>
      <c r="CC56" s="810"/>
      <c r="CD56" s="810"/>
      <c r="CE56" s="810"/>
      <c r="CF56" s="810"/>
      <c r="CG56" s="811"/>
      <c r="CH56" s="812"/>
      <c r="CI56" s="813"/>
      <c r="CJ56" s="813"/>
      <c r="CK56" s="813"/>
      <c r="CL56" s="814"/>
      <c r="CM56" s="812"/>
      <c r="CN56" s="813"/>
      <c r="CO56" s="813"/>
      <c r="CP56" s="813"/>
      <c r="CQ56" s="814"/>
      <c r="CR56" s="812"/>
      <c r="CS56" s="813"/>
      <c r="CT56" s="813"/>
      <c r="CU56" s="813"/>
      <c r="CV56" s="814"/>
      <c r="CW56" s="812"/>
      <c r="CX56" s="813"/>
      <c r="CY56" s="813"/>
      <c r="CZ56" s="813"/>
      <c r="DA56" s="814"/>
      <c r="DB56" s="812"/>
      <c r="DC56" s="813"/>
      <c r="DD56" s="813"/>
      <c r="DE56" s="813"/>
      <c r="DF56" s="814"/>
      <c r="DG56" s="812"/>
      <c r="DH56" s="813"/>
      <c r="DI56" s="813"/>
      <c r="DJ56" s="813"/>
      <c r="DK56" s="814"/>
      <c r="DL56" s="812"/>
      <c r="DM56" s="813"/>
      <c r="DN56" s="813"/>
      <c r="DO56" s="813"/>
      <c r="DP56" s="814"/>
      <c r="DQ56" s="812"/>
      <c r="DR56" s="813"/>
      <c r="DS56" s="813"/>
      <c r="DT56" s="813"/>
      <c r="DU56" s="814"/>
      <c r="DV56" s="809"/>
      <c r="DW56" s="810"/>
      <c r="DX56" s="810"/>
      <c r="DY56" s="810"/>
      <c r="DZ56" s="815"/>
      <c r="EA56" s="230"/>
    </row>
    <row r="57" spans="1:131" ht="26.25" customHeight="1">
      <c r="A57" s="238">
        <v>30</v>
      </c>
      <c r="B57" s="816"/>
      <c r="C57" s="817"/>
      <c r="D57" s="817"/>
      <c r="E57" s="817"/>
      <c r="F57" s="817"/>
      <c r="G57" s="817"/>
      <c r="H57" s="817"/>
      <c r="I57" s="817"/>
      <c r="J57" s="817"/>
      <c r="K57" s="817"/>
      <c r="L57" s="817"/>
      <c r="M57" s="817"/>
      <c r="N57" s="817"/>
      <c r="O57" s="817"/>
      <c r="P57" s="818"/>
      <c r="Q57" s="870"/>
      <c r="R57" s="871"/>
      <c r="S57" s="871"/>
      <c r="T57" s="871"/>
      <c r="U57" s="871"/>
      <c r="V57" s="871"/>
      <c r="W57" s="871"/>
      <c r="X57" s="871"/>
      <c r="Y57" s="871"/>
      <c r="Z57" s="871"/>
      <c r="AA57" s="871"/>
      <c r="AB57" s="871"/>
      <c r="AC57" s="871"/>
      <c r="AD57" s="871"/>
      <c r="AE57" s="872"/>
      <c r="AF57" s="822"/>
      <c r="AG57" s="823"/>
      <c r="AH57" s="823"/>
      <c r="AI57" s="823"/>
      <c r="AJ57" s="824"/>
      <c r="AK57" s="874"/>
      <c r="AL57" s="871"/>
      <c r="AM57" s="871"/>
      <c r="AN57" s="871"/>
      <c r="AO57" s="871"/>
      <c r="AP57" s="871"/>
      <c r="AQ57" s="871"/>
      <c r="AR57" s="871"/>
      <c r="AS57" s="871"/>
      <c r="AT57" s="871"/>
      <c r="AU57" s="871"/>
      <c r="AV57" s="871"/>
      <c r="AW57" s="871"/>
      <c r="AX57" s="871"/>
      <c r="AY57" s="871"/>
      <c r="AZ57" s="873"/>
      <c r="BA57" s="873"/>
      <c r="BB57" s="873"/>
      <c r="BC57" s="873"/>
      <c r="BD57" s="873"/>
      <c r="BE57" s="866"/>
      <c r="BF57" s="866"/>
      <c r="BG57" s="866"/>
      <c r="BH57" s="866"/>
      <c r="BI57" s="867"/>
      <c r="BJ57" s="232"/>
      <c r="BK57" s="232"/>
      <c r="BL57" s="232"/>
      <c r="BM57" s="232"/>
      <c r="BN57" s="232"/>
      <c r="BO57" s="241"/>
      <c r="BP57" s="241"/>
      <c r="BQ57" s="238">
        <v>51</v>
      </c>
      <c r="BR57" s="239"/>
      <c r="BS57" s="809"/>
      <c r="BT57" s="810"/>
      <c r="BU57" s="810"/>
      <c r="BV57" s="810"/>
      <c r="BW57" s="810"/>
      <c r="BX57" s="810"/>
      <c r="BY57" s="810"/>
      <c r="BZ57" s="810"/>
      <c r="CA57" s="810"/>
      <c r="CB57" s="810"/>
      <c r="CC57" s="810"/>
      <c r="CD57" s="810"/>
      <c r="CE57" s="810"/>
      <c r="CF57" s="810"/>
      <c r="CG57" s="811"/>
      <c r="CH57" s="812"/>
      <c r="CI57" s="813"/>
      <c r="CJ57" s="813"/>
      <c r="CK57" s="813"/>
      <c r="CL57" s="814"/>
      <c r="CM57" s="812"/>
      <c r="CN57" s="813"/>
      <c r="CO57" s="813"/>
      <c r="CP57" s="813"/>
      <c r="CQ57" s="814"/>
      <c r="CR57" s="812"/>
      <c r="CS57" s="813"/>
      <c r="CT57" s="813"/>
      <c r="CU57" s="813"/>
      <c r="CV57" s="814"/>
      <c r="CW57" s="812"/>
      <c r="CX57" s="813"/>
      <c r="CY57" s="813"/>
      <c r="CZ57" s="813"/>
      <c r="DA57" s="814"/>
      <c r="DB57" s="812"/>
      <c r="DC57" s="813"/>
      <c r="DD57" s="813"/>
      <c r="DE57" s="813"/>
      <c r="DF57" s="814"/>
      <c r="DG57" s="812"/>
      <c r="DH57" s="813"/>
      <c r="DI57" s="813"/>
      <c r="DJ57" s="813"/>
      <c r="DK57" s="814"/>
      <c r="DL57" s="812"/>
      <c r="DM57" s="813"/>
      <c r="DN57" s="813"/>
      <c r="DO57" s="813"/>
      <c r="DP57" s="814"/>
      <c r="DQ57" s="812"/>
      <c r="DR57" s="813"/>
      <c r="DS57" s="813"/>
      <c r="DT57" s="813"/>
      <c r="DU57" s="814"/>
      <c r="DV57" s="809"/>
      <c r="DW57" s="810"/>
      <c r="DX57" s="810"/>
      <c r="DY57" s="810"/>
      <c r="DZ57" s="815"/>
      <c r="EA57" s="230"/>
    </row>
    <row r="58" spans="1:131" ht="26.25" customHeight="1">
      <c r="A58" s="238">
        <v>31</v>
      </c>
      <c r="B58" s="816"/>
      <c r="C58" s="817"/>
      <c r="D58" s="817"/>
      <c r="E58" s="817"/>
      <c r="F58" s="817"/>
      <c r="G58" s="817"/>
      <c r="H58" s="817"/>
      <c r="I58" s="817"/>
      <c r="J58" s="817"/>
      <c r="K58" s="817"/>
      <c r="L58" s="817"/>
      <c r="M58" s="817"/>
      <c r="N58" s="817"/>
      <c r="O58" s="817"/>
      <c r="P58" s="818"/>
      <c r="Q58" s="870"/>
      <c r="R58" s="871"/>
      <c r="S58" s="871"/>
      <c r="T58" s="871"/>
      <c r="U58" s="871"/>
      <c r="V58" s="871"/>
      <c r="W58" s="871"/>
      <c r="X58" s="871"/>
      <c r="Y58" s="871"/>
      <c r="Z58" s="871"/>
      <c r="AA58" s="871"/>
      <c r="AB58" s="871"/>
      <c r="AC58" s="871"/>
      <c r="AD58" s="871"/>
      <c r="AE58" s="872"/>
      <c r="AF58" s="822"/>
      <c r="AG58" s="823"/>
      <c r="AH58" s="823"/>
      <c r="AI58" s="823"/>
      <c r="AJ58" s="824"/>
      <c r="AK58" s="874"/>
      <c r="AL58" s="871"/>
      <c r="AM58" s="871"/>
      <c r="AN58" s="871"/>
      <c r="AO58" s="871"/>
      <c r="AP58" s="871"/>
      <c r="AQ58" s="871"/>
      <c r="AR58" s="871"/>
      <c r="AS58" s="871"/>
      <c r="AT58" s="871"/>
      <c r="AU58" s="871"/>
      <c r="AV58" s="871"/>
      <c r="AW58" s="871"/>
      <c r="AX58" s="871"/>
      <c r="AY58" s="871"/>
      <c r="AZ58" s="873"/>
      <c r="BA58" s="873"/>
      <c r="BB58" s="873"/>
      <c r="BC58" s="873"/>
      <c r="BD58" s="873"/>
      <c r="BE58" s="866"/>
      <c r="BF58" s="866"/>
      <c r="BG58" s="866"/>
      <c r="BH58" s="866"/>
      <c r="BI58" s="867"/>
      <c r="BJ58" s="232"/>
      <c r="BK58" s="232"/>
      <c r="BL58" s="232"/>
      <c r="BM58" s="232"/>
      <c r="BN58" s="232"/>
      <c r="BO58" s="241"/>
      <c r="BP58" s="241"/>
      <c r="BQ58" s="238">
        <v>52</v>
      </c>
      <c r="BR58" s="239"/>
      <c r="BS58" s="809"/>
      <c r="BT58" s="810"/>
      <c r="BU58" s="810"/>
      <c r="BV58" s="810"/>
      <c r="BW58" s="810"/>
      <c r="BX58" s="810"/>
      <c r="BY58" s="810"/>
      <c r="BZ58" s="810"/>
      <c r="CA58" s="810"/>
      <c r="CB58" s="810"/>
      <c r="CC58" s="810"/>
      <c r="CD58" s="810"/>
      <c r="CE58" s="810"/>
      <c r="CF58" s="810"/>
      <c r="CG58" s="811"/>
      <c r="CH58" s="812"/>
      <c r="CI58" s="813"/>
      <c r="CJ58" s="813"/>
      <c r="CK58" s="813"/>
      <c r="CL58" s="814"/>
      <c r="CM58" s="812"/>
      <c r="CN58" s="813"/>
      <c r="CO58" s="813"/>
      <c r="CP58" s="813"/>
      <c r="CQ58" s="814"/>
      <c r="CR58" s="812"/>
      <c r="CS58" s="813"/>
      <c r="CT58" s="813"/>
      <c r="CU58" s="813"/>
      <c r="CV58" s="814"/>
      <c r="CW58" s="812"/>
      <c r="CX58" s="813"/>
      <c r="CY58" s="813"/>
      <c r="CZ58" s="813"/>
      <c r="DA58" s="814"/>
      <c r="DB58" s="812"/>
      <c r="DC58" s="813"/>
      <c r="DD58" s="813"/>
      <c r="DE58" s="813"/>
      <c r="DF58" s="814"/>
      <c r="DG58" s="812"/>
      <c r="DH58" s="813"/>
      <c r="DI58" s="813"/>
      <c r="DJ58" s="813"/>
      <c r="DK58" s="814"/>
      <c r="DL58" s="812"/>
      <c r="DM58" s="813"/>
      <c r="DN58" s="813"/>
      <c r="DO58" s="813"/>
      <c r="DP58" s="814"/>
      <c r="DQ58" s="812"/>
      <c r="DR58" s="813"/>
      <c r="DS58" s="813"/>
      <c r="DT58" s="813"/>
      <c r="DU58" s="814"/>
      <c r="DV58" s="809"/>
      <c r="DW58" s="810"/>
      <c r="DX58" s="810"/>
      <c r="DY58" s="810"/>
      <c r="DZ58" s="815"/>
      <c r="EA58" s="230"/>
    </row>
    <row r="59" spans="1:131" ht="26.25" customHeight="1">
      <c r="A59" s="238">
        <v>32</v>
      </c>
      <c r="B59" s="816"/>
      <c r="C59" s="817"/>
      <c r="D59" s="817"/>
      <c r="E59" s="817"/>
      <c r="F59" s="817"/>
      <c r="G59" s="817"/>
      <c r="H59" s="817"/>
      <c r="I59" s="817"/>
      <c r="J59" s="817"/>
      <c r="K59" s="817"/>
      <c r="L59" s="817"/>
      <c r="M59" s="817"/>
      <c r="N59" s="817"/>
      <c r="O59" s="817"/>
      <c r="P59" s="818"/>
      <c r="Q59" s="870"/>
      <c r="R59" s="871"/>
      <c r="S59" s="871"/>
      <c r="T59" s="871"/>
      <c r="U59" s="871"/>
      <c r="V59" s="871"/>
      <c r="W59" s="871"/>
      <c r="X59" s="871"/>
      <c r="Y59" s="871"/>
      <c r="Z59" s="871"/>
      <c r="AA59" s="871"/>
      <c r="AB59" s="871"/>
      <c r="AC59" s="871"/>
      <c r="AD59" s="871"/>
      <c r="AE59" s="872"/>
      <c r="AF59" s="822"/>
      <c r="AG59" s="823"/>
      <c r="AH59" s="823"/>
      <c r="AI59" s="823"/>
      <c r="AJ59" s="824"/>
      <c r="AK59" s="874"/>
      <c r="AL59" s="871"/>
      <c r="AM59" s="871"/>
      <c r="AN59" s="871"/>
      <c r="AO59" s="871"/>
      <c r="AP59" s="871"/>
      <c r="AQ59" s="871"/>
      <c r="AR59" s="871"/>
      <c r="AS59" s="871"/>
      <c r="AT59" s="871"/>
      <c r="AU59" s="871"/>
      <c r="AV59" s="871"/>
      <c r="AW59" s="871"/>
      <c r="AX59" s="871"/>
      <c r="AY59" s="871"/>
      <c r="AZ59" s="873"/>
      <c r="BA59" s="873"/>
      <c r="BB59" s="873"/>
      <c r="BC59" s="873"/>
      <c r="BD59" s="873"/>
      <c r="BE59" s="866"/>
      <c r="BF59" s="866"/>
      <c r="BG59" s="866"/>
      <c r="BH59" s="866"/>
      <c r="BI59" s="867"/>
      <c r="BJ59" s="232"/>
      <c r="BK59" s="232"/>
      <c r="BL59" s="232"/>
      <c r="BM59" s="232"/>
      <c r="BN59" s="232"/>
      <c r="BO59" s="241"/>
      <c r="BP59" s="241"/>
      <c r="BQ59" s="238">
        <v>53</v>
      </c>
      <c r="BR59" s="239"/>
      <c r="BS59" s="809"/>
      <c r="BT59" s="810"/>
      <c r="BU59" s="810"/>
      <c r="BV59" s="810"/>
      <c r="BW59" s="810"/>
      <c r="BX59" s="810"/>
      <c r="BY59" s="810"/>
      <c r="BZ59" s="810"/>
      <c r="CA59" s="810"/>
      <c r="CB59" s="810"/>
      <c r="CC59" s="810"/>
      <c r="CD59" s="810"/>
      <c r="CE59" s="810"/>
      <c r="CF59" s="810"/>
      <c r="CG59" s="811"/>
      <c r="CH59" s="812"/>
      <c r="CI59" s="813"/>
      <c r="CJ59" s="813"/>
      <c r="CK59" s="813"/>
      <c r="CL59" s="814"/>
      <c r="CM59" s="812"/>
      <c r="CN59" s="813"/>
      <c r="CO59" s="813"/>
      <c r="CP59" s="813"/>
      <c r="CQ59" s="814"/>
      <c r="CR59" s="812"/>
      <c r="CS59" s="813"/>
      <c r="CT59" s="813"/>
      <c r="CU59" s="813"/>
      <c r="CV59" s="814"/>
      <c r="CW59" s="812"/>
      <c r="CX59" s="813"/>
      <c r="CY59" s="813"/>
      <c r="CZ59" s="813"/>
      <c r="DA59" s="814"/>
      <c r="DB59" s="812"/>
      <c r="DC59" s="813"/>
      <c r="DD59" s="813"/>
      <c r="DE59" s="813"/>
      <c r="DF59" s="814"/>
      <c r="DG59" s="812"/>
      <c r="DH59" s="813"/>
      <c r="DI59" s="813"/>
      <c r="DJ59" s="813"/>
      <c r="DK59" s="814"/>
      <c r="DL59" s="812"/>
      <c r="DM59" s="813"/>
      <c r="DN59" s="813"/>
      <c r="DO59" s="813"/>
      <c r="DP59" s="814"/>
      <c r="DQ59" s="812"/>
      <c r="DR59" s="813"/>
      <c r="DS59" s="813"/>
      <c r="DT59" s="813"/>
      <c r="DU59" s="814"/>
      <c r="DV59" s="809"/>
      <c r="DW59" s="810"/>
      <c r="DX59" s="810"/>
      <c r="DY59" s="810"/>
      <c r="DZ59" s="815"/>
      <c r="EA59" s="230"/>
    </row>
    <row r="60" spans="1:131" ht="26.25" customHeight="1">
      <c r="A60" s="238">
        <v>33</v>
      </c>
      <c r="B60" s="816"/>
      <c r="C60" s="817"/>
      <c r="D60" s="817"/>
      <c r="E60" s="817"/>
      <c r="F60" s="817"/>
      <c r="G60" s="817"/>
      <c r="H60" s="817"/>
      <c r="I60" s="817"/>
      <c r="J60" s="817"/>
      <c r="K60" s="817"/>
      <c r="L60" s="817"/>
      <c r="M60" s="817"/>
      <c r="N60" s="817"/>
      <c r="O60" s="817"/>
      <c r="P60" s="818"/>
      <c r="Q60" s="870"/>
      <c r="R60" s="871"/>
      <c r="S60" s="871"/>
      <c r="T60" s="871"/>
      <c r="U60" s="871"/>
      <c r="V60" s="871"/>
      <c r="W60" s="871"/>
      <c r="X60" s="871"/>
      <c r="Y60" s="871"/>
      <c r="Z60" s="871"/>
      <c r="AA60" s="871"/>
      <c r="AB60" s="871"/>
      <c r="AC60" s="871"/>
      <c r="AD60" s="871"/>
      <c r="AE60" s="872"/>
      <c r="AF60" s="822"/>
      <c r="AG60" s="823"/>
      <c r="AH60" s="823"/>
      <c r="AI60" s="823"/>
      <c r="AJ60" s="824"/>
      <c r="AK60" s="874"/>
      <c r="AL60" s="871"/>
      <c r="AM60" s="871"/>
      <c r="AN60" s="871"/>
      <c r="AO60" s="871"/>
      <c r="AP60" s="871"/>
      <c r="AQ60" s="871"/>
      <c r="AR60" s="871"/>
      <c r="AS60" s="871"/>
      <c r="AT60" s="871"/>
      <c r="AU60" s="871"/>
      <c r="AV60" s="871"/>
      <c r="AW60" s="871"/>
      <c r="AX60" s="871"/>
      <c r="AY60" s="871"/>
      <c r="AZ60" s="873"/>
      <c r="BA60" s="873"/>
      <c r="BB60" s="873"/>
      <c r="BC60" s="873"/>
      <c r="BD60" s="873"/>
      <c r="BE60" s="866"/>
      <c r="BF60" s="866"/>
      <c r="BG60" s="866"/>
      <c r="BH60" s="866"/>
      <c r="BI60" s="867"/>
      <c r="BJ60" s="232"/>
      <c r="BK60" s="232"/>
      <c r="BL60" s="232"/>
      <c r="BM60" s="232"/>
      <c r="BN60" s="232"/>
      <c r="BO60" s="241"/>
      <c r="BP60" s="241"/>
      <c r="BQ60" s="238">
        <v>54</v>
      </c>
      <c r="BR60" s="239"/>
      <c r="BS60" s="809"/>
      <c r="BT60" s="810"/>
      <c r="BU60" s="810"/>
      <c r="BV60" s="810"/>
      <c r="BW60" s="810"/>
      <c r="BX60" s="810"/>
      <c r="BY60" s="810"/>
      <c r="BZ60" s="810"/>
      <c r="CA60" s="810"/>
      <c r="CB60" s="810"/>
      <c r="CC60" s="810"/>
      <c r="CD60" s="810"/>
      <c r="CE60" s="810"/>
      <c r="CF60" s="810"/>
      <c r="CG60" s="811"/>
      <c r="CH60" s="812"/>
      <c r="CI60" s="813"/>
      <c r="CJ60" s="813"/>
      <c r="CK60" s="813"/>
      <c r="CL60" s="814"/>
      <c r="CM60" s="812"/>
      <c r="CN60" s="813"/>
      <c r="CO60" s="813"/>
      <c r="CP60" s="813"/>
      <c r="CQ60" s="814"/>
      <c r="CR60" s="812"/>
      <c r="CS60" s="813"/>
      <c r="CT60" s="813"/>
      <c r="CU60" s="813"/>
      <c r="CV60" s="814"/>
      <c r="CW60" s="812"/>
      <c r="CX60" s="813"/>
      <c r="CY60" s="813"/>
      <c r="CZ60" s="813"/>
      <c r="DA60" s="814"/>
      <c r="DB60" s="812"/>
      <c r="DC60" s="813"/>
      <c r="DD60" s="813"/>
      <c r="DE60" s="813"/>
      <c r="DF60" s="814"/>
      <c r="DG60" s="812"/>
      <c r="DH60" s="813"/>
      <c r="DI60" s="813"/>
      <c r="DJ60" s="813"/>
      <c r="DK60" s="814"/>
      <c r="DL60" s="812"/>
      <c r="DM60" s="813"/>
      <c r="DN60" s="813"/>
      <c r="DO60" s="813"/>
      <c r="DP60" s="814"/>
      <c r="DQ60" s="812"/>
      <c r="DR60" s="813"/>
      <c r="DS60" s="813"/>
      <c r="DT60" s="813"/>
      <c r="DU60" s="814"/>
      <c r="DV60" s="809"/>
      <c r="DW60" s="810"/>
      <c r="DX60" s="810"/>
      <c r="DY60" s="810"/>
      <c r="DZ60" s="815"/>
      <c r="EA60" s="230"/>
    </row>
    <row r="61" spans="1:131" ht="26.25" customHeight="1" thickBot="1">
      <c r="A61" s="238">
        <v>34</v>
      </c>
      <c r="B61" s="816"/>
      <c r="C61" s="817"/>
      <c r="D61" s="817"/>
      <c r="E61" s="817"/>
      <c r="F61" s="817"/>
      <c r="G61" s="817"/>
      <c r="H61" s="817"/>
      <c r="I61" s="817"/>
      <c r="J61" s="817"/>
      <c r="K61" s="817"/>
      <c r="L61" s="817"/>
      <c r="M61" s="817"/>
      <c r="N61" s="817"/>
      <c r="O61" s="817"/>
      <c r="P61" s="818"/>
      <c r="Q61" s="870"/>
      <c r="R61" s="871"/>
      <c r="S61" s="871"/>
      <c r="T61" s="871"/>
      <c r="U61" s="871"/>
      <c r="V61" s="871"/>
      <c r="W61" s="871"/>
      <c r="X61" s="871"/>
      <c r="Y61" s="871"/>
      <c r="Z61" s="871"/>
      <c r="AA61" s="871"/>
      <c r="AB61" s="871"/>
      <c r="AC61" s="871"/>
      <c r="AD61" s="871"/>
      <c r="AE61" s="872"/>
      <c r="AF61" s="822"/>
      <c r="AG61" s="823"/>
      <c r="AH61" s="823"/>
      <c r="AI61" s="823"/>
      <c r="AJ61" s="824"/>
      <c r="AK61" s="874"/>
      <c r="AL61" s="871"/>
      <c r="AM61" s="871"/>
      <c r="AN61" s="871"/>
      <c r="AO61" s="871"/>
      <c r="AP61" s="871"/>
      <c r="AQ61" s="871"/>
      <c r="AR61" s="871"/>
      <c r="AS61" s="871"/>
      <c r="AT61" s="871"/>
      <c r="AU61" s="871"/>
      <c r="AV61" s="871"/>
      <c r="AW61" s="871"/>
      <c r="AX61" s="871"/>
      <c r="AY61" s="871"/>
      <c r="AZ61" s="873"/>
      <c r="BA61" s="873"/>
      <c r="BB61" s="873"/>
      <c r="BC61" s="873"/>
      <c r="BD61" s="873"/>
      <c r="BE61" s="866"/>
      <c r="BF61" s="866"/>
      <c r="BG61" s="866"/>
      <c r="BH61" s="866"/>
      <c r="BI61" s="867"/>
      <c r="BJ61" s="232"/>
      <c r="BK61" s="232"/>
      <c r="BL61" s="232"/>
      <c r="BM61" s="232"/>
      <c r="BN61" s="232"/>
      <c r="BO61" s="241"/>
      <c r="BP61" s="241"/>
      <c r="BQ61" s="238">
        <v>55</v>
      </c>
      <c r="BR61" s="239"/>
      <c r="BS61" s="809"/>
      <c r="BT61" s="810"/>
      <c r="BU61" s="810"/>
      <c r="BV61" s="810"/>
      <c r="BW61" s="810"/>
      <c r="BX61" s="810"/>
      <c r="BY61" s="810"/>
      <c r="BZ61" s="810"/>
      <c r="CA61" s="810"/>
      <c r="CB61" s="810"/>
      <c r="CC61" s="810"/>
      <c r="CD61" s="810"/>
      <c r="CE61" s="810"/>
      <c r="CF61" s="810"/>
      <c r="CG61" s="811"/>
      <c r="CH61" s="812"/>
      <c r="CI61" s="813"/>
      <c r="CJ61" s="813"/>
      <c r="CK61" s="813"/>
      <c r="CL61" s="814"/>
      <c r="CM61" s="812"/>
      <c r="CN61" s="813"/>
      <c r="CO61" s="813"/>
      <c r="CP61" s="813"/>
      <c r="CQ61" s="814"/>
      <c r="CR61" s="812"/>
      <c r="CS61" s="813"/>
      <c r="CT61" s="813"/>
      <c r="CU61" s="813"/>
      <c r="CV61" s="814"/>
      <c r="CW61" s="812"/>
      <c r="CX61" s="813"/>
      <c r="CY61" s="813"/>
      <c r="CZ61" s="813"/>
      <c r="DA61" s="814"/>
      <c r="DB61" s="812"/>
      <c r="DC61" s="813"/>
      <c r="DD61" s="813"/>
      <c r="DE61" s="813"/>
      <c r="DF61" s="814"/>
      <c r="DG61" s="812"/>
      <c r="DH61" s="813"/>
      <c r="DI61" s="813"/>
      <c r="DJ61" s="813"/>
      <c r="DK61" s="814"/>
      <c r="DL61" s="812"/>
      <c r="DM61" s="813"/>
      <c r="DN61" s="813"/>
      <c r="DO61" s="813"/>
      <c r="DP61" s="814"/>
      <c r="DQ61" s="812"/>
      <c r="DR61" s="813"/>
      <c r="DS61" s="813"/>
      <c r="DT61" s="813"/>
      <c r="DU61" s="814"/>
      <c r="DV61" s="809"/>
      <c r="DW61" s="810"/>
      <c r="DX61" s="810"/>
      <c r="DY61" s="810"/>
      <c r="DZ61" s="815"/>
      <c r="EA61" s="230"/>
    </row>
    <row r="62" spans="1:131" ht="26.25" customHeight="1">
      <c r="A62" s="238">
        <v>35</v>
      </c>
      <c r="B62" s="816"/>
      <c r="C62" s="817"/>
      <c r="D62" s="817"/>
      <c r="E62" s="817"/>
      <c r="F62" s="817"/>
      <c r="G62" s="817"/>
      <c r="H62" s="817"/>
      <c r="I62" s="817"/>
      <c r="J62" s="817"/>
      <c r="K62" s="817"/>
      <c r="L62" s="817"/>
      <c r="M62" s="817"/>
      <c r="N62" s="817"/>
      <c r="O62" s="817"/>
      <c r="P62" s="818"/>
      <c r="Q62" s="870"/>
      <c r="R62" s="871"/>
      <c r="S62" s="871"/>
      <c r="T62" s="871"/>
      <c r="U62" s="871"/>
      <c r="V62" s="871"/>
      <c r="W62" s="871"/>
      <c r="X62" s="871"/>
      <c r="Y62" s="871"/>
      <c r="Z62" s="871"/>
      <c r="AA62" s="871"/>
      <c r="AB62" s="871"/>
      <c r="AC62" s="871"/>
      <c r="AD62" s="871"/>
      <c r="AE62" s="872"/>
      <c r="AF62" s="822"/>
      <c r="AG62" s="823"/>
      <c r="AH62" s="823"/>
      <c r="AI62" s="823"/>
      <c r="AJ62" s="824"/>
      <c r="AK62" s="874"/>
      <c r="AL62" s="871"/>
      <c r="AM62" s="871"/>
      <c r="AN62" s="871"/>
      <c r="AO62" s="871"/>
      <c r="AP62" s="871"/>
      <c r="AQ62" s="871"/>
      <c r="AR62" s="871"/>
      <c r="AS62" s="871"/>
      <c r="AT62" s="871"/>
      <c r="AU62" s="871"/>
      <c r="AV62" s="871"/>
      <c r="AW62" s="871"/>
      <c r="AX62" s="871"/>
      <c r="AY62" s="871"/>
      <c r="AZ62" s="873"/>
      <c r="BA62" s="873"/>
      <c r="BB62" s="873"/>
      <c r="BC62" s="873"/>
      <c r="BD62" s="873"/>
      <c r="BE62" s="866"/>
      <c r="BF62" s="866"/>
      <c r="BG62" s="866"/>
      <c r="BH62" s="866"/>
      <c r="BI62" s="867"/>
      <c r="BJ62" s="882" t="s">
        <v>399</v>
      </c>
      <c r="BK62" s="842"/>
      <c r="BL62" s="842"/>
      <c r="BM62" s="842"/>
      <c r="BN62" s="843"/>
      <c r="BO62" s="241"/>
      <c r="BP62" s="241"/>
      <c r="BQ62" s="238">
        <v>56</v>
      </c>
      <c r="BR62" s="239"/>
      <c r="BS62" s="809"/>
      <c r="BT62" s="810"/>
      <c r="BU62" s="810"/>
      <c r="BV62" s="810"/>
      <c r="BW62" s="810"/>
      <c r="BX62" s="810"/>
      <c r="BY62" s="810"/>
      <c r="BZ62" s="810"/>
      <c r="CA62" s="810"/>
      <c r="CB62" s="810"/>
      <c r="CC62" s="810"/>
      <c r="CD62" s="810"/>
      <c r="CE62" s="810"/>
      <c r="CF62" s="810"/>
      <c r="CG62" s="811"/>
      <c r="CH62" s="812"/>
      <c r="CI62" s="813"/>
      <c r="CJ62" s="813"/>
      <c r="CK62" s="813"/>
      <c r="CL62" s="814"/>
      <c r="CM62" s="812"/>
      <c r="CN62" s="813"/>
      <c r="CO62" s="813"/>
      <c r="CP62" s="813"/>
      <c r="CQ62" s="814"/>
      <c r="CR62" s="812"/>
      <c r="CS62" s="813"/>
      <c r="CT62" s="813"/>
      <c r="CU62" s="813"/>
      <c r="CV62" s="814"/>
      <c r="CW62" s="812"/>
      <c r="CX62" s="813"/>
      <c r="CY62" s="813"/>
      <c r="CZ62" s="813"/>
      <c r="DA62" s="814"/>
      <c r="DB62" s="812"/>
      <c r="DC62" s="813"/>
      <c r="DD62" s="813"/>
      <c r="DE62" s="813"/>
      <c r="DF62" s="814"/>
      <c r="DG62" s="812"/>
      <c r="DH62" s="813"/>
      <c r="DI62" s="813"/>
      <c r="DJ62" s="813"/>
      <c r="DK62" s="814"/>
      <c r="DL62" s="812"/>
      <c r="DM62" s="813"/>
      <c r="DN62" s="813"/>
      <c r="DO62" s="813"/>
      <c r="DP62" s="814"/>
      <c r="DQ62" s="812"/>
      <c r="DR62" s="813"/>
      <c r="DS62" s="813"/>
      <c r="DT62" s="813"/>
      <c r="DU62" s="814"/>
      <c r="DV62" s="809"/>
      <c r="DW62" s="810"/>
      <c r="DX62" s="810"/>
      <c r="DY62" s="810"/>
      <c r="DZ62" s="815"/>
      <c r="EA62" s="230"/>
    </row>
    <row r="63" spans="1:131" ht="26.25" customHeight="1" thickBot="1">
      <c r="A63" s="240" t="s">
        <v>379</v>
      </c>
      <c r="B63" s="825" t="s">
        <v>400</v>
      </c>
      <c r="C63" s="826"/>
      <c r="D63" s="826"/>
      <c r="E63" s="826"/>
      <c r="F63" s="826"/>
      <c r="G63" s="826"/>
      <c r="H63" s="826"/>
      <c r="I63" s="826"/>
      <c r="J63" s="826"/>
      <c r="K63" s="826"/>
      <c r="L63" s="826"/>
      <c r="M63" s="826"/>
      <c r="N63" s="826"/>
      <c r="O63" s="826"/>
      <c r="P63" s="827"/>
      <c r="Q63" s="875"/>
      <c r="R63" s="876"/>
      <c r="S63" s="876"/>
      <c r="T63" s="876"/>
      <c r="U63" s="876"/>
      <c r="V63" s="876"/>
      <c r="W63" s="876"/>
      <c r="X63" s="876"/>
      <c r="Y63" s="876"/>
      <c r="Z63" s="876"/>
      <c r="AA63" s="876"/>
      <c r="AB63" s="876"/>
      <c r="AC63" s="876"/>
      <c r="AD63" s="876"/>
      <c r="AE63" s="877"/>
      <c r="AF63" s="878">
        <v>2539</v>
      </c>
      <c r="AG63" s="879"/>
      <c r="AH63" s="879"/>
      <c r="AI63" s="879"/>
      <c r="AJ63" s="880"/>
      <c r="AK63" s="881"/>
      <c r="AL63" s="876"/>
      <c r="AM63" s="876"/>
      <c r="AN63" s="876"/>
      <c r="AO63" s="876"/>
      <c r="AP63" s="879">
        <v>17358</v>
      </c>
      <c r="AQ63" s="879"/>
      <c r="AR63" s="879"/>
      <c r="AS63" s="879"/>
      <c r="AT63" s="879"/>
      <c r="AU63" s="879">
        <v>3015</v>
      </c>
      <c r="AV63" s="879"/>
      <c r="AW63" s="879"/>
      <c r="AX63" s="879"/>
      <c r="AY63" s="879"/>
      <c r="AZ63" s="883"/>
      <c r="BA63" s="883"/>
      <c r="BB63" s="883"/>
      <c r="BC63" s="883"/>
      <c r="BD63" s="883"/>
      <c r="BE63" s="884"/>
      <c r="BF63" s="884"/>
      <c r="BG63" s="884"/>
      <c r="BH63" s="884"/>
      <c r="BI63" s="885"/>
      <c r="BJ63" s="886" t="s">
        <v>122</v>
      </c>
      <c r="BK63" s="887"/>
      <c r="BL63" s="887"/>
      <c r="BM63" s="887"/>
      <c r="BN63" s="888"/>
      <c r="BO63" s="241"/>
      <c r="BP63" s="241"/>
      <c r="BQ63" s="238">
        <v>57</v>
      </c>
      <c r="BR63" s="239"/>
      <c r="BS63" s="809"/>
      <c r="BT63" s="810"/>
      <c r="BU63" s="810"/>
      <c r="BV63" s="810"/>
      <c r="BW63" s="810"/>
      <c r="BX63" s="810"/>
      <c r="BY63" s="810"/>
      <c r="BZ63" s="810"/>
      <c r="CA63" s="810"/>
      <c r="CB63" s="810"/>
      <c r="CC63" s="810"/>
      <c r="CD63" s="810"/>
      <c r="CE63" s="810"/>
      <c r="CF63" s="810"/>
      <c r="CG63" s="811"/>
      <c r="CH63" s="812"/>
      <c r="CI63" s="813"/>
      <c r="CJ63" s="813"/>
      <c r="CK63" s="813"/>
      <c r="CL63" s="814"/>
      <c r="CM63" s="812"/>
      <c r="CN63" s="813"/>
      <c r="CO63" s="813"/>
      <c r="CP63" s="813"/>
      <c r="CQ63" s="814"/>
      <c r="CR63" s="812"/>
      <c r="CS63" s="813"/>
      <c r="CT63" s="813"/>
      <c r="CU63" s="813"/>
      <c r="CV63" s="814"/>
      <c r="CW63" s="812"/>
      <c r="CX63" s="813"/>
      <c r="CY63" s="813"/>
      <c r="CZ63" s="813"/>
      <c r="DA63" s="814"/>
      <c r="DB63" s="812"/>
      <c r="DC63" s="813"/>
      <c r="DD63" s="813"/>
      <c r="DE63" s="813"/>
      <c r="DF63" s="814"/>
      <c r="DG63" s="812"/>
      <c r="DH63" s="813"/>
      <c r="DI63" s="813"/>
      <c r="DJ63" s="813"/>
      <c r="DK63" s="814"/>
      <c r="DL63" s="812"/>
      <c r="DM63" s="813"/>
      <c r="DN63" s="813"/>
      <c r="DO63" s="813"/>
      <c r="DP63" s="814"/>
      <c r="DQ63" s="812"/>
      <c r="DR63" s="813"/>
      <c r="DS63" s="813"/>
      <c r="DT63" s="813"/>
      <c r="DU63" s="814"/>
      <c r="DV63" s="809"/>
      <c r="DW63" s="810"/>
      <c r="DX63" s="810"/>
      <c r="DY63" s="810"/>
      <c r="DZ63" s="815"/>
      <c r="EA63" s="230"/>
    </row>
    <row r="64" spans="1:131" ht="26.25" customHeight="1">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809"/>
      <c r="BT64" s="810"/>
      <c r="BU64" s="810"/>
      <c r="BV64" s="810"/>
      <c r="BW64" s="810"/>
      <c r="BX64" s="810"/>
      <c r="BY64" s="810"/>
      <c r="BZ64" s="810"/>
      <c r="CA64" s="810"/>
      <c r="CB64" s="810"/>
      <c r="CC64" s="810"/>
      <c r="CD64" s="810"/>
      <c r="CE64" s="810"/>
      <c r="CF64" s="810"/>
      <c r="CG64" s="811"/>
      <c r="CH64" s="812"/>
      <c r="CI64" s="813"/>
      <c r="CJ64" s="813"/>
      <c r="CK64" s="813"/>
      <c r="CL64" s="814"/>
      <c r="CM64" s="812"/>
      <c r="CN64" s="813"/>
      <c r="CO64" s="813"/>
      <c r="CP64" s="813"/>
      <c r="CQ64" s="814"/>
      <c r="CR64" s="812"/>
      <c r="CS64" s="813"/>
      <c r="CT64" s="813"/>
      <c r="CU64" s="813"/>
      <c r="CV64" s="814"/>
      <c r="CW64" s="812"/>
      <c r="CX64" s="813"/>
      <c r="CY64" s="813"/>
      <c r="CZ64" s="813"/>
      <c r="DA64" s="814"/>
      <c r="DB64" s="812"/>
      <c r="DC64" s="813"/>
      <c r="DD64" s="813"/>
      <c r="DE64" s="813"/>
      <c r="DF64" s="814"/>
      <c r="DG64" s="812"/>
      <c r="DH64" s="813"/>
      <c r="DI64" s="813"/>
      <c r="DJ64" s="813"/>
      <c r="DK64" s="814"/>
      <c r="DL64" s="812"/>
      <c r="DM64" s="813"/>
      <c r="DN64" s="813"/>
      <c r="DO64" s="813"/>
      <c r="DP64" s="814"/>
      <c r="DQ64" s="812"/>
      <c r="DR64" s="813"/>
      <c r="DS64" s="813"/>
      <c r="DT64" s="813"/>
      <c r="DU64" s="814"/>
      <c r="DV64" s="809"/>
      <c r="DW64" s="810"/>
      <c r="DX64" s="810"/>
      <c r="DY64" s="810"/>
      <c r="DZ64" s="815"/>
      <c r="EA64" s="230"/>
    </row>
    <row r="65" spans="1:131" ht="26.25" customHeight="1" thickBot="1">
      <c r="A65" s="232" t="s">
        <v>401</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809"/>
      <c r="BT65" s="810"/>
      <c r="BU65" s="810"/>
      <c r="BV65" s="810"/>
      <c r="BW65" s="810"/>
      <c r="BX65" s="810"/>
      <c r="BY65" s="810"/>
      <c r="BZ65" s="810"/>
      <c r="CA65" s="810"/>
      <c r="CB65" s="810"/>
      <c r="CC65" s="810"/>
      <c r="CD65" s="810"/>
      <c r="CE65" s="810"/>
      <c r="CF65" s="810"/>
      <c r="CG65" s="811"/>
      <c r="CH65" s="812"/>
      <c r="CI65" s="813"/>
      <c r="CJ65" s="813"/>
      <c r="CK65" s="813"/>
      <c r="CL65" s="814"/>
      <c r="CM65" s="812"/>
      <c r="CN65" s="813"/>
      <c r="CO65" s="813"/>
      <c r="CP65" s="813"/>
      <c r="CQ65" s="814"/>
      <c r="CR65" s="812"/>
      <c r="CS65" s="813"/>
      <c r="CT65" s="813"/>
      <c r="CU65" s="813"/>
      <c r="CV65" s="814"/>
      <c r="CW65" s="812"/>
      <c r="CX65" s="813"/>
      <c r="CY65" s="813"/>
      <c r="CZ65" s="813"/>
      <c r="DA65" s="814"/>
      <c r="DB65" s="812"/>
      <c r="DC65" s="813"/>
      <c r="DD65" s="813"/>
      <c r="DE65" s="813"/>
      <c r="DF65" s="814"/>
      <c r="DG65" s="812"/>
      <c r="DH65" s="813"/>
      <c r="DI65" s="813"/>
      <c r="DJ65" s="813"/>
      <c r="DK65" s="814"/>
      <c r="DL65" s="812"/>
      <c r="DM65" s="813"/>
      <c r="DN65" s="813"/>
      <c r="DO65" s="813"/>
      <c r="DP65" s="814"/>
      <c r="DQ65" s="812"/>
      <c r="DR65" s="813"/>
      <c r="DS65" s="813"/>
      <c r="DT65" s="813"/>
      <c r="DU65" s="814"/>
      <c r="DV65" s="809"/>
      <c r="DW65" s="810"/>
      <c r="DX65" s="810"/>
      <c r="DY65" s="810"/>
      <c r="DZ65" s="815"/>
      <c r="EA65" s="230"/>
    </row>
    <row r="66" spans="1:131" ht="26.25" customHeight="1">
      <c r="A66" s="763" t="s">
        <v>402</v>
      </c>
      <c r="B66" s="764"/>
      <c r="C66" s="764"/>
      <c r="D66" s="764"/>
      <c r="E66" s="764"/>
      <c r="F66" s="764"/>
      <c r="G66" s="764"/>
      <c r="H66" s="764"/>
      <c r="I66" s="764"/>
      <c r="J66" s="764"/>
      <c r="K66" s="764"/>
      <c r="L66" s="764"/>
      <c r="M66" s="764"/>
      <c r="N66" s="764"/>
      <c r="O66" s="764"/>
      <c r="P66" s="765"/>
      <c r="Q66" s="769" t="s">
        <v>383</v>
      </c>
      <c r="R66" s="770"/>
      <c r="S66" s="770"/>
      <c r="T66" s="770"/>
      <c r="U66" s="771"/>
      <c r="V66" s="769" t="s">
        <v>384</v>
      </c>
      <c r="W66" s="770"/>
      <c r="X66" s="770"/>
      <c r="Y66" s="770"/>
      <c r="Z66" s="771"/>
      <c r="AA66" s="769" t="s">
        <v>385</v>
      </c>
      <c r="AB66" s="770"/>
      <c r="AC66" s="770"/>
      <c r="AD66" s="770"/>
      <c r="AE66" s="771"/>
      <c r="AF66" s="889" t="s">
        <v>386</v>
      </c>
      <c r="AG66" s="851"/>
      <c r="AH66" s="851"/>
      <c r="AI66" s="851"/>
      <c r="AJ66" s="890"/>
      <c r="AK66" s="769" t="s">
        <v>387</v>
      </c>
      <c r="AL66" s="764"/>
      <c r="AM66" s="764"/>
      <c r="AN66" s="764"/>
      <c r="AO66" s="765"/>
      <c r="AP66" s="769" t="s">
        <v>388</v>
      </c>
      <c r="AQ66" s="770"/>
      <c r="AR66" s="770"/>
      <c r="AS66" s="770"/>
      <c r="AT66" s="771"/>
      <c r="AU66" s="769" t="s">
        <v>403</v>
      </c>
      <c r="AV66" s="770"/>
      <c r="AW66" s="770"/>
      <c r="AX66" s="770"/>
      <c r="AY66" s="771"/>
      <c r="AZ66" s="769" t="s">
        <v>364</v>
      </c>
      <c r="BA66" s="770"/>
      <c r="BB66" s="770"/>
      <c r="BC66" s="770"/>
      <c r="BD66" s="776"/>
      <c r="BE66" s="241"/>
      <c r="BF66" s="241"/>
      <c r="BG66" s="241"/>
      <c r="BH66" s="241"/>
      <c r="BI66" s="241"/>
      <c r="BJ66" s="241"/>
      <c r="BK66" s="241"/>
      <c r="BL66" s="241"/>
      <c r="BM66" s="241"/>
      <c r="BN66" s="241"/>
      <c r="BO66" s="241"/>
      <c r="BP66" s="241"/>
      <c r="BQ66" s="238">
        <v>60</v>
      </c>
      <c r="BR66" s="243"/>
      <c r="BS66" s="894"/>
      <c r="BT66" s="895"/>
      <c r="BU66" s="895"/>
      <c r="BV66" s="895"/>
      <c r="BW66" s="895"/>
      <c r="BX66" s="895"/>
      <c r="BY66" s="895"/>
      <c r="BZ66" s="895"/>
      <c r="CA66" s="895"/>
      <c r="CB66" s="895"/>
      <c r="CC66" s="895"/>
      <c r="CD66" s="895"/>
      <c r="CE66" s="895"/>
      <c r="CF66" s="895"/>
      <c r="CG66" s="900"/>
      <c r="CH66" s="897"/>
      <c r="CI66" s="898"/>
      <c r="CJ66" s="898"/>
      <c r="CK66" s="898"/>
      <c r="CL66" s="899"/>
      <c r="CM66" s="897"/>
      <c r="CN66" s="898"/>
      <c r="CO66" s="898"/>
      <c r="CP66" s="898"/>
      <c r="CQ66" s="899"/>
      <c r="CR66" s="897"/>
      <c r="CS66" s="898"/>
      <c r="CT66" s="898"/>
      <c r="CU66" s="898"/>
      <c r="CV66" s="899"/>
      <c r="CW66" s="897"/>
      <c r="CX66" s="898"/>
      <c r="CY66" s="898"/>
      <c r="CZ66" s="898"/>
      <c r="DA66" s="899"/>
      <c r="DB66" s="897"/>
      <c r="DC66" s="898"/>
      <c r="DD66" s="898"/>
      <c r="DE66" s="898"/>
      <c r="DF66" s="899"/>
      <c r="DG66" s="897"/>
      <c r="DH66" s="898"/>
      <c r="DI66" s="898"/>
      <c r="DJ66" s="898"/>
      <c r="DK66" s="899"/>
      <c r="DL66" s="897"/>
      <c r="DM66" s="898"/>
      <c r="DN66" s="898"/>
      <c r="DO66" s="898"/>
      <c r="DP66" s="899"/>
      <c r="DQ66" s="897"/>
      <c r="DR66" s="898"/>
      <c r="DS66" s="898"/>
      <c r="DT66" s="898"/>
      <c r="DU66" s="899"/>
      <c r="DV66" s="894"/>
      <c r="DW66" s="895"/>
      <c r="DX66" s="895"/>
      <c r="DY66" s="895"/>
      <c r="DZ66" s="896"/>
      <c r="EA66" s="230"/>
    </row>
    <row r="67" spans="1:131" ht="26.25" customHeight="1" thickBot="1">
      <c r="A67" s="766"/>
      <c r="B67" s="767"/>
      <c r="C67" s="767"/>
      <c r="D67" s="767"/>
      <c r="E67" s="767"/>
      <c r="F67" s="767"/>
      <c r="G67" s="767"/>
      <c r="H67" s="767"/>
      <c r="I67" s="767"/>
      <c r="J67" s="767"/>
      <c r="K67" s="767"/>
      <c r="L67" s="767"/>
      <c r="M67" s="767"/>
      <c r="N67" s="767"/>
      <c r="O67" s="767"/>
      <c r="P67" s="768"/>
      <c r="Q67" s="772"/>
      <c r="R67" s="773"/>
      <c r="S67" s="773"/>
      <c r="T67" s="773"/>
      <c r="U67" s="774"/>
      <c r="V67" s="772"/>
      <c r="W67" s="773"/>
      <c r="X67" s="773"/>
      <c r="Y67" s="773"/>
      <c r="Z67" s="774"/>
      <c r="AA67" s="772"/>
      <c r="AB67" s="773"/>
      <c r="AC67" s="773"/>
      <c r="AD67" s="773"/>
      <c r="AE67" s="774"/>
      <c r="AF67" s="891"/>
      <c r="AG67" s="854"/>
      <c r="AH67" s="854"/>
      <c r="AI67" s="854"/>
      <c r="AJ67" s="892"/>
      <c r="AK67" s="893"/>
      <c r="AL67" s="767"/>
      <c r="AM67" s="767"/>
      <c r="AN67" s="767"/>
      <c r="AO67" s="768"/>
      <c r="AP67" s="772"/>
      <c r="AQ67" s="773"/>
      <c r="AR67" s="773"/>
      <c r="AS67" s="773"/>
      <c r="AT67" s="774"/>
      <c r="AU67" s="772"/>
      <c r="AV67" s="773"/>
      <c r="AW67" s="773"/>
      <c r="AX67" s="773"/>
      <c r="AY67" s="774"/>
      <c r="AZ67" s="772"/>
      <c r="BA67" s="773"/>
      <c r="BB67" s="773"/>
      <c r="BC67" s="773"/>
      <c r="BD67" s="778"/>
      <c r="BE67" s="241"/>
      <c r="BF67" s="241"/>
      <c r="BG67" s="241"/>
      <c r="BH67" s="241"/>
      <c r="BI67" s="241"/>
      <c r="BJ67" s="241"/>
      <c r="BK67" s="241"/>
      <c r="BL67" s="241"/>
      <c r="BM67" s="241"/>
      <c r="BN67" s="241"/>
      <c r="BO67" s="241"/>
      <c r="BP67" s="241"/>
      <c r="BQ67" s="238">
        <v>61</v>
      </c>
      <c r="BR67" s="243"/>
      <c r="BS67" s="894"/>
      <c r="BT67" s="895"/>
      <c r="BU67" s="895"/>
      <c r="BV67" s="895"/>
      <c r="BW67" s="895"/>
      <c r="BX67" s="895"/>
      <c r="BY67" s="895"/>
      <c r="BZ67" s="895"/>
      <c r="CA67" s="895"/>
      <c r="CB67" s="895"/>
      <c r="CC67" s="895"/>
      <c r="CD67" s="895"/>
      <c r="CE67" s="895"/>
      <c r="CF67" s="895"/>
      <c r="CG67" s="900"/>
      <c r="CH67" s="897"/>
      <c r="CI67" s="898"/>
      <c r="CJ67" s="898"/>
      <c r="CK67" s="898"/>
      <c r="CL67" s="899"/>
      <c r="CM67" s="897"/>
      <c r="CN67" s="898"/>
      <c r="CO67" s="898"/>
      <c r="CP67" s="898"/>
      <c r="CQ67" s="899"/>
      <c r="CR67" s="897"/>
      <c r="CS67" s="898"/>
      <c r="CT67" s="898"/>
      <c r="CU67" s="898"/>
      <c r="CV67" s="899"/>
      <c r="CW67" s="897"/>
      <c r="CX67" s="898"/>
      <c r="CY67" s="898"/>
      <c r="CZ67" s="898"/>
      <c r="DA67" s="899"/>
      <c r="DB67" s="897"/>
      <c r="DC67" s="898"/>
      <c r="DD67" s="898"/>
      <c r="DE67" s="898"/>
      <c r="DF67" s="899"/>
      <c r="DG67" s="897"/>
      <c r="DH67" s="898"/>
      <c r="DI67" s="898"/>
      <c r="DJ67" s="898"/>
      <c r="DK67" s="899"/>
      <c r="DL67" s="897"/>
      <c r="DM67" s="898"/>
      <c r="DN67" s="898"/>
      <c r="DO67" s="898"/>
      <c r="DP67" s="899"/>
      <c r="DQ67" s="897"/>
      <c r="DR67" s="898"/>
      <c r="DS67" s="898"/>
      <c r="DT67" s="898"/>
      <c r="DU67" s="899"/>
      <c r="DV67" s="894"/>
      <c r="DW67" s="895"/>
      <c r="DX67" s="895"/>
      <c r="DY67" s="895"/>
      <c r="DZ67" s="896"/>
      <c r="EA67" s="230"/>
    </row>
    <row r="68" spans="1:131" ht="26.25" customHeight="1" thickTop="1">
      <c r="A68" s="236">
        <v>1</v>
      </c>
      <c r="B68" s="904" t="s">
        <v>554</v>
      </c>
      <c r="C68" s="905"/>
      <c r="D68" s="905"/>
      <c r="E68" s="905"/>
      <c r="F68" s="905"/>
      <c r="G68" s="905"/>
      <c r="H68" s="905"/>
      <c r="I68" s="905"/>
      <c r="J68" s="905"/>
      <c r="K68" s="905"/>
      <c r="L68" s="905"/>
      <c r="M68" s="905"/>
      <c r="N68" s="905"/>
      <c r="O68" s="905"/>
      <c r="P68" s="906"/>
      <c r="Q68" s="907">
        <v>3586</v>
      </c>
      <c r="R68" s="901"/>
      <c r="S68" s="901"/>
      <c r="T68" s="901"/>
      <c r="U68" s="901"/>
      <c r="V68" s="901">
        <v>3131</v>
      </c>
      <c r="W68" s="901"/>
      <c r="X68" s="901"/>
      <c r="Y68" s="901"/>
      <c r="Z68" s="901"/>
      <c r="AA68" s="901">
        <v>455</v>
      </c>
      <c r="AB68" s="901"/>
      <c r="AC68" s="901"/>
      <c r="AD68" s="901"/>
      <c r="AE68" s="901"/>
      <c r="AF68" s="901">
        <v>455</v>
      </c>
      <c r="AG68" s="901"/>
      <c r="AH68" s="901"/>
      <c r="AI68" s="901"/>
      <c r="AJ68" s="901"/>
      <c r="AK68" s="901">
        <v>65</v>
      </c>
      <c r="AL68" s="901"/>
      <c r="AM68" s="901"/>
      <c r="AN68" s="901"/>
      <c r="AO68" s="901"/>
      <c r="AP68" s="901" t="s">
        <v>553</v>
      </c>
      <c r="AQ68" s="901"/>
      <c r="AR68" s="901"/>
      <c r="AS68" s="901"/>
      <c r="AT68" s="901"/>
      <c r="AU68" s="901" t="s">
        <v>553</v>
      </c>
      <c r="AV68" s="901"/>
      <c r="AW68" s="901"/>
      <c r="AX68" s="901"/>
      <c r="AY68" s="901"/>
      <c r="AZ68" s="902"/>
      <c r="BA68" s="902"/>
      <c r="BB68" s="902"/>
      <c r="BC68" s="902"/>
      <c r="BD68" s="903"/>
      <c r="BE68" s="241"/>
      <c r="BF68" s="241"/>
      <c r="BG68" s="241"/>
      <c r="BH68" s="241"/>
      <c r="BI68" s="241"/>
      <c r="BJ68" s="241"/>
      <c r="BK68" s="241"/>
      <c r="BL68" s="241"/>
      <c r="BM68" s="241"/>
      <c r="BN68" s="241"/>
      <c r="BO68" s="241"/>
      <c r="BP68" s="241"/>
      <c r="BQ68" s="238">
        <v>62</v>
      </c>
      <c r="BR68" s="243"/>
      <c r="BS68" s="894"/>
      <c r="BT68" s="895"/>
      <c r="BU68" s="895"/>
      <c r="BV68" s="895"/>
      <c r="BW68" s="895"/>
      <c r="BX68" s="895"/>
      <c r="BY68" s="895"/>
      <c r="BZ68" s="895"/>
      <c r="CA68" s="895"/>
      <c r="CB68" s="895"/>
      <c r="CC68" s="895"/>
      <c r="CD68" s="895"/>
      <c r="CE68" s="895"/>
      <c r="CF68" s="895"/>
      <c r="CG68" s="900"/>
      <c r="CH68" s="897"/>
      <c r="CI68" s="898"/>
      <c r="CJ68" s="898"/>
      <c r="CK68" s="898"/>
      <c r="CL68" s="899"/>
      <c r="CM68" s="897"/>
      <c r="CN68" s="898"/>
      <c r="CO68" s="898"/>
      <c r="CP68" s="898"/>
      <c r="CQ68" s="899"/>
      <c r="CR68" s="897"/>
      <c r="CS68" s="898"/>
      <c r="CT68" s="898"/>
      <c r="CU68" s="898"/>
      <c r="CV68" s="899"/>
      <c r="CW68" s="897"/>
      <c r="CX68" s="898"/>
      <c r="CY68" s="898"/>
      <c r="CZ68" s="898"/>
      <c r="DA68" s="899"/>
      <c r="DB68" s="897"/>
      <c r="DC68" s="898"/>
      <c r="DD68" s="898"/>
      <c r="DE68" s="898"/>
      <c r="DF68" s="899"/>
      <c r="DG68" s="897"/>
      <c r="DH68" s="898"/>
      <c r="DI68" s="898"/>
      <c r="DJ68" s="898"/>
      <c r="DK68" s="899"/>
      <c r="DL68" s="897"/>
      <c r="DM68" s="898"/>
      <c r="DN68" s="898"/>
      <c r="DO68" s="898"/>
      <c r="DP68" s="899"/>
      <c r="DQ68" s="897"/>
      <c r="DR68" s="898"/>
      <c r="DS68" s="898"/>
      <c r="DT68" s="898"/>
      <c r="DU68" s="899"/>
      <c r="DV68" s="894"/>
      <c r="DW68" s="895"/>
      <c r="DX68" s="895"/>
      <c r="DY68" s="895"/>
      <c r="DZ68" s="896"/>
      <c r="EA68" s="230"/>
    </row>
    <row r="69" spans="1:131" ht="26.25" customHeight="1">
      <c r="A69" s="238">
        <v>2</v>
      </c>
      <c r="B69" s="908" t="s">
        <v>555</v>
      </c>
      <c r="C69" s="909"/>
      <c r="D69" s="909"/>
      <c r="E69" s="909"/>
      <c r="F69" s="909"/>
      <c r="G69" s="909"/>
      <c r="H69" s="909"/>
      <c r="I69" s="909"/>
      <c r="J69" s="909"/>
      <c r="K69" s="909"/>
      <c r="L69" s="909"/>
      <c r="M69" s="909"/>
      <c r="N69" s="909"/>
      <c r="O69" s="909"/>
      <c r="P69" s="910"/>
      <c r="Q69" s="911">
        <v>5336</v>
      </c>
      <c r="R69" s="865"/>
      <c r="S69" s="865"/>
      <c r="T69" s="865"/>
      <c r="U69" s="865"/>
      <c r="V69" s="865">
        <v>5234</v>
      </c>
      <c r="W69" s="865"/>
      <c r="X69" s="865"/>
      <c r="Y69" s="865"/>
      <c r="Z69" s="865"/>
      <c r="AA69" s="865">
        <v>102</v>
      </c>
      <c r="AB69" s="865"/>
      <c r="AC69" s="865"/>
      <c r="AD69" s="865"/>
      <c r="AE69" s="865"/>
      <c r="AF69" s="865">
        <v>72</v>
      </c>
      <c r="AG69" s="865"/>
      <c r="AH69" s="865"/>
      <c r="AI69" s="865"/>
      <c r="AJ69" s="865"/>
      <c r="AK69" s="865">
        <v>156</v>
      </c>
      <c r="AL69" s="865"/>
      <c r="AM69" s="865"/>
      <c r="AN69" s="865"/>
      <c r="AO69" s="865"/>
      <c r="AP69" s="865">
        <v>3191</v>
      </c>
      <c r="AQ69" s="865"/>
      <c r="AR69" s="865"/>
      <c r="AS69" s="865"/>
      <c r="AT69" s="865"/>
      <c r="AU69" s="865">
        <v>650</v>
      </c>
      <c r="AV69" s="865"/>
      <c r="AW69" s="865"/>
      <c r="AX69" s="865"/>
      <c r="AY69" s="865"/>
      <c r="AZ69" s="866"/>
      <c r="BA69" s="866"/>
      <c r="BB69" s="866"/>
      <c r="BC69" s="866"/>
      <c r="BD69" s="867"/>
      <c r="BE69" s="241"/>
      <c r="BF69" s="241"/>
      <c r="BG69" s="241"/>
      <c r="BH69" s="241"/>
      <c r="BI69" s="241"/>
      <c r="BJ69" s="241"/>
      <c r="BK69" s="241"/>
      <c r="BL69" s="241"/>
      <c r="BM69" s="241"/>
      <c r="BN69" s="241"/>
      <c r="BO69" s="241"/>
      <c r="BP69" s="241"/>
      <c r="BQ69" s="238">
        <v>63</v>
      </c>
      <c r="BR69" s="243"/>
      <c r="BS69" s="894"/>
      <c r="BT69" s="895"/>
      <c r="BU69" s="895"/>
      <c r="BV69" s="895"/>
      <c r="BW69" s="895"/>
      <c r="BX69" s="895"/>
      <c r="BY69" s="895"/>
      <c r="BZ69" s="895"/>
      <c r="CA69" s="895"/>
      <c r="CB69" s="895"/>
      <c r="CC69" s="895"/>
      <c r="CD69" s="895"/>
      <c r="CE69" s="895"/>
      <c r="CF69" s="895"/>
      <c r="CG69" s="900"/>
      <c r="CH69" s="897"/>
      <c r="CI69" s="898"/>
      <c r="CJ69" s="898"/>
      <c r="CK69" s="898"/>
      <c r="CL69" s="899"/>
      <c r="CM69" s="897"/>
      <c r="CN69" s="898"/>
      <c r="CO69" s="898"/>
      <c r="CP69" s="898"/>
      <c r="CQ69" s="899"/>
      <c r="CR69" s="897"/>
      <c r="CS69" s="898"/>
      <c r="CT69" s="898"/>
      <c r="CU69" s="898"/>
      <c r="CV69" s="899"/>
      <c r="CW69" s="897"/>
      <c r="CX69" s="898"/>
      <c r="CY69" s="898"/>
      <c r="CZ69" s="898"/>
      <c r="DA69" s="899"/>
      <c r="DB69" s="897"/>
      <c r="DC69" s="898"/>
      <c r="DD69" s="898"/>
      <c r="DE69" s="898"/>
      <c r="DF69" s="899"/>
      <c r="DG69" s="897"/>
      <c r="DH69" s="898"/>
      <c r="DI69" s="898"/>
      <c r="DJ69" s="898"/>
      <c r="DK69" s="899"/>
      <c r="DL69" s="897"/>
      <c r="DM69" s="898"/>
      <c r="DN69" s="898"/>
      <c r="DO69" s="898"/>
      <c r="DP69" s="899"/>
      <c r="DQ69" s="897"/>
      <c r="DR69" s="898"/>
      <c r="DS69" s="898"/>
      <c r="DT69" s="898"/>
      <c r="DU69" s="899"/>
      <c r="DV69" s="894"/>
      <c r="DW69" s="895"/>
      <c r="DX69" s="895"/>
      <c r="DY69" s="895"/>
      <c r="DZ69" s="896"/>
      <c r="EA69" s="230"/>
    </row>
    <row r="70" spans="1:131" ht="26.25" customHeight="1">
      <c r="A70" s="238">
        <v>3</v>
      </c>
      <c r="B70" s="908" t="s">
        <v>556</v>
      </c>
      <c r="C70" s="909"/>
      <c r="D70" s="909"/>
      <c r="E70" s="909"/>
      <c r="F70" s="909"/>
      <c r="G70" s="909"/>
      <c r="H70" s="909"/>
      <c r="I70" s="909"/>
      <c r="J70" s="909"/>
      <c r="K70" s="909"/>
      <c r="L70" s="909"/>
      <c r="M70" s="909"/>
      <c r="N70" s="909"/>
      <c r="O70" s="909"/>
      <c r="P70" s="910"/>
      <c r="Q70" s="911">
        <v>82</v>
      </c>
      <c r="R70" s="865"/>
      <c r="S70" s="865"/>
      <c r="T70" s="865"/>
      <c r="U70" s="865"/>
      <c r="V70" s="865">
        <v>76</v>
      </c>
      <c r="W70" s="865"/>
      <c r="X70" s="865"/>
      <c r="Y70" s="865"/>
      <c r="Z70" s="865"/>
      <c r="AA70" s="865">
        <v>6</v>
      </c>
      <c r="AB70" s="865"/>
      <c r="AC70" s="865"/>
      <c r="AD70" s="865"/>
      <c r="AE70" s="865"/>
      <c r="AF70" s="865">
        <v>6</v>
      </c>
      <c r="AG70" s="865"/>
      <c r="AH70" s="865"/>
      <c r="AI70" s="865"/>
      <c r="AJ70" s="865"/>
      <c r="AK70" s="865" t="s">
        <v>553</v>
      </c>
      <c r="AL70" s="865"/>
      <c r="AM70" s="865"/>
      <c r="AN70" s="865"/>
      <c r="AO70" s="865"/>
      <c r="AP70" s="865" t="s">
        <v>553</v>
      </c>
      <c r="AQ70" s="865"/>
      <c r="AR70" s="865"/>
      <c r="AS70" s="865"/>
      <c r="AT70" s="865"/>
      <c r="AU70" s="865" t="s">
        <v>553</v>
      </c>
      <c r="AV70" s="865"/>
      <c r="AW70" s="865"/>
      <c r="AX70" s="865"/>
      <c r="AY70" s="865"/>
      <c r="AZ70" s="866"/>
      <c r="BA70" s="866"/>
      <c r="BB70" s="866"/>
      <c r="BC70" s="866"/>
      <c r="BD70" s="867"/>
      <c r="BE70" s="241"/>
      <c r="BF70" s="241"/>
      <c r="BG70" s="241"/>
      <c r="BH70" s="241"/>
      <c r="BI70" s="241"/>
      <c r="BJ70" s="241"/>
      <c r="BK70" s="241"/>
      <c r="BL70" s="241"/>
      <c r="BM70" s="241"/>
      <c r="BN70" s="241"/>
      <c r="BO70" s="241"/>
      <c r="BP70" s="241"/>
      <c r="BQ70" s="238">
        <v>64</v>
      </c>
      <c r="BR70" s="243"/>
      <c r="BS70" s="894"/>
      <c r="BT70" s="895"/>
      <c r="BU70" s="895"/>
      <c r="BV70" s="895"/>
      <c r="BW70" s="895"/>
      <c r="BX70" s="895"/>
      <c r="BY70" s="895"/>
      <c r="BZ70" s="895"/>
      <c r="CA70" s="895"/>
      <c r="CB70" s="895"/>
      <c r="CC70" s="895"/>
      <c r="CD70" s="895"/>
      <c r="CE70" s="895"/>
      <c r="CF70" s="895"/>
      <c r="CG70" s="900"/>
      <c r="CH70" s="897"/>
      <c r="CI70" s="898"/>
      <c r="CJ70" s="898"/>
      <c r="CK70" s="898"/>
      <c r="CL70" s="899"/>
      <c r="CM70" s="897"/>
      <c r="CN70" s="898"/>
      <c r="CO70" s="898"/>
      <c r="CP70" s="898"/>
      <c r="CQ70" s="899"/>
      <c r="CR70" s="897"/>
      <c r="CS70" s="898"/>
      <c r="CT70" s="898"/>
      <c r="CU70" s="898"/>
      <c r="CV70" s="899"/>
      <c r="CW70" s="897"/>
      <c r="CX70" s="898"/>
      <c r="CY70" s="898"/>
      <c r="CZ70" s="898"/>
      <c r="DA70" s="899"/>
      <c r="DB70" s="897"/>
      <c r="DC70" s="898"/>
      <c r="DD70" s="898"/>
      <c r="DE70" s="898"/>
      <c r="DF70" s="899"/>
      <c r="DG70" s="897"/>
      <c r="DH70" s="898"/>
      <c r="DI70" s="898"/>
      <c r="DJ70" s="898"/>
      <c r="DK70" s="899"/>
      <c r="DL70" s="897"/>
      <c r="DM70" s="898"/>
      <c r="DN70" s="898"/>
      <c r="DO70" s="898"/>
      <c r="DP70" s="899"/>
      <c r="DQ70" s="897"/>
      <c r="DR70" s="898"/>
      <c r="DS70" s="898"/>
      <c r="DT70" s="898"/>
      <c r="DU70" s="899"/>
      <c r="DV70" s="894"/>
      <c r="DW70" s="895"/>
      <c r="DX70" s="895"/>
      <c r="DY70" s="895"/>
      <c r="DZ70" s="896"/>
      <c r="EA70" s="230"/>
    </row>
    <row r="71" spans="1:131" ht="26.25" customHeight="1">
      <c r="A71" s="238">
        <v>4</v>
      </c>
      <c r="B71" s="908" t="s">
        <v>557</v>
      </c>
      <c r="C71" s="909"/>
      <c r="D71" s="909"/>
      <c r="E71" s="909"/>
      <c r="F71" s="909"/>
      <c r="G71" s="909"/>
      <c r="H71" s="909"/>
      <c r="I71" s="909"/>
      <c r="J71" s="909"/>
      <c r="K71" s="909"/>
      <c r="L71" s="909"/>
      <c r="M71" s="909"/>
      <c r="N71" s="909"/>
      <c r="O71" s="909"/>
      <c r="P71" s="910"/>
      <c r="Q71" s="911">
        <v>184</v>
      </c>
      <c r="R71" s="865"/>
      <c r="S71" s="865"/>
      <c r="T71" s="865"/>
      <c r="U71" s="865"/>
      <c r="V71" s="865">
        <v>176</v>
      </c>
      <c r="W71" s="865"/>
      <c r="X71" s="865"/>
      <c r="Y71" s="865"/>
      <c r="Z71" s="865"/>
      <c r="AA71" s="865">
        <v>8</v>
      </c>
      <c r="AB71" s="865"/>
      <c r="AC71" s="865"/>
      <c r="AD71" s="865"/>
      <c r="AE71" s="865"/>
      <c r="AF71" s="865">
        <v>8</v>
      </c>
      <c r="AG71" s="865"/>
      <c r="AH71" s="865"/>
      <c r="AI71" s="865"/>
      <c r="AJ71" s="865"/>
      <c r="AK71" s="865" t="s">
        <v>553</v>
      </c>
      <c r="AL71" s="865"/>
      <c r="AM71" s="865"/>
      <c r="AN71" s="865"/>
      <c r="AO71" s="865"/>
      <c r="AP71" s="865" t="s">
        <v>553</v>
      </c>
      <c r="AQ71" s="865"/>
      <c r="AR71" s="865"/>
      <c r="AS71" s="865"/>
      <c r="AT71" s="865"/>
      <c r="AU71" s="865" t="s">
        <v>553</v>
      </c>
      <c r="AV71" s="865"/>
      <c r="AW71" s="865"/>
      <c r="AX71" s="865"/>
      <c r="AY71" s="865"/>
      <c r="AZ71" s="866"/>
      <c r="BA71" s="866"/>
      <c r="BB71" s="866"/>
      <c r="BC71" s="866"/>
      <c r="BD71" s="867"/>
      <c r="BE71" s="241"/>
      <c r="BF71" s="241"/>
      <c r="BG71" s="241"/>
      <c r="BH71" s="241"/>
      <c r="BI71" s="241"/>
      <c r="BJ71" s="241"/>
      <c r="BK71" s="241"/>
      <c r="BL71" s="241"/>
      <c r="BM71" s="241"/>
      <c r="BN71" s="241"/>
      <c r="BO71" s="241"/>
      <c r="BP71" s="241"/>
      <c r="BQ71" s="238">
        <v>65</v>
      </c>
      <c r="BR71" s="243"/>
      <c r="BS71" s="894"/>
      <c r="BT71" s="895"/>
      <c r="BU71" s="895"/>
      <c r="BV71" s="895"/>
      <c r="BW71" s="895"/>
      <c r="BX71" s="895"/>
      <c r="BY71" s="895"/>
      <c r="BZ71" s="895"/>
      <c r="CA71" s="895"/>
      <c r="CB71" s="895"/>
      <c r="CC71" s="895"/>
      <c r="CD71" s="895"/>
      <c r="CE71" s="895"/>
      <c r="CF71" s="895"/>
      <c r="CG71" s="900"/>
      <c r="CH71" s="897"/>
      <c r="CI71" s="898"/>
      <c r="CJ71" s="898"/>
      <c r="CK71" s="898"/>
      <c r="CL71" s="899"/>
      <c r="CM71" s="897"/>
      <c r="CN71" s="898"/>
      <c r="CO71" s="898"/>
      <c r="CP71" s="898"/>
      <c r="CQ71" s="899"/>
      <c r="CR71" s="897"/>
      <c r="CS71" s="898"/>
      <c r="CT71" s="898"/>
      <c r="CU71" s="898"/>
      <c r="CV71" s="899"/>
      <c r="CW71" s="897"/>
      <c r="CX71" s="898"/>
      <c r="CY71" s="898"/>
      <c r="CZ71" s="898"/>
      <c r="DA71" s="899"/>
      <c r="DB71" s="897"/>
      <c r="DC71" s="898"/>
      <c r="DD71" s="898"/>
      <c r="DE71" s="898"/>
      <c r="DF71" s="899"/>
      <c r="DG71" s="897"/>
      <c r="DH71" s="898"/>
      <c r="DI71" s="898"/>
      <c r="DJ71" s="898"/>
      <c r="DK71" s="899"/>
      <c r="DL71" s="897"/>
      <c r="DM71" s="898"/>
      <c r="DN71" s="898"/>
      <c r="DO71" s="898"/>
      <c r="DP71" s="899"/>
      <c r="DQ71" s="897"/>
      <c r="DR71" s="898"/>
      <c r="DS71" s="898"/>
      <c r="DT71" s="898"/>
      <c r="DU71" s="899"/>
      <c r="DV71" s="894"/>
      <c r="DW71" s="895"/>
      <c r="DX71" s="895"/>
      <c r="DY71" s="895"/>
      <c r="DZ71" s="896"/>
      <c r="EA71" s="230"/>
    </row>
    <row r="72" spans="1:131" ht="26.25" customHeight="1">
      <c r="A72" s="238">
        <v>5</v>
      </c>
      <c r="B72" s="908" t="s">
        <v>558</v>
      </c>
      <c r="C72" s="909"/>
      <c r="D72" s="909"/>
      <c r="E72" s="909"/>
      <c r="F72" s="909"/>
      <c r="G72" s="909"/>
      <c r="H72" s="909"/>
      <c r="I72" s="909"/>
      <c r="J72" s="909"/>
      <c r="K72" s="909"/>
      <c r="L72" s="909"/>
      <c r="M72" s="909"/>
      <c r="N72" s="909"/>
      <c r="O72" s="909"/>
      <c r="P72" s="910"/>
      <c r="Q72" s="911">
        <v>188612</v>
      </c>
      <c r="R72" s="865"/>
      <c r="S72" s="865"/>
      <c r="T72" s="865"/>
      <c r="U72" s="865"/>
      <c r="V72" s="865">
        <v>182940</v>
      </c>
      <c r="W72" s="865"/>
      <c r="X72" s="865"/>
      <c r="Y72" s="865"/>
      <c r="Z72" s="865"/>
      <c r="AA72" s="865">
        <v>5672</v>
      </c>
      <c r="AB72" s="865"/>
      <c r="AC72" s="865"/>
      <c r="AD72" s="865"/>
      <c r="AE72" s="865"/>
      <c r="AF72" s="865">
        <v>5672</v>
      </c>
      <c r="AG72" s="865"/>
      <c r="AH72" s="865"/>
      <c r="AI72" s="865"/>
      <c r="AJ72" s="865"/>
      <c r="AK72" s="865">
        <v>2011</v>
      </c>
      <c r="AL72" s="865"/>
      <c r="AM72" s="865"/>
      <c r="AN72" s="865"/>
      <c r="AO72" s="865"/>
      <c r="AP72" s="865" t="s">
        <v>553</v>
      </c>
      <c r="AQ72" s="865"/>
      <c r="AR72" s="865"/>
      <c r="AS72" s="865"/>
      <c r="AT72" s="865"/>
      <c r="AU72" s="865" t="s">
        <v>553</v>
      </c>
      <c r="AV72" s="865"/>
      <c r="AW72" s="865"/>
      <c r="AX72" s="865"/>
      <c r="AY72" s="865"/>
      <c r="AZ72" s="866"/>
      <c r="BA72" s="866"/>
      <c r="BB72" s="866"/>
      <c r="BC72" s="866"/>
      <c r="BD72" s="867"/>
      <c r="BE72" s="241"/>
      <c r="BF72" s="241"/>
      <c r="BG72" s="241"/>
      <c r="BH72" s="241"/>
      <c r="BI72" s="241"/>
      <c r="BJ72" s="241"/>
      <c r="BK72" s="241"/>
      <c r="BL72" s="241"/>
      <c r="BM72" s="241"/>
      <c r="BN72" s="241"/>
      <c r="BO72" s="241"/>
      <c r="BP72" s="241"/>
      <c r="BQ72" s="238">
        <v>66</v>
      </c>
      <c r="BR72" s="243"/>
      <c r="BS72" s="894"/>
      <c r="BT72" s="895"/>
      <c r="BU72" s="895"/>
      <c r="BV72" s="895"/>
      <c r="BW72" s="895"/>
      <c r="BX72" s="895"/>
      <c r="BY72" s="895"/>
      <c r="BZ72" s="895"/>
      <c r="CA72" s="895"/>
      <c r="CB72" s="895"/>
      <c r="CC72" s="895"/>
      <c r="CD72" s="895"/>
      <c r="CE72" s="895"/>
      <c r="CF72" s="895"/>
      <c r="CG72" s="900"/>
      <c r="CH72" s="897"/>
      <c r="CI72" s="898"/>
      <c r="CJ72" s="898"/>
      <c r="CK72" s="898"/>
      <c r="CL72" s="899"/>
      <c r="CM72" s="897"/>
      <c r="CN72" s="898"/>
      <c r="CO72" s="898"/>
      <c r="CP72" s="898"/>
      <c r="CQ72" s="899"/>
      <c r="CR72" s="897"/>
      <c r="CS72" s="898"/>
      <c r="CT72" s="898"/>
      <c r="CU72" s="898"/>
      <c r="CV72" s="899"/>
      <c r="CW72" s="897"/>
      <c r="CX72" s="898"/>
      <c r="CY72" s="898"/>
      <c r="CZ72" s="898"/>
      <c r="DA72" s="899"/>
      <c r="DB72" s="897"/>
      <c r="DC72" s="898"/>
      <c r="DD72" s="898"/>
      <c r="DE72" s="898"/>
      <c r="DF72" s="899"/>
      <c r="DG72" s="897"/>
      <c r="DH72" s="898"/>
      <c r="DI72" s="898"/>
      <c r="DJ72" s="898"/>
      <c r="DK72" s="899"/>
      <c r="DL72" s="897"/>
      <c r="DM72" s="898"/>
      <c r="DN72" s="898"/>
      <c r="DO72" s="898"/>
      <c r="DP72" s="899"/>
      <c r="DQ72" s="897"/>
      <c r="DR72" s="898"/>
      <c r="DS72" s="898"/>
      <c r="DT72" s="898"/>
      <c r="DU72" s="899"/>
      <c r="DV72" s="894"/>
      <c r="DW72" s="895"/>
      <c r="DX72" s="895"/>
      <c r="DY72" s="895"/>
      <c r="DZ72" s="896"/>
      <c r="EA72" s="230"/>
    </row>
    <row r="73" spans="1:131" ht="26.25" customHeight="1">
      <c r="A73" s="238">
        <v>6</v>
      </c>
      <c r="B73" s="908" t="s">
        <v>559</v>
      </c>
      <c r="C73" s="909"/>
      <c r="D73" s="909"/>
      <c r="E73" s="909"/>
      <c r="F73" s="909"/>
      <c r="G73" s="909"/>
      <c r="H73" s="909"/>
      <c r="I73" s="909"/>
      <c r="J73" s="909"/>
      <c r="K73" s="909"/>
      <c r="L73" s="909"/>
      <c r="M73" s="909"/>
      <c r="N73" s="909"/>
      <c r="O73" s="909"/>
      <c r="P73" s="910"/>
      <c r="Q73" s="911">
        <v>126</v>
      </c>
      <c r="R73" s="865"/>
      <c r="S73" s="865"/>
      <c r="T73" s="865"/>
      <c r="U73" s="865"/>
      <c r="V73" s="865">
        <v>126</v>
      </c>
      <c r="W73" s="865"/>
      <c r="X73" s="865"/>
      <c r="Y73" s="865"/>
      <c r="Z73" s="865"/>
      <c r="AA73" s="865" t="s">
        <v>566</v>
      </c>
      <c r="AB73" s="865"/>
      <c r="AC73" s="865"/>
      <c r="AD73" s="865"/>
      <c r="AE73" s="865"/>
      <c r="AF73" s="865" t="s">
        <v>566</v>
      </c>
      <c r="AG73" s="865"/>
      <c r="AH73" s="865"/>
      <c r="AI73" s="865"/>
      <c r="AJ73" s="865"/>
      <c r="AK73" s="865" t="s">
        <v>553</v>
      </c>
      <c r="AL73" s="865"/>
      <c r="AM73" s="865"/>
      <c r="AN73" s="865"/>
      <c r="AO73" s="865"/>
      <c r="AP73" s="865" t="s">
        <v>553</v>
      </c>
      <c r="AQ73" s="865"/>
      <c r="AR73" s="865"/>
      <c r="AS73" s="865"/>
      <c r="AT73" s="865"/>
      <c r="AU73" s="865" t="s">
        <v>553</v>
      </c>
      <c r="AV73" s="865"/>
      <c r="AW73" s="865"/>
      <c r="AX73" s="865"/>
      <c r="AY73" s="865"/>
      <c r="AZ73" s="866"/>
      <c r="BA73" s="866"/>
      <c r="BB73" s="866"/>
      <c r="BC73" s="866"/>
      <c r="BD73" s="867"/>
      <c r="BE73" s="241"/>
      <c r="BF73" s="241"/>
      <c r="BG73" s="241"/>
      <c r="BH73" s="241"/>
      <c r="BI73" s="241"/>
      <c r="BJ73" s="241"/>
      <c r="BK73" s="241"/>
      <c r="BL73" s="241"/>
      <c r="BM73" s="241"/>
      <c r="BN73" s="241"/>
      <c r="BO73" s="241"/>
      <c r="BP73" s="241"/>
      <c r="BQ73" s="238">
        <v>67</v>
      </c>
      <c r="BR73" s="243"/>
      <c r="BS73" s="894"/>
      <c r="BT73" s="895"/>
      <c r="BU73" s="895"/>
      <c r="BV73" s="895"/>
      <c r="BW73" s="895"/>
      <c r="BX73" s="895"/>
      <c r="BY73" s="895"/>
      <c r="BZ73" s="895"/>
      <c r="CA73" s="895"/>
      <c r="CB73" s="895"/>
      <c r="CC73" s="895"/>
      <c r="CD73" s="895"/>
      <c r="CE73" s="895"/>
      <c r="CF73" s="895"/>
      <c r="CG73" s="900"/>
      <c r="CH73" s="897"/>
      <c r="CI73" s="898"/>
      <c r="CJ73" s="898"/>
      <c r="CK73" s="898"/>
      <c r="CL73" s="899"/>
      <c r="CM73" s="897"/>
      <c r="CN73" s="898"/>
      <c r="CO73" s="898"/>
      <c r="CP73" s="898"/>
      <c r="CQ73" s="899"/>
      <c r="CR73" s="897"/>
      <c r="CS73" s="898"/>
      <c r="CT73" s="898"/>
      <c r="CU73" s="898"/>
      <c r="CV73" s="899"/>
      <c r="CW73" s="897"/>
      <c r="CX73" s="898"/>
      <c r="CY73" s="898"/>
      <c r="CZ73" s="898"/>
      <c r="DA73" s="899"/>
      <c r="DB73" s="897"/>
      <c r="DC73" s="898"/>
      <c r="DD73" s="898"/>
      <c r="DE73" s="898"/>
      <c r="DF73" s="899"/>
      <c r="DG73" s="897"/>
      <c r="DH73" s="898"/>
      <c r="DI73" s="898"/>
      <c r="DJ73" s="898"/>
      <c r="DK73" s="899"/>
      <c r="DL73" s="897"/>
      <c r="DM73" s="898"/>
      <c r="DN73" s="898"/>
      <c r="DO73" s="898"/>
      <c r="DP73" s="899"/>
      <c r="DQ73" s="897"/>
      <c r="DR73" s="898"/>
      <c r="DS73" s="898"/>
      <c r="DT73" s="898"/>
      <c r="DU73" s="899"/>
      <c r="DV73" s="894"/>
      <c r="DW73" s="895"/>
      <c r="DX73" s="895"/>
      <c r="DY73" s="895"/>
      <c r="DZ73" s="896"/>
      <c r="EA73" s="230"/>
    </row>
    <row r="74" spans="1:131" ht="26.25" customHeight="1">
      <c r="A74" s="238">
        <v>7</v>
      </c>
      <c r="B74" s="908"/>
      <c r="C74" s="909"/>
      <c r="D74" s="909"/>
      <c r="E74" s="909"/>
      <c r="F74" s="909"/>
      <c r="G74" s="909"/>
      <c r="H74" s="909"/>
      <c r="I74" s="909"/>
      <c r="J74" s="909"/>
      <c r="K74" s="909"/>
      <c r="L74" s="909"/>
      <c r="M74" s="909"/>
      <c r="N74" s="909"/>
      <c r="O74" s="909"/>
      <c r="P74" s="910"/>
      <c r="Q74" s="911"/>
      <c r="R74" s="865"/>
      <c r="S74" s="865"/>
      <c r="T74" s="865"/>
      <c r="U74" s="865"/>
      <c r="V74" s="865"/>
      <c r="W74" s="865"/>
      <c r="X74" s="865"/>
      <c r="Y74" s="865"/>
      <c r="Z74" s="865"/>
      <c r="AA74" s="865"/>
      <c r="AB74" s="865"/>
      <c r="AC74" s="865"/>
      <c r="AD74" s="865"/>
      <c r="AE74" s="865"/>
      <c r="AF74" s="865"/>
      <c r="AG74" s="865"/>
      <c r="AH74" s="865"/>
      <c r="AI74" s="865"/>
      <c r="AJ74" s="865"/>
      <c r="AK74" s="865"/>
      <c r="AL74" s="865"/>
      <c r="AM74" s="865"/>
      <c r="AN74" s="865"/>
      <c r="AO74" s="865"/>
      <c r="AP74" s="865"/>
      <c r="AQ74" s="865"/>
      <c r="AR74" s="865"/>
      <c r="AS74" s="865"/>
      <c r="AT74" s="865"/>
      <c r="AU74" s="865"/>
      <c r="AV74" s="865"/>
      <c r="AW74" s="865"/>
      <c r="AX74" s="865"/>
      <c r="AY74" s="865"/>
      <c r="AZ74" s="866"/>
      <c r="BA74" s="866"/>
      <c r="BB74" s="866"/>
      <c r="BC74" s="866"/>
      <c r="BD74" s="867"/>
      <c r="BE74" s="241"/>
      <c r="BF74" s="241"/>
      <c r="BG74" s="241"/>
      <c r="BH74" s="241"/>
      <c r="BI74" s="241"/>
      <c r="BJ74" s="241"/>
      <c r="BK74" s="241"/>
      <c r="BL74" s="241"/>
      <c r="BM74" s="241"/>
      <c r="BN74" s="241"/>
      <c r="BO74" s="241"/>
      <c r="BP74" s="241"/>
      <c r="BQ74" s="238">
        <v>68</v>
      </c>
      <c r="BR74" s="243"/>
      <c r="BS74" s="894"/>
      <c r="BT74" s="895"/>
      <c r="BU74" s="895"/>
      <c r="BV74" s="895"/>
      <c r="BW74" s="895"/>
      <c r="BX74" s="895"/>
      <c r="BY74" s="895"/>
      <c r="BZ74" s="895"/>
      <c r="CA74" s="895"/>
      <c r="CB74" s="895"/>
      <c r="CC74" s="895"/>
      <c r="CD74" s="895"/>
      <c r="CE74" s="895"/>
      <c r="CF74" s="895"/>
      <c r="CG74" s="900"/>
      <c r="CH74" s="897"/>
      <c r="CI74" s="898"/>
      <c r="CJ74" s="898"/>
      <c r="CK74" s="898"/>
      <c r="CL74" s="899"/>
      <c r="CM74" s="897"/>
      <c r="CN74" s="898"/>
      <c r="CO74" s="898"/>
      <c r="CP74" s="898"/>
      <c r="CQ74" s="899"/>
      <c r="CR74" s="897"/>
      <c r="CS74" s="898"/>
      <c r="CT74" s="898"/>
      <c r="CU74" s="898"/>
      <c r="CV74" s="899"/>
      <c r="CW74" s="897"/>
      <c r="CX74" s="898"/>
      <c r="CY74" s="898"/>
      <c r="CZ74" s="898"/>
      <c r="DA74" s="899"/>
      <c r="DB74" s="897"/>
      <c r="DC74" s="898"/>
      <c r="DD74" s="898"/>
      <c r="DE74" s="898"/>
      <c r="DF74" s="899"/>
      <c r="DG74" s="897"/>
      <c r="DH74" s="898"/>
      <c r="DI74" s="898"/>
      <c r="DJ74" s="898"/>
      <c r="DK74" s="899"/>
      <c r="DL74" s="897"/>
      <c r="DM74" s="898"/>
      <c r="DN74" s="898"/>
      <c r="DO74" s="898"/>
      <c r="DP74" s="899"/>
      <c r="DQ74" s="897"/>
      <c r="DR74" s="898"/>
      <c r="DS74" s="898"/>
      <c r="DT74" s="898"/>
      <c r="DU74" s="899"/>
      <c r="DV74" s="894"/>
      <c r="DW74" s="895"/>
      <c r="DX74" s="895"/>
      <c r="DY74" s="895"/>
      <c r="DZ74" s="896"/>
      <c r="EA74" s="230"/>
    </row>
    <row r="75" spans="1:131" ht="26.25" customHeight="1">
      <c r="A75" s="238">
        <v>8</v>
      </c>
      <c r="B75" s="908"/>
      <c r="C75" s="909"/>
      <c r="D75" s="909"/>
      <c r="E75" s="909"/>
      <c r="F75" s="909"/>
      <c r="G75" s="909"/>
      <c r="H75" s="909"/>
      <c r="I75" s="909"/>
      <c r="J75" s="909"/>
      <c r="K75" s="909"/>
      <c r="L75" s="909"/>
      <c r="M75" s="909"/>
      <c r="N75" s="909"/>
      <c r="O75" s="909"/>
      <c r="P75" s="910"/>
      <c r="Q75" s="912"/>
      <c r="R75" s="913"/>
      <c r="S75" s="913"/>
      <c r="T75" s="913"/>
      <c r="U75" s="868"/>
      <c r="V75" s="914"/>
      <c r="W75" s="913"/>
      <c r="X75" s="913"/>
      <c r="Y75" s="913"/>
      <c r="Z75" s="868"/>
      <c r="AA75" s="914"/>
      <c r="AB75" s="913"/>
      <c r="AC75" s="913"/>
      <c r="AD75" s="913"/>
      <c r="AE75" s="868"/>
      <c r="AF75" s="914"/>
      <c r="AG75" s="913"/>
      <c r="AH75" s="913"/>
      <c r="AI75" s="913"/>
      <c r="AJ75" s="868"/>
      <c r="AK75" s="914"/>
      <c r="AL75" s="913"/>
      <c r="AM75" s="913"/>
      <c r="AN75" s="913"/>
      <c r="AO75" s="868"/>
      <c r="AP75" s="914"/>
      <c r="AQ75" s="913"/>
      <c r="AR75" s="913"/>
      <c r="AS75" s="913"/>
      <c r="AT75" s="868"/>
      <c r="AU75" s="914"/>
      <c r="AV75" s="913"/>
      <c r="AW75" s="913"/>
      <c r="AX75" s="913"/>
      <c r="AY75" s="868"/>
      <c r="AZ75" s="866"/>
      <c r="BA75" s="866"/>
      <c r="BB75" s="866"/>
      <c r="BC75" s="866"/>
      <c r="BD75" s="867"/>
      <c r="BE75" s="241"/>
      <c r="BF75" s="241"/>
      <c r="BG75" s="241"/>
      <c r="BH75" s="241"/>
      <c r="BI75" s="241"/>
      <c r="BJ75" s="241"/>
      <c r="BK75" s="241"/>
      <c r="BL75" s="241"/>
      <c r="BM75" s="241"/>
      <c r="BN75" s="241"/>
      <c r="BO75" s="241"/>
      <c r="BP75" s="241"/>
      <c r="BQ75" s="238">
        <v>69</v>
      </c>
      <c r="BR75" s="243"/>
      <c r="BS75" s="894"/>
      <c r="BT75" s="895"/>
      <c r="BU75" s="895"/>
      <c r="BV75" s="895"/>
      <c r="BW75" s="895"/>
      <c r="BX75" s="895"/>
      <c r="BY75" s="895"/>
      <c r="BZ75" s="895"/>
      <c r="CA75" s="895"/>
      <c r="CB75" s="895"/>
      <c r="CC75" s="895"/>
      <c r="CD75" s="895"/>
      <c r="CE75" s="895"/>
      <c r="CF75" s="895"/>
      <c r="CG75" s="900"/>
      <c r="CH75" s="897"/>
      <c r="CI75" s="898"/>
      <c r="CJ75" s="898"/>
      <c r="CK75" s="898"/>
      <c r="CL75" s="899"/>
      <c r="CM75" s="897"/>
      <c r="CN75" s="898"/>
      <c r="CO75" s="898"/>
      <c r="CP75" s="898"/>
      <c r="CQ75" s="899"/>
      <c r="CR75" s="897"/>
      <c r="CS75" s="898"/>
      <c r="CT75" s="898"/>
      <c r="CU75" s="898"/>
      <c r="CV75" s="899"/>
      <c r="CW75" s="897"/>
      <c r="CX75" s="898"/>
      <c r="CY75" s="898"/>
      <c r="CZ75" s="898"/>
      <c r="DA75" s="899"/>
      <c r="DB75" s="897"/>
      <c r="DC75" s="898"/>
      <c r="DD75" s="898"/>
      <c r="DE75" s="898"/>
      <c r="DF75" s="899"/>
      <c r="DG75" s="897"/>
      <c r="DH75" s="898"/>
      <c r="DI75" s="898"/>
      <c r="DJ75" s="898"/>
      <c r="DK75" s="899"/>
      <c r="DL75" s="897"/>
      <c r="DM75" s="898"/>
      <c r="DN75" s="898"/>
      <c r="DO75" s="898"/>
      <c r="DP75" s="899"/>
      <c r="DQ75" s="897"/>
      <c r="DR75" s="898"/>
      <c r="DS75" s="898"/>
      <c r="DT75" s="898"/>
      <c r="DU75" s="899"/>
      <c r="DV75" s="894"/>
      <c r="DW75" s="895"/>
      <c r="DX75" s="895"/>
      <c r="DY75" s="895"/>
      <c r="DZ75" s="896"/>
      <c r="EA75" s="230"/>
    </row>
    <row r="76" spans="1:131" ht="26.25" customHeight="1">
      <c r="A76" s="238">
        <v>9</v>
      </c>
      <c r="B76" s="908"/>
      <c r="C76" s="909"/>
      <c r="D76" s="909"/>
      <c r="E76" s="909"/>
      <c r="F76" s="909"/>
      <c r="G76" s="909"/>
      <c r="H76" s="909"/>
      <c r="I76" s="909"/>
      <c r="J76" s="909"/>
      <c r="K76" s="909"/>
      <c r="L76" s="909"/>
      <c r="M76" s="909"/>
      <c r="N76" s="909"/>
      <c r="O76" s="909"/>
      <c r="P76" s="910"/>
      <c r="Q76" s="912"/>
      <c r="R76" s="913"/>
      <c r="S76" s="913"/>
      <c r="T76" s="913"/>
      <c r="U76" s="868"/>
      <c r="V76" s="914"/>
      <c r="W76" s="913"/>
      <c r="X76" s="913"/>
      <c r="Y76" s="913"/>
      <c r="Z76" s="868"/>
      <c r="AA76" s="914"/>
      <c r="AB76" s="913"/>
      <c r="AC76" s="913"/>
      <c r="AD76" s="913"/>
      <c r="AE76" s="868"/>
      <c r="AF76" s="914"/>
      <c r="AG76" s="913"/>
      <c r="AH76" s="913"/>
      <c r="AI76" s="913"/>
      <c r="AJ76" s="868"/>
      <c r="AK76" s="914"/>
      <c r="AL76" s="913"/>
      <c r="AM76" s="913"/>
      <c r="AN76" s="913"/>
      <c r="AO76" s="868"/>
      <c r="AP76" s="914"/>
      <c r="AQ76" s="913"/>
      <c r="AR76" s="913"/>
      <c r="AS76" s="913"/>
      <c r="AT76" s="868"/>
      <c r="AU76" s="914"/>
      <c r="AV76" s="913"/>
      <c r="AW76" s="913"/>
      <c r="AX76" s="913"/>
      <c r="AY76" s="868"/>
      <c r="AZ76" s="866"/>
      <c r="BA76" s="866"/>
      <c r="BB76" s="866"/>
      <c r="BC76" s="866"/>
      <c r="BD76" s="867"/>
      <c r="BE76" s="241"/>
      <c r="BF76" s="241"/>
      <c r="BG76" s="241"/>
      <c r="BH76" s="241"/>
      <c r="BI76" s="241"/>
      <c r="BJ76" s="241"/>
      <c r="BK76" s="241"/>
      <c r="BL76" s="241"/>
      <c r="BM76" s="241"/>
      <c r="BN76" s="241"/>
      <c r="BO76" s="241"/>
      <c r="BP76" s="241"/>
      <c r="BQ76" s="238">
        <v>70</v>
      </c>
      <c r="BR76" s="243"/>
      <c r="BS76" s="894"/>
      <c r="BT76" s="895"/>
      <c r="BU76" s="895"/>
      <c r="BV76" s="895"/>
      <c r="BW76" s="895"/>
      <c r="BX76" s="895"/>
      <c r="BY76" s="895"/>
      <c r="BZ76" s="895"/>
      <c r="CA76" s="895"/>
      <c r="CB76" s="895"/>
      <c r="CC76" s="895"/>
      <c r="CD76" s="895"/>
      <c r="CE76" s="895"/>
      <c r="CF76" s="895"/>
      <c r="CG76" s="900"/>
      <c r="CH76" s="897"/>
      <c r="CI76" s="898"/>
      <c r="CJ76" s="898"/>
      <c r="CK76" s="898"/>
      <c r="CL76" s="899"/>
      <c r="CM76" s="897"/>
      <c r="CN76" s="898"/>
      <c r="CO76" s="898"/>
      <c r="CP76" s="898"/>
      <c r="CQ76" s="899"/>
      <c r="CR76" s="897"/>
      <c r="CS76" s="898"/>
      <c r="CT76" s="898"/>
      <c r="CU76" s="898"/>
      <c r="CV76" s="899"/>
      <c r="CW76" s="897"/>
      <c r="CX76" s="898"/>
      <c r="CY76" s="898"/>
      <c r="CZ76" s="898"/>
      <c r="DA76" s="899"/>
      <c r="DB76" s="897"/>
      <c r="DC76" s="898"/>
      <c r="DD76" s="898"/>
      <c r="DE76" s="898"/>
      <c r="DF76" s="899"/>
      <c r="DG76" s="897"/>
      <c r="DH76" s="898"/>
      <c r="DI76" s="898"/>
      <c r="DJ76" s="898"/>
      <c r="DK76" s="899"/>
      <c r="DL76" s="897"/>
      <c r="DM76" s="898"/>
      <c r="DN76" s="898"/>
      <c r="DO76" s="898"/>
      <c r="DP76" s="899"/>
      <c r="DQ76" s="897"/>
      <c r="DR76" s="898"/>
      <c r="DS76" s="898"/>
      <c r="DT76" s="898"/>
      <c r="DU76" s="899"/>
      <c r="DV76" s="894"/>
      <c r="DW76" s="895"/>
      <c r="DX76" s="895"/>
      <c r="DY76" s="895"/>
      <c r="DZ76" s="896"/>
      <c r="EA76" s="230"/>
    </row>
    <row r="77" spans="1:131" ht="26.25" customHeight="1">
      <c r="A77" s="238">
        <v>10</v>
      </c>
      <c r="B77" s="908"/>
      <c r="C77" s="909"/>
      <c r="D77" s="909"/>
      <c r="E77" s="909"/>
      <c r="F77" s="909"/>
      <c r="G77" s="909"/>
      <c r="H77" s="909"/>
      <c r="I77" s="909"/>
      <c r="J77" s="909"/>
      <c r="K77" s="909"/>
      <c r="L77" s="909"/>
      <c r="M77" s="909"/>
      <c r="N77" s="909"/>
      <c r="O77" s="909"/>
      <c r="P77" s="910"/>
      <c r="Q77" s="912"/>
      <c r="R77" s="913"/>
      <c r="S77" s="913"/>
      <c r="T77" s="913"/>
      <c r="U77" s="868"/>
      <c r="V77" s="914"/>
      <c r="W77" s="913"/>
      <c r="X77" s="913"/>
      <c r="Y77" s="913"/>
      <c r="Z77" s="868"/>
      <c r="AA77" s="914"/>
      <c r="AB77" s="913"/>
      <c r="AC77" s="913"/>
      <c r="AD77" s="913"/>
      <c r="AE77" s="868"/>
      <c r="AF77" s="914"/>
      <c r="AG77" s="913"/>
      <c r="AH77" s="913"/>
      <c r="AI77" s="913"/>
      <c r="AJ77" s="868"/>
      <c r="AK77" s="914"/>
      <c r="AL77" s="913"/>
      <c r="AM77" s="913"/>
      <c r="AN77" s="913"/>
      <c r="AO77" s="868"/>
      <c r="AP77" s="914"/>
      <c r="AQ77" s="913"/>
      <c r="AR77" s="913"/>
      <c r="AS77" s="913"/>
      <c r="AT77" s="868"/>
      <c r="AU77" s="914"/>
      <c r="AV77" s="913"/>
      <c r="AW77" s="913"/>
      <c r="AX77" s="913"/>
      <c r="AY77" s="868"/>
      <c r="AZ77" s="866"/>
      <c r="BA77" s="866"/>
      <c r="BB77" s="866"/>
      <c r="BC77" s="866"/>
      <c r="BD77" s="867"/>
      <c r="BE77" s="241"/>
      <c r="BF77" s="241"/>
      <c r="BG77" s="241"/>
      <c r="BH77" s="241"/>
      <c r="BI77" s="241"/>
      <c r="BJ77" s="241"/>
      <c r="BK77" s="241"/>
      <c r="BL77" s="241"/>
      <c r="BM77" s="241"/>
      <c r="BN77" s="241"/>
      <c r="BO77" s="241"/>
      <c r="BP77" s="241"/>
      <c r="BQ77" s="238">
        <v>71</v>
      </c>
      <c r="BR77" s="243"/>
      <c r="BS77" s="894"/>
      <c r="BT77" s="895"/>
      <c r="BU77" s="895"/>
      <c r="BV77" s="895"/>
      <c r="BW77" s="895"/>
      <c r="BX77" s="895"/>
      <c r="BY77" s="895"/>
      <c r="BZ77" s="895"/>
      <c r="CA77" s="895"/>
      <c r="CB77" s="895"/>
      <c r="CC77" s="895"/>
      <c r="CD77" s="895"/>
      <c r="CE77" s="895"/>
      <c r="CF77" s="895"/>
      <c r="CG77" s="900"/>
      <c r="CH77" s="897"/>
      <c r="CI77" s="898"/>
      <c r="CJ77" s="898"/>
      <c r="CK77" s="898"/>
      <c r="CL77" s="899"/>
      <c r="CM77" s="897"/>
      <c r="CN77" s="898"/>
      <c r="CO77" s="898"/>
      <c r="CP77" s="898"/>
      <c r="CQ77" s="899"/>
      <c r="CR77" s="897"/>
      <c r="CS77" s="898"/>
      <c r="CT77" s="898"/>
      <c r="CU77" s="898"/>
      <c r="CV77" s="899"/>
      <c r="CW77" s="897"/>
      <c r="CX77" s="898"/>
      <c r="CY77" s="898"/>
      <c r="CZ77" s="898"/>
      <c r="DA77" s="899"/>
      <c r="DB77" s="897"/>
      <c r="DC77" s="898"/>
      <c r="DD77" s="898"/>
      <c r="DE77" s="898"/>
      <c r="DF77" s="899"/>
      <c r="DG77" s="897"/>
      <c r="DH77" s="898"/>
      <c r="DI77" s="898"/>
      <c r="DJ77" s="898"/>
      <c r="DK77" s="899"/>
      <c r="DL77" s="897"/>
      <c r="DM77" s="898"/>
      <c r="DN77" s="898"/>
      <c r="DO77" s="898"/>
      <c r="DP77" s="899"/>
      <c r="DQ77" s="897"/>
      <c r="DR77" s="898"/>
      <c r="DS77" s="898"/>
      <c r="DT77" s="898"/>
      <c r="DU77" s="899"/>
      <c r="DV77" s="894"/>
      <c r="DW77" s="895"/>
      <c r="DX77" s="895"/>
      <c r="DY77" s="895"/>
      <c r="DZ77" s="896"/>
      <c r="EA77" s="230"/>
    </row>
    <row r="78" spans="1:131" ht="26.25" customHeight="1">
      <c r="A78" s="238">
        <v>11</v>
      </c>
      <c r="B78" s="908"/>
      <c r="C78" s="909"/>
      <c r="D78" s="909"/>
      <c r="E78" s="909"/>
      <c r="F78" s="909"/>
      <c r="G78" s="909"/>
      <c r="H78" s="909"/>
      <c r="I78" s="909"/>
      <c r="J78" s="909"/>
      <c r="K78" s="909"/>
      <c r="L78" s="909"/>
      <c r="M78" s="909"/>
      <c r="N78" s="909"/>
      <c r="O78" s="909"/>
      <c r="P78" s="910"/>
      <c r="Q78" s="911"/>
      <c r="R78" s="865"/>
      <c r="S78" s="865"/>
      <c r="T78" s="865"/>
      <c r="U78" s="865"/>
      <c r="V78" s="865"/>
      <c r="W78" s="865"/>
      <c r="X78" s="865"/>
      <c r="Y78" s="865"/>
      <c r="Z78" s="865"/>
      <c r="AA78" s="865"/>
      <c r="AB78" s="865"/>
      <c r="AC78" s="865"/>
      <c r="AD78" s="865"/>
      <c r="AE78" s="865"/>
      <c r="AF78" s="865"/>
      <c r="AG78" s="865"/>
      <c r="AH78" s="865"/>
      <c r="AI78" s="865"/>
      <c r="AJ78" s="865"/>
      <c r="AK78" s="865"/>
      <c r="AL78" s="865"/>
      <c r="AM78" s="865"/>
      <c r="AN78" s="865"/>
      <c r="AO78" s="865"/>
      <c r="AP78" s="865"/>
      <c r="AQ78" s="865"/>
      <c r="AR78" s="865"/>
      <c r="AS78" s="865"/>
      <c r="AT78" s="865"/>
      <c r="AU78" s="865"/>
      <c r="AV78" s="865"/>
      <c r="AW78" s="865"/>
      <c r="AX78" s="865"/>
      <c r="AY78" s="865"/>
      <c r="AZ78" s="866"/>
      <c r="BA78" s="866"/>
      <c r="BB78" s="866"/>
      <c r="BC78" s="866"/>
      <c r="BD78" s="867"/>
      <c r="BE78" s="241"/>
      <c r="BF78" s="241"/>
      <c r="BG78" s="241"/>
      <c r="BH78" s="241"/>
      <c r="BI78" s="241"/>
      <c r="BJ78" s="230"/>
      <c r="BK78" s="230"/>
      <c r="BL78" s="230"/>
      <c r="BM78" s="230"/>
      <c r="BN78" s="230"/>
      <c r="BO78" s="241"/>
      <c r="BP78" s="241"/>
      <c r="BQ78" s="238">
        <v>72</v>
      </c>
      <c r="BR78" s="243"/>
      <c r="BS78" s="894"/>
      <c r="BT78" s="895"/>
      <c r="BU78" s="895"/>
      <c r="BV78" s="895"/>
      <c r="BW78" s="895"/>
      <c r="BX78" s="895"/>
      <c r="BY78" s="895"/>
      <c r="BZ78" s="895"/>
      <c r="CA78" s="895"/>
      <c r="CB78" s="895"/>
      <c r="CC78" s="895"/>
      <c r="CD78" s="895"/>
      <c r="CE78" s="895"/>
      <c r="CF78" s="895"/>
      <c r="CG78" s="900"/>
      <c r="CH78" s="897"/>
      <c r="CI78" s="898"/>
      <c r="CJ78" s="898"/>
      <c r="CK78" s="898"/>
      <c r="CL78" s="899"/>
      <c r="CM78" s="897"/>
      <c r="CN78" s="898"/>
      <c r="CO78" s="898"/>
      <c r="CP78" s="898"/>
      <c r="CQ78" s="899"/>
      <c r="CR78" s="897"/>
      <c r="CS78" s="898"/>
      <c r="CT78" s="898"/>
      <c r="CU78" s="898"/>
      <c r="CV78" s="899"/>
      <c r="CW78" s="897"/>
      <c r="CX78" s="898"/>
      <c r="CY78" s="898"/>
      <c r="CZ78" s="898"/>
      <c r="DA78" s="899"/>
      <c r="DB78" s="897"/>
      <c r="DC78" s="898"/>
      <c r="DD78" s="898"/>
      <c r="DE78" s="898"/>
      <c r="DF78" s="899"/>
      <c r="DG78" s="897"/>
      <c r="DH78" s="898"/>
      <c r="DI78" s="898"/>
      <c r="DJ78" s="898"/>
      <c r="DK78" s="899"/>
      <c r="DL78" s="897"/>
      <c r="DM78" s="898"/>
      <c r="DN78" s="898"/>
      <c r="DO78" s="898"/>
      <c r="DP78" s="899"/>
      <c r="DQ78" s="897"/>
      <c r="DR78" s="898"/>
      <c r="DS78" s="898"/>
      <c r="DT78" s="898"/>
      <c r="DU78" s="899"/>
      <c r="DV78" s="894"/>
      <c r="DW78" s="895"/>
      <c r="DX78" s="895"/>
      <c r="DY78" s="895"/>
      <c r="DZ78" s="896"/>
      <c r="EA78" s="230"/>
    </row>
    <row r="79" spans="1:131" ht="26.25" customHeight="1">
      <c r="A79" s="238">
        <v>12</v>
      </c>
      <c r="B79" s="908"/>
      <c r="C79" s="909"/>
      <c r="D79" s="909"/>
      <c r="E79" s="909"/>
      <c r="F79" s="909"/>
      <c r="G79" s="909"/>
      <c r="H79" s="909"/>
      <c r="I79" s="909"/>
      <c r="J79" s="909"/>
      <c r="K79" s="909"/>
      <c r="L79" s="909"/>
      <c r="M79" s="909"/>
      <c r="N79" s="909"/>
      <c r="O79" s="909"/>
      <c r="P79" s="910"/>
      <c r="Q79" s="911"/>
      <c r="R79" s="865"/>
      <c r="S79" s="865"/>
      <c r="T79" s="865"/>
      <c r="U79" s="865"/>
      <c r="V79" s="865"/>
      <c r="W79" s="865"/>
      <c r="X79" s="865"/>
      <c r="Y79" s="865"/>
      <c r="Z79" s="865"/>
      <c r="AA79" s="865"/>
      <c r="AB79" s="865"/>
      <c r="AC79" s="865"/>
      <c r="AD79" s="865"/>
      <c r="AE79" s="865"/>
      <c r="AF79" s="865"/>
      <c r="AG79" s="865"/>
      <c r="AH79" s="865"/>
      <c r="AI79" s="865"/>
      <c r="AJ79" s="865"/>
      <c r="AK79" s="865"/>
      <c r="AL79" s="865"/>
      <c r="AM79" s="865"/>
      <c r="AN79" s="865"/>
      <c r="AO79" s="865"/>
      <c r="AP79" s="865"/>
      <c r="AQ79" s="865"/>
      <c r="AR79" s="865"/>
      <c r="AS79" s="865"/>
      <c r="AT79" s="865"/>
      <c r="AU79" s="865"/>
      <c r="AV79" s="865"/>
      <c r="AW79" s="865"/>
      <c r="AX79" s="865"/>
      <c r="AY79" s="865"/>
      <c r="AZ79" s="866"/>
      <c r="BA79" s="866"/>
      <c r="BB79" s="866"/>
      <c r="BC79" s="866"/>
      <c r="BD79" s="867"/>
      <c r="BE79" s="241"/>
      <c r="BF79" s="241"/>
      <c r="BG79" s="241"/>
      <c r="BH79" s="241"/>
      <c r="BI79" s="241"/>
      <c r="BJ79" s="230"/>
      <c r="BK79" s="230"/>
      <c r="BL79" s="230"/>
      <c r="BM79" s="230"/>
      <c r="BN79" s="230"/>
      <c r="BO79" s="241"/>
      <c r="BP79" s="241"/>
      <c r="BQ79" s="238">
        <v>73</v>
      </c>
      <c r="BR79" s="243"/>
      <c r="BS79" s="894"/>
      <c r="BT79" s="895"/>
      <c r="BU79" s="895"/>
      <c r="BV79" s="895"/>
      <c r="BW79" s="895"/>
      <c r="BX79" s="895"/>
      <c r="BY79" s="895"/>
      <c r="BZ79" s="895"/>
      <c r="CA79" s="895"/>
      <c r="CB79" s="895"/>
      <c r="CC79" s="895"/>
      <c r="CD79" s="895"/>
      <c r="CE79" s="895"/>
      <c r="CF79" s="895"/>
      <c r="CG79" s="900"/>
      <c r="CH79" s="897"/>
      <c r="CI79" s="898"/>
      <c r="CJ79" s="898"/>
      <c r="CK79" s="898"/>
      <c r="CL79" s="899"/>
      <c r="CM79" s="897"/>
      <c r="CN79" s="898"/>
      <c r="CO79" s="898"/>
      <c r="CP79" s="898"/>
      <c r="CQ79" s="899"/>
      <c r="CR79" s="897"/>
      <c r="CS79" s="898"/>
      <c r="CT79" s="898"/>
      <c r="CU79" s="898"/>
      <c r="CV79" s="899"/>
      <c r="CW79" s="897"/>
      <c r="CX79" s="898"/>
      <c r="CY79" s="898"/>
      <c r="CZ79" s="898"/>
      <c r="DA79" s="899"/>
      <c r="DB79" s="897"/>
      <c r="DC79" s="898"/>
      <c r="DD79" s="898"/>
      <c r="DE79" s="898"/>
      <c r="DF79" s="899"/>
      <c r="DG79" s="897"/>
      <c r="DH79" s="898"/>
      <c r="DI79" s="898"/>
      <c r="DJ79" s="898"/>
      <c r="DK79" s="899"/>
      <c r="DL79" s="897"/>
      <c r="DM79" s="898"/>
      <c r="DN79" s="898"/>
      <c r="DO79" s="898"/>
      <c r="DP79" s="899"/>
      <c r="DQ79" s="897"/>
      <c r="DR79" s="898"/>
      <c r="DS79" s="898"/>
      <c r="DT79" s="898"/>
      <c r="DU79" s="899"/>
      <c r="DV79" s="894"/>
      <c r="DW79" s="895"/>
      <c r="DX79" s="895"/>
      <c r="DY79" s="895"/>
      <c r="DZ79" s="896"/>
      <c r="EA79" s="230"/>
    </row>
    <row r="80" spans="1:131" ht="26.25" customHeight="1">
      <c r="A80" s="238">
        <v>13</v>
      </c>
      <c r="B80" s="908"/>
      <c r="C80" s="909"/>
      <c r="D80" s="909"/>
      <c r="E80" s="909"/>
      <c r="F80" s="909"/>
      <c r="G80" s="909"/>
      <c r="H80" s="909"/>
      <c r="I80" s="909"/>
      <c r="J80" s="909"/>
      <c r="K80" s="909"/>
      <c r="L80" s="909"/>
      <c r="M80" s="909"/>
      <c r="N80" s="909"/>
      <c r="O80" s="909"/>
      <c r="P80" s="910"/>
      <c r="Q80" s="911"/>
      <c r="R80" s="865"/>
      <c r="S80" s="865"/>
      <c r="T80" s="865"/>
      <c r="U80" s="865"/>
      <c r="V80" s="865"/>
      <c r="W80" s="865"/>
      <c r="X80" s="865"/>
      <c r="Y80" s="865"/>
      <c r="Z80" s="865"/>
      <c r="AA80" s="865"/>
      <c r="AB80" s="865"/>
      <c r="AC80" s="865"/>
      <c r="AD80" s="865"/>
      <c r="AE80" s="865"/>
      <c r="AF80" s="865"/>
      <c r="AG80" s="865"/>
      <c r="AH80" s="865"/>
      <c r="AI80" s="865"/>
      <c r="AJ80" s="865"/>
      <c r="AK80" s="865"/>
      <c r="AL80" s="865"/>
      <c r="AM80" s="865"/>
      <c r="AN80" s="865"/>
      <c r="AO80" s="865"/>
      <c r="AP80" s="865"/>
      <c r="AQ80" s="865"/>
      <c r="AR80" s="865"/>
      <c r="AS80" s="865"/>
      <c r="AT80" s="865"/>
      <c r="AU80" s="865"/>
      <c r="AV80" s="865"/>
      <c r="AW80" s="865"/>
      <c r="AX80" s="865"/>
      <c r="AY80" s="865"/>
      <c r="AZ80" s="866"/>
      <c r="BA80" s="866"/>
      <c r="BB80" s="866"/>
      <c r="BC80" s="866"/>
      <c r="BD80" s="867"/>
      <c r="BE80" s="241"/>
      <c r="BF80" s="241"/>
      <c r="BG80" s="241"/>
      <c r="BH80" s="241"/>
      <c r="BI80" s="241"/>
      <c r="BJ80" s="241"/>
      <c r="BK80" s="241"/>
      <c r="BL80" s="241"/>
      <c r="BM80" s="241"/>
      <c r="BN80" s="241"/>
      <c r="BO80" s="241"/>
      <c r="BP80" s="241"/>
      <c r="BQ80" s="238">
        <v>74</v>
      </c>
      <c r="BR80" s="243"/>
      <c r="BS80" s="894"/>
      <c r="BT80" s="895"/>
      <c r="BU80" s="895"/>
      <c r="BV80" s="895"/>
      <c r="BW80" s="895"/>
      <c r="BX80" s="895"/>
      <c r="BY80" s="895"/>
      <c r="BZ80" s="895"/>
      <c r="CA80" s="895"/>
      <c r="CB80" s="895"/>
      <c r="CC80" s="895"/>
      <c r="CD80" s="895"/>
      <c r="CE80" s="895"/>
      <c r="CF80" s="895"/>
      <c r="CG80" s="900"/>
      <c r="CH80" s="897"/>
      <c r="CI80" s="898"/>
      <c r="CJ80" s="898"/>
      <c r="CK80" s="898"/>
      <c r="CL80" s="899"/>
      <c r="CM80" s="897"/>
      <c r="CN80" s="898"/>
      <c r="CO80" s="898"/>
      <c r="CP80" s="898"/>
      <c r="CQ80" s="899"/>
      <c r="CR80" s="897"/>
      <c r="CS80" s="898"/>
      <c r="CT80" s="898"/>
      <c r="CU80" s="898"/>
      <c r="CV80" s="899"/>
      <c r="CW80" s="897"/>
      <c r="CX80" s="898"/>
      <c r="CY80" s="898"/>
      <c r="CZ80" s="898"/>
      <c r="DA80" s="899"/>
      <c r="DB80" s="897"/>
      <c r="DC80" s="898"/>
      <c r="DD80" s="898"/>
      <c r="DE80" s="898"/>
      <c r="DF80" s="899"/>
      <c r="DG80" s="897"/>
      <c r="DH80" s="898"/>
      <c r="DI80" s="898"/>
      <c r="DJ80" s="898"/>
      <c r="DK80" s="899"/>
      <c r="DL80" s="897"/>
      <c r="DM80" s="898"/>
      <c r="DN80" s="898"/>
      <c r="DO80" s="898"/>
      <c r="DP80" s="899"/>
      <c r="DQ80" s="897"/>
      <c r="DR80" s="898"/>
      <c r="DS80" s="898"/>
      <c r="DT80" s="898"/>
      <c r="DU80" s="899"/>
      <c r="DV80" s="894"/>
      <c r="DW80" s="895"/>
      <c r="DX80" s="895"/>
      <c r="DY80" s="895"/>
      <c r="DZ80" s="896"/>
      <c r="EA80" s="230"/>
    </row>
    <row r="81" spans="1:131" ht="26.25" customHeight="1">
      <c r="A81" s="238">
        <v>14</v>
      </c>
      <c r="B81" s="908"/>
      <c r="C81" s="909"/>
      <c r="D81" s="909"/>
      <c r="E81" s="909"/>
      <c r="F81" s="909"/>
      <c r="G81" s="909"/>
      <c r="H81" s="909"/>
      <c r="I81" s="909"/>
      <c r="J81" s="909"/>
      <c r="K81" s="909"/>
      <c r="L81" s="909"/>
      <c r="M81" s="909"/>
      <c r="N81" s="909"/>
      <c r="O81" s="909"/>
      <c r="P81" s="910"/>
      <c r="Q81" s="911"/>
      <c r="R81" s="865"/>
      <c r="S81" s="865"/>
      <c r="T81" s="865"/>
      <c r="U81" s="865"/>
      <c r="V81" s="865"/>
      <c r="W81" s="865"/>
      <c r="X81" s="865"/>
      <c r="Y81" s="865"/>
      <c r="Z81" s="865"/>
      <c r="AA81" s="865"/>
      <c r="AB81" s="865"/>
      <c r="AC81" s="865"/>
      <c r="AD81" s="865"/>
      <c r="AE81" s="865"/>
      <c r="AF81" s="865"/>
      <c r="AG81" s="865"/>
      <c r="AH81" s="865"/>
      <c r="AI81" s="865"/>
      <c r="AJ81" s="865"/>
      <c r="AK81" s="865"/>
      <c r="AL81" s="865"/>
      <c r="AM81" s="865"/>
      <c r="AN81" s="865"/>
      <c r="AO81" s="865"/>
      <c r="AP81" s="865"/>
      <c r="AQ81" s="865"/>
      <c r="AR81" s="865"/>
      <c r="AS81" s="865"/>
      <c r="AT81" s="865"/>
      <c r="AU81" s="865"/>
      <c r="AV81" s="865"/>
      <c r="AW81" s="865"/>
      <c r="AX81" s="865"/>
      <c r="AY81" s="865"/>
      <c r="AZ81" s="866"/>
      <c r="BA81" s="866"/>
      <c r="BB81" s="866"/>
      <c r="BC81" s="866"/>
      <c r="BD81" s="867"/>
      <c r="BE81" s="241"/>
      <c r="BF81" s="241"/>
      <c r="BG81" s="241"/>
      <c r="BH81" s="241"/>
      <c r="BI81" s="241"/>
      <c r="BJ81" s="241"/>
      <c r="BK81" s="241"/>
      <c r="BL81" s="241"/>
      <c r="BM81" s="241"/>
      <c r="BN81" s="241"/>
      <c r="BO81" s="241"/>
      <c r="BP81" s="241"/>
      <c r="BQ81" s="238">
        <v>75</v>
      </c>
      <c r="BR81" s="243"/>
      <c r="BS81" s="894"/>
      <c r="BT81" s="895"/>
      <c r="BU81" s="895"/>
      <c r="BV81" s="895"/>
      <c r="BW81" s="895"/>
      <c r="BX81" s="895"/>
      <c r="BY81" s="895"/>
      <c r="BZ81" s="895"/>
      <c r="CA81" s="895"/>
      <c r="CB81" s="895"/>
      <c r="CC81" s="895"/>
      <c r="CD81" s="895"/>
      <c r="CE81" s="895"/>
      <c r="CF81" s="895"/>
      <c r="CG81" s="900"/>
      <c r="CH81" s="897"/>
      <c r="CI81" s="898"/>
      <c r="CJ81" s="898"/>
      <c r="CK81" s="898"/>
      <c r="CL81" s="899"/>
      <c r="CM81" s="897"/>
      <c r="CN81" s="898"/>
      <c r="CO81" s="898"/>
      <c r="CP81" s="898"/>
      <c r="CQ81" s="899"/>
      <c r="CR81" s="897"/>
      <c r="CS81" s="898"/>
      <c r="CT81" s="898"/>
      <c r="CU81" s="898"/>
      <c r="CV81" s="899"/>
      <c r="CW81" s="897"/>
      <c r="CX81" s="898"/>
      <c r="CY81" s="898"/>
      <c r="CZ81" s="898"/>
      <c r="DA81" s="899"/>
      <c r="DB81" s="897"/>
      <c r="DC81" s="898"/>
      <c r="DD81" s="898"/>
      <c r="DE81" s="898"/>
      <c r="DF81" s="899"/>
      <c r="DG81" s="897"/>
      <c r="DH81" s="898"/>
      <c r="DI81" s="898"/>
      <c r="DJ81" s="898"/>
      <c r="DK81" s="899"/>
      <c r="DL81" s="897"/>
      <c r="DM81" s="898"/>
      <c r="DN81" s="898"/>
      <c r="DO81" s="898"/>
      <c r="DP81" s="899"/>
      <c r="DQ81" s="897"/>
      <c r="DR81" s="898"/>
      <c r="DS81" s="898"/>
      <c r="DT81" s="898"/>
      <c r="DU81" s="899"/>
      <c r="DV81" s="894"/>
      <c r="DW81" s="895"/>
      <c r="DX81" s="895"/>
      <c r="DY81" s="895"/>
      <c r="DZ81" s="896"/>
      <c r="EA81" s="230"/>
    </row>
    <row r="82" spans="1:131" ht="26.25" customHeight="1">
      <c r="A82" s="238">
        <v>15</v>
      </c>
      <c r="B82" s="908"/>
      <c r="C82" s="909"/>
      <c r="D82" s="909"/>
      <c r="E82" s="909"/>
      <c r="F82" s="909"/>
      <c r="G82" s="909"/>
      <c r="H82" s="909"/>
      <c r="I82" s="909"/>
      <c r="J82" s="909"/>
      <c r="K82" s="909"/>
      <c r="L82" s="909"/>
      <c r="M82" s="909"/>
      <c r="N82" s="909"/>
      <c r="O82" s="909"/>
      <c r="P82" s="910"/>
      <c r="Q82" s="911"/>
      <c r="R82" s="865"/>
      <c r="S82" s="865"/>
      <c r="T82" s="865"/>
      <c r="U82" s="865"/>
      <c r="V82" s="865"/>
      <c r="W82" s="865"/>
      <c r="X82" s="865"/>
      <c r="Y82" s="865"/>
      <c r="Z82" s="865"/>
      <c r="AA82" s="865"/>
      <c r="AB82" s="865"/>
      <c r="AC82" s="865"/>
      <c r="AD82" s="865"/>
      <c r="AE82" s="865"/>
      <c r="AF82" s="865"/>
      <c r="AG82" s="865"/>
      <c r="AH82" s="865"/>
      <c r="AI82" s="865"/>
      <c r="AJ82" s="865"/>
      <c r="AK82" s="865"/>
      <c r="AL82" s="865"/>
      <c r="AM82" s="865"/>
      <c r="AN82" s="865"/>
      <c r="AO82" s="865"/>
      <c r="AP82" s="865"/>
      <c r="AQ82" s="865"/>
      <c r="AR82" s="865"/>
      <c r="AS82" s="865"/>
      <c r="AT82" s="865"/>
      <c r="AU82" s="865"/>
      <c r="AV82" s="865"/>
      <c r="AW82" s="865"/>
      <c r="AX82" s="865"/>
      <c r="AY82" s="865"/>
      <c r="AZ82" s="866"/>
      <c r="BA82" s="866"/>
      <c r="BB82" s="866"/>
      <c r="BC82" s="866"/>
      <c r="BD82" s="867"/>
      <c r="BE82" s="241"/>
      <c r="BF82" s="241"/>
      <c r="BG82" s="241"/>
      <c r="BH82" s="241"/>
      <c r="BI82" s="241"/>
      <c r="BJ82" s="241"/>
      <c r="BK82" s="241"/>
      <c r="BL82" s="241"/>
      <c r="BM82" s="241"/>
      <c r="BN82" s="241"/>
      <c r="BO82" s="241"/>
      <c r="BP82" s="241"/>
      <c r="BQ82" s="238">
        <v>76</v>
      </c>
      <c r="BR82" s="243"/>
      <c r="BS82" s="894"/>
      <c r="BT82" s="895"/>
      <c r="BU82" s="895"/>
      <c r="BV82" s="895"/>
      <c r="BW82" s="895"/>
      <c r="BX82" s="895"/>
      <c r="BY82" s="895"/>
      <c r="BZ82" s="895"/>
      <c r="CA82" s="895"/>
      <c r="CB82" s="895"/>
      <c r="CC82" s="895"/>
      <c r="CD82" s="895"/>
      <c r="CE82" s="895"/>
      <c r="CF82" s="895"/>
      <c r="CG82" s="900"/>
      <c r="CH82" s="897"/>
      <c r="CI82" s="898"/>
      <c r="CJ82" s="898"/>
      <c r="CK82" s="898"/>
      <c r="CL82" s="899"/>
      <c r="CM82" s="897"/>
      <c r="CN82" s="898"/>
      <c r="CO82" s="898"/>
      <c r="CP82" s="898"/>
      <c r="CQ82" s="899"/>
      <c r="CR82" s="897"/>
      <c r="CS82" s="898"/>
      <c r="CT82" s="898"/>
      <c r="CU82" s="898"/>
      <c r="CV82" s="899"/>
      <c r="CW82" s="897"/>
      <c r="CX82" s="898"/>
      <c r="CY82" s="898"/>
      <c r="CZ82" s="898"/>
      <c r="DA82" s="899"/>
      <c r="DB82" s="897"/>
      <c r="DC82" s="898"/>
      <c r="DD82" s="898"/>
      <c r="DE82" s="898"/>
      <c r="DF82" s="899"/>
      <c r="DG82" s="897"/>
      <c r="DH82" s="898"/>
      <c r="DI82" s="898"/>
      <c r="DJ82" s="898"/>
      <c r="DK82" s="899"/>
      <c r="DL82" s="897"/>
      <c r="DM82" s="898"/>
      <c r="DN82" s="898"/>
      <c r="DO82" s="898"/>
      <c r="DP82" s="899"/>
      <c r="DQ82" s="897"/>
      <c r="DR82" s="898"/>
      <c r="DS82" s="898"/>
      <c r="DT82" s="898"/>
      <c r="DU82" s="899"/>
      <c r="DV82" s="894"/>
      <c r="DW82" s="895"/>
      <c r="DX82" s="895"/>
      <c r="DY82" s="895"/>
      <c r="DZ82" s="896"/>
      <c r="EA82" s="230"/>
    </row>
    <row r="83" spans="1:131" ht="26.25" customHeight="1">
      <c r="A83" s="238">
        <v>16</v>
      </c>
      <c r="B83" s="908"/>
      <c r="C83" s="909"/>
      <c r="D83" s="909"/>
      <c r="E83" s="909"/>
      <c r="F83" s="909"/>
      <c r="G83" s="909"/>
      <c r="H83" s="909"/>
      <c r="I83" s="909"/>
      <c r="J83" s="909"/>
      <c r="K83" s="909"/>
      <c r="L83" s="909"/>
      <c r="M83" s="909"/>
      <c r="N83" s="909"/>
      <c r="O83" s="909"/>
      <c r="P83" s="910"/>
      <c r="Q83" s="911"/>
      <c r="R83" s="865"/>
      <c r="S83" s="865"/>
      <c r="T83" s="865"/>
      <c r="U83" s="865"/>
      <c r="V83" s="865"/>
      <c r="W83" s="865"/>
      <c r="X83" s="865"/>
      <c r="Y83" s="865"/>
      <c r="Z83" s="865"/>
      <c r="AA83" s="865"/>
      <c r="AB83" s="865"/>
      <c r="AC83" s="865"/>
      <c r="AD83" s="865"/>
      <c r="AE83" s="865"/>
      <c r="AF83" s="865"/>
      <c r="AG83" s="865"/>
      <c r="AH83" s="865"/>
      <c r="AI83" s="865"/>
      <c r="AJ83" s="865"/>
      <c r="AK83" s="865"/>
      <c r="AL83" s="865"/>
      <c r="AM83" s="865"/>
      <c r="AN83" s="865"/>
      <c r="AO83" s="865"/>
      <c r="AP83" s="865"/>
      <c r="AQ83" s="865"/>
      <c r="AR83" s="865"/>
      <c r="AS83" s="865"/>
      <c r="AT83" s="865"/>
      <c r="AU83" s="865"/>
      <c r="AV83" s="865"/>
      <c r="AW83" s="865"/>
      <c r="AX83" s="865"/>
      <c r="AY83" s="865"/>
      <c r="AZ83" s="866"/>
      <c r="BA83" s="866"/>
      <c r="BB83" s="866"/>
      <c r="BC83" s="866"/>
      <c r="BD83" s="867"/>
      <c r="BE83" s="241"/>
      <c r="BF83" s="241"/>
      <c r="BG83" s="241"/>
      <c r="BH83" s="241"/>
      <c r="BI83" s="241"/>
      <c r="BJ83" s="241"/>
      <c r="BK83" s="241"/>
      <c r="BL83" s="241"/>
      <c r="BM83" s="241"/>
      <c r="BN83" s="241"/>
      <c r="BO83" s="241"/>
      <c r="BP83" s="241"/>
      <c r="BQ83" s="238">
        <v>77</v>
      </c>
      <c r="BR83" s="243"/>
      <c r="BS83" s="894"/>
      <c r="BT83" s="895"/>
      <c r="BU83" s="895"/>
      <c r="BV83" s="895"/>
      <c r="BW83" s="895"/>
      <c r="BX83" s="895"/>
      <c r="BY83" s="895"/>
      <c r="BZ83" s="895"/>
      <c r="CA83" s="895"/>
      <c r="CB83" s="895"/>
      <c r="CC83" s="895"/>
      <c r="CD83" s="895"/>
      <c r="CE83" s="895"/>
      <c r="CF83" s="895"/>
      <c r="CG83" s="900"/>
      <c r="CH83" s="897"/>
      <c r="CI83" s="898"/>
      <c r="CJ83" s="898"/>
      <c r="CK83" s="898"/>
      <c r="CL83" s="899"/>
      <c r="CM83" s="897"/>
      <c r="CN83" s="898"/>
      <c r="CO83" s="898"/>
      <c r="CP83" s="898"/>
      <c r="CQ83" s="899"/>
      <c r="CR83" s="897"/>
      <c r="CS83" s="898"/>
      <c r="CT83" s="898"/>
      <c r="CU83" s="898"/>
      <c r="CV83" s="899"/>
      <c r="CW83" s="897"/>
      <c r="CX83" s="898"/>
      <c r="CY83" s="898"/>
      <c r="CZ83" s="898"/>
      <c r="DA83" s="899"/>
      <c r="DB83" s="897"/>
      <c r="DC83" s="898"/>
      <c r="DD83" s="898"/>
      <c r="DE83" s="898"/>
      <c r="DF83" s="899"/>
      <c r="DG83" s="897"/>
      <c r="DH83" s="898"/>
      <c r="DI83" s="898"/>
      <c r="DJ83" s="898"/>
      <c r="DK83" s="899"/>
      <c r="DL83" s="897"/>
      <c r="DM83" s="898"/>
      <c r="DN83" s="898"/>
      <c r="DO83" s="898"/>
      <c r="DP83" s="899"/>
      <c r="DQ83" s="897"/>
      <c r="DR83" s="898"/>
      <c r="DS83" s="898"/>
      <c r="DT83" s="898"/>
      <c r="DU83" s="899"/>
      <c r="DV83" s="894"/>
      <c r="DW83" s="895"/>
      <c r="DX83" s="895"/>
      <c r="DY83" s="895"/>
      <c r="DZ83" s="896"/>
      <c r="EA83" s="230"/>
    </row>
    <row r="84" spans="1:131" ht="26.25" customHeight="1">
      <c r="A84" s="238">
        <v>17</v>
      </c>
      <c r="B84" s="908"/>
      <c r="C84" s="909"/>
      <c r="D84" s="909"/>
      <c r="E84" s="909"/>
      <c r="F84" s="909"/>
      <c r="G84" s="909"/>
      <c r="H84" s="909"/>
      <c r="I84" s="909"/>
      <c r="J84" s="909"/>
      <c r="K84" s="909"/>
      <c r="L84" s="909"/>
      <c r="M84" s="909"/>
      <c r="N84" s="909"/>
      <c r="O84" s="909"/>
      <c r="P84" s="910"/>
      <c r="Q84" s="911"/>
      <c r="R84" s="865"/>
      <c r="S84" s="865"/>
      <c r="T84" s="865"/>
      <c r="U84" s="865"/>
      <c r="V84" s="865"/>
      <c r="W84" s="865"/>
      <c r="X84" s="865"/>
      <c r="Y84" s="865"/>
      <c r="Z84" s="865"/>
      <c r="AA84" s="865"/>
      <c r="AB84" s="865"/>
      <c r="AC84" s="865"/>
      <c r="AD84" s="865"/>
      <c r="AE84" s="865"/>
      <c r="AF84" s="865"/>
      <c r="AG84" s="865"/>
      <c r="AH84" s="865"/>
      <c r="AI84" s="865"/>
      <c r="AJ84" s="865"/>
      <c r="AK84" s="865"/>
      <c r="AL84" s="865"/>
      <c r="AM84" s="865"/>
      <c r="AN84" s="865"/>
      <c r="AO84" s="865"/>
      <c r="AP84" s="865"/>
      <c r="AQ84" s="865"/>
      <c r="AR84" s="865"/>
      <c r="AS84" s="865"/>
      <c r="AT84" s="865"/>
      <c r="AU84" s="865"/>
      <c r="AV84" s="865"/>
      <c r="AW84" s="865"/>
      <c r="AX84" s="865"/>
      <c r="AY84" s="865"/>
      <c r="AZ84" s="866"/>
      <c r="BA84" s="866"/>
      <c r="BB84" s="866"/>
      <c r="BC84" s="866"/>
      <c r="BD84" s="867"/>
      <c r="BE84" s="241"/>
      <c r="BF84" s="241"/>
      <c r="BG84" s="241"/>
      <c r="BH84" s="241"/>
      <c r="BI84" s="241"/>
      <c r="BJ84" s="241"/>
      <c r="BK84" s="241"/>
      <c r="BL84" s="241"/>
      <c r="BM84" s="241"/>
      <c r="BN84" s="241"/>
      <c r="BO84" s="241"/>
      <c r="BP84" s="241"/>
      <c r="BQ84" s="238">
        <v>78</v>
      </c>
      <c r="BR84" s="243"/>
      <c r="BS84" s="894"/>
      <c r="BT84" s="895"/>
      <c r="BU84" s="895"/>
      <c r="BV84" s="895"/>
      <c r="BW84" s="895"/>
      <c r="BX84" s="895"/>
      <c r="BY84" s="895"/>
      <c r="BZ84" s="895"/>
      <c r="CA84" s="895"/>
      <c r="CB84" s="895"/>
      <c r="CC84" s="895"/>
      <c r="CD84" s="895"/>
      <c r="CE84" s="895"/>
      <c r="CF84" s="895"/>
      <c r="CG84" s="900"/>
      <c r="CH84" s="897"/>
      <c r="CI84" s="898"/>
      <c r="CJ84" s="898"/>
      <c r="CK84" s="898"/>
      <c r="CL84" s="899"/>
      <c r="CM84" s="897"/>
      <c r="CN84" s="898"/>
      <c r="CO84" s="898"/>
      <c r="CP84" s="898"/>
      <c r="CQ84" s="899"/>
      <c r="CR84" s="897"/>
      <c r="CS84" s="898"/>
      <c r="CT84" s="898"/>
      <c r="CU84" s="898"/>
      <c r="CV84" s="899"/>
      <c r="CW84" s="897"/>
      <c r="CX84" s="898"/>
      <c r="CY84" s="898"/>
      <c r="CZ84" s="898"/>
      <c r="DA84" s="899"/>
      <c r="DB84" s="897"/>
      <c r="DC84" s="898"/>
      <c r="DD84" s="898"/>
      <c r="DE84" s="898"/>
      <c r="DF84" s="899"/>
      <c r="DG84" s="897"/>
      <c r="DH84" s="898"/>
      <c r="DI84" s="898"/>
      <c r="DJ84" s="898"/>
      <c r="DK84" s="899"/>
      <c r="DL84" s="897"/>
      <c r="DM84" s="898"/>
      <c r="DN84" s="898"/>
      <c r="DO84" s="898"/>
      <c r="DP84" s="899"/>
      <c r="DQ84" s="897"/>
      <c r="DR84" s="898"/>
      <c r="DS84" s="898"/>
      <c r="DT84" s="898"/>
      <c r="DU84" s="899"/>
      <c r="DV84" s="894"/>
      <c r="DW84" s="895"/>
      <c r="DX84" s="895"/>
      <c r="DY84" s="895"/>
      <c r="DZ84" s="896"/>
      <c r="EA84" s="230"/>
    </row>
    <row r="85" spans="1:131" ht="26.25" customHeight="1">
      <c r="A85" s="238">
        <v>18</v>
      </c>
      <c r="B85" s="908"/>
      <c r="C85" s="909"/>
      <c r="D85" s="909"/>
      <c r="E85" s="909"/>
      <c r="F85" s="909"/>
      <c r="G85" s="909"/>
      <c r="H85" s="909"/>
      <c r="I85" s="909"/>
      <c r="J85" s="909"/>
      <c r="K85" s="909"/>
      <c r="L85" s="909"/>
      <c r="M85" s="909"/>
      <c r="N85" s="909"/>
      <c r="O85" s="909"/>
      <c r="P85" s="910"/>
      <c r="Q85" s="911"/>
      <c r="R85" s="865"/>
      <c r="S85" s="865"/>
      <c r="T85" s="865"/>
      <c r="U85" s="865"/>
      <c r="V85" s="865"/>
      <c r="W85" s="865"/>
      <c r="X85" s="865"/>
      <c r="Y85" s="865"/>
      <c r="Z85" s="865"/>
      <c r="AA85" s="865"/>
      <c r="AB85" s="865"/>
      <c r="AC85" s="865"/>
      <c r="AD85" s="865"/>
      <c r="AE85" s="865"/>
      <c r="AF85" s="865"/>
      <c r="AG85" s="865"/>
      <c r="AH85" s="865"/>
      <c r="AI85" s="865"/>
      <c r="AJ85" s="865"/>
      <c r="AK85" s="865"/>
      <c r="AL85" s="865"/>
      <c r="AM85" s="865"/>
      <c r="AN85" s="865"/>
      <c r="AO85" s="865"/>
      <c r="AP85" s="865"/>
      <c r="AQ85" s="865"/>
      <c r="AR85" s="865"/>
      <c r="AS85" s="865"/>
      <c r="AT85" s="865"/>
      <c r="AU85" s="865"/>
      <c r="AV85" s="865"/>
      <c r="AW85" s="865"/>
      <c r="AX85" s="865"/>
      <c r="AY85" s="865"/>
      <c r="AZ85" s="866"/>
      <c r="BA85" s="866"/>
      <c r="BB85" s="866"/>
      <c r="BC85" s="866"/>
      <c r="BD85" s="867"/>
      <c r="BE85" s="241"/>
      <c r="BF85" s="241"/>
      <c r="BG85" s="241"/>
      <c r="BH85" s="241"/>
      <c r="BI85" s="241"/>
      <c r="BJ85" s="241"/>
      <c r="BK85" s="241"/>
      <c r="BL85" s="241"/>
      <c r="BM85" s="241"/>
      <c r="BN85" s="241"/>
      <c r="BO85" s="241"/>
      <c r="BP85" s="241"/>
      <c r="BQ85" s="238">
        <v>79</v>
      </c>
      <c r="BR85" s="243"/>
      <c r="BS85" s="894"/>
      <c r="BT85" s="895"/>
      <c r="BU85" s="895"/>
      <c r="BV85" s="895"/>
      <c r="BW85" s="895"/>
      <c r="BX85" s="895"/>
      <c r="BY85" s="895"/>
      <c r="BZ85" s="895"/>
      <c r="CA85" s="895"/>
      <c r="CB85" s="895"/>
      <c r="CC85" s="895"/>
      <c r="CD85" s="895"/>
      <c r="CE85" s="895"/>
      <c r="CF85" s="895"/>
      <c r="CG85" s="900"/>
      <c r="CH85" s="897"/>
      <c r="CI85" s="898"/>
      <c r="CJ85" s="898"/>
      <c r="CK85" s="898"/>
      <c r="CL85" s="899"/>
      <c r="CM85" s="897"/>
      <c r="CN85" s="898"/>
      <c r="CO85" s="898"/>
      <c r="CP85" s="898"/>
      <c r="CQ85" s="899"/>
      <c r="CR85" s="897"/>
      <c r="CS85" s="898"/>
      <c r="CT85" s="898"/>
      <c r="CU85" s="898"/>
      <c r="CV85" s="899"/>
      <c r="CW85" s="897"/>
      <c r="CX85" s="898"/>
      <c r="CY85" s="898"/>
      <c r="CZ85" s="898"/>
      <c r="DA85" s="899"/>
      <c r="DB85" s="897"/>
      <c r="DC85" s="898"/>
      <c r="DD85" s="898"/>
      <c r="DE85" s="898"/>
      <c r="DF85" s="899"/>
      <c r="DG85" s="897"/>
      <c r="DH85" s="898"/>
      <c r="DI85" s="898"/>
      <c r="DJ85" s="898"/>
      <c r="DK85" s="899"/>
      <c r="DL85" s="897"/>
      <c r="DM85" s="898"/>
      <c r="DN85" s="898"/>
      <c r="DO85" s="898"/>
      <c r="DP85" s="899"/>
      <c r="DQ85" s="897"/>
      <c r="DR85" s="898"/>
      <c r="DS85" s="898"/>
      <c r="DT85" s="898"/>
      <c r="DU85" s="899"/>
      <c r="DV85" s="894"/>
      <c r="DW85" s="895"/>
      <c r="DX85" s="895"/>
      <c r="DY85" s="895"/>
      <c r="DZ85" s="896"/>
      <c r="EA85" s="230"/>
    </row>
    <row r="86" spans="1:131" ht="26.25" customHeight="1">
      <c r="A86" s="238">
        <v>19</v>
      </c>
      <c r="B86" s="908"/>
      <c r="C86" s="909"/>
      <c r="D86" s="909"/>
      <c r="E86" s="909"/>
      <c r="F86" s="909"/>
      <c r="G86" s="909"/>
      <c r="H86" s="909"/>
      <c r="I86" s="909"/>
      <c r="J86" s="909"/>
      <c r="K86" s="909"/>
      <c r="L86" s="909"/>
      <c r="M86" s="909"/>
      <c r="N86" s="909"/>
      <c r="O86" s="909"/>
      <c r="P86" s="910"/>
      <c r="Q86" s="911"/>
      <c r="R86" s="865"/>
      <c r="S86" s="865"/>
      <c r="T86" s="865"/>
      <c r="U86" s="865"/>
      <c r="V86" s="865"/>
      <c r="W86" s="865"/>
      <c r="X86" s="865"/>
      <c r="Y86" s="865"/>
      <c r="Z86" s="865"/>
      <c r="AA86" s="865"/>
      <c r="AB86" s="865"/>
      <c r="AC86" s="865"/>
      <c r="AD86" s="865"/>
      <c r="AE86" s="865"/>
      <c r="AF86" s="865"/>
      <c r="AG86" s="865"/>
      <c r="AH86" s="865"/>
      <c r="AI86" s="865"/>
      <c r="AJ86" s="865"/>
      <c r="AK86" s="865"/>
      <c r="AL86" s="865"/>
      <c r="AM86" s="865"/>
      <c r="AN86" s="865"/>
      <c r="AO86" s="865"/>
      <c r="AP86" s="865"/>
      <c r="AQ86" s="865"/>
      <c r="AR86" s="865"/>
      <c r="AS86" s="865"/>
      <c r="AT86" s="865"/>
      <c r="AU86" s="865"/>
      <c r="AV86" s="865"/>
      <c r="AW86" s="865"/>
      <c r="AX86" s="865"/>
      <c r="AY86" s="865"/>
      <c r="AZ86" s="866"/>
      <c r="BA86" s="866"/>
      <c r="BB86" s="866"/>
      <c r="BC86" s="866"/>
      <c r="BD86" s="867"/>
      <c r="BE86" s="241"/>
      <c r="BF86" s="241"/>
      <c r="BG86" s="241"/>
      <c r="BH86" s="241"/>
      <c r="BI86" s="241"/>
      <c r="BJ86" s="241"/>
      <c r="BK86" s="241"/>
      <c r="BL86" s="241"/>
      <c r="BM86" s="241"/>
      <c r="BN86" s="241"/>
      <c r="BO86" s="241"/>
      <c r="BP86" s="241"/>
      <c r="BQ86" s="238">
        <v>80</v>
      </c>
      <c r="BR86" s="243"/>
      <c r="BS86" s="894"/>
      <c r="BT86" s="895"/>
      <c r="BU86" s="895"/>
      <c r="BV86" s="895"/>
      <c r="BW86" s="895"/>
      <c r="BX86" s="895"/>
      <c r="BY86" s="895"/>
      <c r="BZ86" s="895"/>
      <c r="CA86" s="895"/>
      <c r="CB86" s="895"/>
      <c r="CC86" s="895"/>
      <c r="CD86" s="895"/>
      <c r="CE86" s="895"/>
      <c r="CF86" s="895"/>
      <c r="CG86" s="900"/>
      <c r="CH86" s="897"/>
      <c r="CI86" s="898"/>
      <c r="CJ86" s="898"/>
      <c r="CK86" s="898"/>
      <c r="CL86" s="899"/>
      <c r="CM86" s="897"/>
      <c r="CN86" s="898"/>
      <c r="CO86" s="898"/>
      <c r="CP86" s="898"/>
      <c r="CQ86" s="899"/>
      <c r="CR86" s="897"/>
      <c r="CS86" s="898"/>
      <c r="CT86" s="898"/>
      <c r="CU86" s="898"/>
      <c r="CV86" s="899"/>
      <c r="CW86" s="897"/>
      <c r="CX86" s="898"/>
      <c r="CY86" s="898"/>
      <c r="CZ86" s="898"/>
      <c r="DA86" s="899"/>
      <c r="DB86" s="897"/>
      <c r="DC86" s="898"/>
      <c r="DD86" s="898"/>
      <c r="DE86" s="898"/>
      <c r="DF86" s="899"/>
      <c r="DG86" s="897"/>
      <c r="DH86" s="898"/>
      <c r="DI86" s="898"/>
      <c r="DJ86" s="898"/>
      <c r="DK86" s="899"/>
      <c r="DL86" s="897"/>
      <c r="DM86" s="898"/>
      <c r="DN86" s="898"/>
      <c r="DO86" s="898"/>
      <c r="DP86" s="899"/>
      <c r="DQ86" s="897"/>
      <c r="DR86" s="898"/>
      <c r="DS86" s="898"/>
      <c r="DT86" s="898"/>
      <c r="DU86" s="899"/>
      <c r="DV86" s="894"/>
      <c r="DW86" s="895"/>
      <c r="DX86" s="895"/>
      <c r="DY86" s="895"/>
      <c r="DZ86" s="896"/>
      <c r="EA86" s="230"/>
    </row>
    <row r="87" spans="1:131" ht="26.25" customHeight="1">
      <c r="A87" s="244">
        <v>20</v>
      </c>
      <c r="B87" s="915"/>
      <c r="C87" s="916"/>
      <c r="D87" s="916"/>
      <c r="E87" s="916"/>
      <c r="F87" s="916"/>
      <c r="G87" s="916"/>
      <c r="H87" s="916"/>
      <c r="I87" s="916"/>
      <c r="J87" s="916"/>
      <c r="K87" s="916"/>
      <c r="L87" s="916"/>
      <c r="M87" s="916"/>
      <c r="N87" s="916"/>
      <c r="O87" s="916"/>
      <c r="P87" s="917"/>
      <c r="Q87" s="918"/>
      <c r="R87" s="919"/>
      <c r="S87" s="919"/>
      <c r="T87" s="919"/>
      <c r="U87" s="919"/>
      <c r="V87" s="919"/>
      <c r="W87" s="919"/>
      <c r="X87" s="919"/>
      <c r="Y87" s="919"/>
      <c r="Z87" s="919"/>
      <c r="AA87" s="919"/>
      <c r="AB87" s="919"/>
      <c r="AC87" s="919"/>
      <c r="AD87" s="919"/>
      <c r="AE87" s="919"/>
      <c r="AF87" s="919"/>
      <c r="AG87" s="919"/>
      <c r="AH87" s="919"/>
      <c r="AI87" s="919"/>
      <c r="AJ87" s="919"/>
      <c r="AK87" s="919"/>
      <c r="AL87" s="919"/>
      <c r="AM87" s="919"/>
      <c r="AN87" s="919"/>
      <c r="AO87" s="919"/>
      <c r="AP87" s="919"/>
      <c r="AQ87" s="919"/>
      <c r="AR87" s="919"/>
      <c r="AS87" s="919"/>
      <c r="AT87" s="919"/>
      <c r="AU87" s="919"/>
      <c r="AV87" s="919"/>
      <c r="AW87" s="919"/>
      <c r="AX87" s="919"/>
      <c r="AY87" s="919"/>
      <c r="AZ87" s="920"/>
      <c r="BA87" s="920"/>
      <c r="BB87" s="920"/>
      <c r="BC87" s="920"/>
      <c r="BD87" s="921"/>
      <c r="BE87" s="241"/>
      <c r="BF87" s="241"/>
      <c r="BG87" s="241"/>
      <c r="BH87" s="241"/>
      <c r="BI87" s="241"/>
      <c r="BJ87" s="241"/>
      <c r="BK87" s="241"/>
      <c r="BL87" s="241"/>
      <c r="BM87" s="241"/>
      <c r="BN87" s="241"/>
      <c r="BO87" s="241"/>
      <c r="BP87" s="241"/>
      <c r="BQ87" s="238">
        <v>81</v>
      </c>
      <c r="BR87" s="243"/>
      <c r="BS87" s="894"/>
      <c r="BT87" s="895"/>
      <c r="BU87" s="895"/>
      <c r="BV87" s="895"/>
      <c r="BW87" s="895"/>
      <c r="BX87" s="895"/>
      <c r="BY87" s="895"/>
      <c r="BZ87" s="895"/>
      <c r="CA87" s="895"/>
      <c r="CB87" s="895"/>
      <c r="CC87" s="895"/>
      <c r="CD87" s="895"/>
      <c r="CE87" s="895"/>
      <c r="CF87" s="895"/>
      <c r="CG87" s="900"/>
      <c r="CH87" s="897"/>
      <c r="CI87" s="898"/>
      <c r="CJ87" s="898"/>
      <c r="CK87" s="898"/>
      <c r="CL87" s="899"/>
      <c r="CM87" s="897"/>
      <c r="CN87" s="898"/>
      <c r="CO87" s="898"/>
      <c r="CP87" s="898"/>
      <c r="CQ87" s="899"/>
      <c r="CR87" s="897"/>
      <c r="CS87" s="898"/>
      <c r="CT87" s="898"/>
      <c r="CU87" s="898"/>
      <c r="CV87" s="899"/>
      <c r="CW87" s="897"/>
      <c r="CX87" s="898"/>
      <c r="CY87" s="898"/>
      <c r="CZ87" s="898"/>
      <c r="DA87" s="899"/>
      <c r="DB87" s="897"/>
      <c r="DC87" s="898"/>
      <c r="DD87" s="898"/>
      <c r="DE87" s="898"/>
      <c r="DF87" s="899"/>
      <c r="DG87" s="897"/>
      <c r="DH87" s="898"/>
      <c r="DI87" s="898"/>
      <c r="DJ87" s="898"/>
      <c r="DK87" s="899"/>
      <c r="DL87" s="897"/>
      <c r="DM87" s="898"/>
      <c r="DN87" s="898"/>
      <c r="DO87" s="898"/>
      <c r="DP87" s="899"/>
      <c r="DQ87" s="897"/>
      <c r="DR87" s="898"/>
      <c r="DS87" s="898"/>
      <c r="DT87" s="898"/>
      <c r="DU87" s="899"/>
      <c r="DV87" s="894"/>
      <c r="DW87" s="895"/>
      <c r="DX87" s="895"/>
      <c r="DY87" s="895"/>
      <c r="DZ87" s="896"/>
      <c r="EA87" s="230"/>
    </row>
    <row r="88" spans="1:131" ht="26.25" customHeight="1" thickBot="1">
      <c r="A88" s="240" t="s">
        <v>379</v>
      </c>
      <c r="B88" s="825" t="s">
        <v>404</v>
      </c>
      <c r="C88" s="826"/>
      <c r="D88" s="826"/>
      <c r="E88" s="826"/>
      <c r="F88" s="826"/>
      <c r="G88" s="826"/>
      <c r="H88" s="826"/>
      <c r="I88" s="826"/>
      <c r="J88" s="826"/>
      <c r="K88" s="826"/>
      <c r="L88" s="826"/>
      <c r="M88" s="826"/>
      <c r="N88" s="826"/>
      <c r="O88" s="826"/>
      <c r="P88" s="827"/>
      <c r="Q88" s="875"/>
      <c r="R88" s="876"/>
      <c r="S88" s="876"/>
      <c r="T88" s="876"/>
      <c r="U88" s="876"/>
      <c r="V88" s="876"/>
      <c r="W88" s="876"/>
      <c r="X88" s="876"/>
      <c r="Y88" s="876"/>
      <c r="Z88" s="876"/>
      <c r="AA88" s="876"/>
      <c r="AB88" s="876"/>
      <c r="AC88" s="876"/>
      <c r="AD88" s="876"/>
      <c r="AE88" s="876"/>
      <c r="AF88" s="879">
        <f>455+72+6+8+5672</f>
        <v>6213</v>
      </c>
      <c r="AG88" s="879"/>
      <c r="AH88" s="879"/>
      <c r="AI88" s="879"/>
      <c r="AJ88" s="879"/>
      <c r="AK88" s="876"/>
      <c r="AL88" s="876"/>
      <c r="AM88" s="876"/>
      <c r="AN88" s="876"/>
      <c r="AO88" s="876"/>
      <c r="AP88" s="879">
        <v>3191</v>
      </c>
      <c r="AQ88" s="879"/>
      <c r="AR88" s="879"/>
      <c r="AS88" s="879"/>
      <c r="AT88" s="879"/>
      <c r="AU88" s="879">
        <v>650</v>
      </c>
      <c r="AV88" s="879"/>
      <c r="AW88" s="879"/>
      <c r="AX88" s="879"/>
      <c r="AY88" s="879"/>
      <c r="AZ88" s="884"/>
      <c r="BA88" s="884"/>
      <c r="BB88" s="884"/>
      <c r="BC88" s="884"/>
      <c r="BD88" s="885"/>
      <c r="BE88" s="241"/>
      <c r="BF88" s="241"/>
      <c r="BG88" s="241"/>
      <c r="BH88" s="241"/>
      <c r="BI88" s="241"/>
      <c r="BJ88" s="241"/>
      <c r="BK88" s="241"/>
      <c r="BL88" s="241"/>
      <c r="BM88" s="241"/>
      <c r="BN88" s="241"/>
      <c r="BO88" s="241"/>
      <c r="BP88" s="241"/>
      <c r="BQ88" s="238">
        <v>82</v>
      </c>
      <c r="BR88" s="243"/>
      <c r="BS88" s="894"/>
      <c r="BT88" s="895"/>
      <c r="BU88" s="895"/>
      <c r="BV88" s="895"/>
      <c r="BW88" s="895"/>
      <c r="BX88" s="895"/>
      <c r="BY88" s="895"/>
      <c r="BZ88" s="895"/>
      <c r="CA88" s="895"/>
      <c r="CB88" s="895"/>
      <c r="CC88" s="895"/>
      <c r="CD88" s="895"/>
      <c r="CE88" s="895"/>
      <c r="CF88" s="895"/>
      <c r="CG88" s="900"/>
      <c r="CH88" s="897"/>
      <c r="CI88" s="898"/>
      <c r="CJ88" s="898"/>
      <c r="CK88" s="898"/>
      <c r="CL88" s="899"/>
      <c r="CM88" s="897"/>
      <c r="CN88" s="898"/>
      <c r="CO88" s="898"/>
      <c r="CP88" s="898"/>
      <c r="CQ88" s="899"/>
      <c r="CR88" s="897"/>
      <c r="CS88" s="898"/>
      <c r="CT88" s="898"/>
      <c r="CU88" s="898"/>
      <c r="CV88" s="899"/>
      <c r="CW88" s="897"/>
      <c r="CX88" s="898"/>
      <c r="CY88" s="898"/>
      <c r="CZ88" s="898"/>
      <c r="DA88" s="899"/>
      <c r="DB88" s="897"/>
      <c r="DC88" s="898"/>
      <c r="DD88" s="898"/>
      <c r="DE88" s="898"/>
      <c r="DF88" s="899"/>
      <c r="DG88" s="897"/>
      <c r="DH88" s="898"/>
      <c r="DI88" s="898"/>
      <c r="DJ88" s="898"/>
      <c r="DK88" s="899"/>
      <c r="DL88" s="897"/>
      <c r="DM88" s="898"/>
      <c r="DN88" s="898"/>
      <c r="DO88" s="898"/>
      <c r="DP88" s="899"/>
      <c r="DQ88" s="897"/>
      <c r="DR88" s="898"/>
      <c r="DS88" s="898"/>
      <c r="DT88" s="898"/>
      <c r="DU88" s="899"/>
      <c r="DV88" s="894"/>
      <c r="DW88" s="895"/>
      <c r="DX88" s="895"/>
      <c r="DY88" s="895"/>
      <c r="DZ88" s="896"/>
      <c r="EA88" s="230"/>
    </row>
    <row r="89" spans="1:131" ht="26.25" hidden="1" customHeight="1">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894"/>
      <c r="BT89" s="895"/>
      <c r="BU89" s="895"/>
      <c r="BV89" s="895"/>
      <c r="BW89" s="895"/>
      <c r="BX89" s="895"/>
      <c r="BY89" s="895"/>
      <c r="BZ89" s="895"/>
      <c r="CA89" s="895"/>
      <c r="CB89" s="895"/>
      <c r="CC89" s="895"/>
      <c r="CD89" s="895"/>
      <c r="CE89" s="895"/>
      <c r="CF89" s="895"/>
      <c r="CG89" s="900"/>
      <c r="CH89" s="897"/>
      <c r="CI89" s="898"/>
      <c r="CJ89" s="898"/>
      <c r="CK89" s="898"/>
      <c r="CL89" s="899"/>
      <c r="CM89" s="897"/>
      <c r="CN89" s="898"/>
      <c r="CO89" s="898"/>
      <c r="CP89" s="898"/>
      <c r="CQ89" s="899"/>
      <c r="CR89" s="897"/>
      <c r="CS89" s="898"/>
      <c r="CT89" s="898"/>
      <c r="CU89" s="898"/>
      <c r="CV89" s="899"/>
      <c r="CW89" s="897"/>
      <c r="CX89" s="898"/>
      <c r="CY89" s="898"/>
      <c r="CZ89" s="898"/>
      <c r="DA89" s="899"/>
      <c r="DB89" s="897"/>
      <c r="DC89" s="898"/>
      <c r="DD89" s="898"/>
      <c r="DE89" s="898"/>
      <c r="DF89" s="899"/>
      <c r="DG89" s="897"/>
      <c r="DH89" s="898"/>
      <c r="DI89" s="898"/>
      <c r="DJ89" s="898"/>
      <c r="DK89" s="899"/>
      <c r="DL89" s="897"/>
      <c r="DM89" s="898"/>
      <c r="DN89" s="898"/>
      <c r="DO89" s="898"/>
      <c r="DP89" s="899"/>
      <c r="DQ89" s="897"/>
      <c r="DR89" s="898"/>
      <c r="DS89" s="898"/>
      <c r="DT89" s="898"/>
      <c r="DU89" s="899"/>
      <c r="DV89" s="894"/>
      <c r="DW89" s="895"/>
      <c r="DX89" s="895"/>
      <c r="DY89" s="895"/>
      <c r="DZ89" s="896"/>
      <c r="EA89" s="230"/>
    </row>
    <row r="90" spans="1:131" ht="26.25" hidden="1" customHeight="1">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894"/>
      <c r="BT90" s="895"/>
      <c r="BU90" s="895"/>
      <c r="BV90" s="895"/>
      <c r="BW90" s="895"/>
      <c r="BX90" s="895"/>
      <c r="BY90" s="895"/>
      <c r="BZ90" s="895"/>
      <c r="CA90" s="895"/>
      <c r="CB90" s="895"/>
      <c r="CC90" s="895"/>
      <c r="CD90" s="895"/>
      <c r="CE90" s="895"/>
      <c r="CF90" s="895"/>
      <c r="CG90" s="900"/>
      <c r="CH90" s="897"/>
      <c r="CI90" s="898"/>
      <c r="CJ90" s="898"/>
      <c r="CK90" s="898"/>
      <c r="CL90" s="899"/>
      <c r="CM90" s="897"/>
      <c r="CN90" s="898"/>
      <c r="CO90" s="898"/>
      <c r="CP90" s="898"/>
      <c r="CQ90" s="899"/>
      <c r="CR90" s="897"/>
      <c r="CS90" s="898"/>
      <c r="CT90" s="898"/>
      <c r="CU90" s="898"/>
      <c r="CV90" s="899"/>
      <c r="CW90" s="897"/>
      <c r="CX90" s="898"/>
      <c r="CY90" s="898"/>
      <c r="CZ90" s="898"/>
      <c r="DA90" s="899"/>
      <c r="DB90" s="897"/>
      <c r="DC90" s="898"/>
      <c r="DD90" s="898"/>
      <c r="DE90" s="898"/>
      <c r="DF90" s="899"/>
      <c r="DG90" s="897"/>
      <c r="DH90" s="898"/>
      <c r="DI90" s="898"/>
      <c r="DJ90" s="898"/>
      <c r="DK90" s="899"/>
      <c r="DL90" s="897"/>
      <c r="DM90" s="898"/>
      <c r="DN90" s="898"/>
      <c r="DO90" s="898"/>
      <c r="DP90" s="899"/>
      <c r="DQ90" s="897"/>
      <c r="DR90" s="898"/>
      <c r="DS90" s="898"/>
      <c r="DT90" s="898"/>
      <c r="DU90" s="899"/>
      <c r="DV90" s="894"/>
      <c r="DW90" s="895"/>
      <c r="DX90" s="895"/>
      <c r="DY90" s="895"/>
      <c r="DZ90" s="896"/>
      <c r="EA90" s="230"/>
    </row>
    <row r="91" spans="1:131" ht="26.25" hidden="1" customHeight="1">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894"/>
      <c r="BT91" s="895"/>
      <c r="BU91" s="895"/>
      <c r="BV91" s="895"/>
      <c r="BW91" s="895"/>
      <c r="BX91" s="895"/>
      <c r="BY91" s="895"/>
      <c r="BZ91" s="895"/>
      <c r="CA91" s="895"/>
      <c r="CB91" s="895"/>
      <c r="CC91" s="895"/>
      <c r="CD91" s="895"/>
      <c r="CE91" s="895"/>
      <c r="CF91" s="895"/>
      <c r="CG91" s="900"/>
      <c r="CH91" s="897"/>
      <c r="CI91" s="898"/>
      <c r="CJ91" s="898"/>
      <c r="CK91" s="898"/>
      <c r="CL91" s="899"/>
      <c r="CM91" s="897"/>
      <c r="CN91" s="898"/>
      <c r="CO91" s="898"/>
      <c r="CP91" s="898"/>
      <c r="CQ91" s="899"/>
      <c r="CR91" s="897"/>
      <c r="CS91" s="898"/>
      <c r="CT91" s="898"/>
      <c r="CU91" s="898"/>
      <c r="CV91" s="899"/>
      <c r="CW91" s="897"/>
      <c r="CX91" s="898"/>
      <c r="CY91" s="898"/>
      <c r="CZ91" s="898"/>
      <c r="DA91" s="899"/>
      <c r="DB91" s="897"/>
      <c r="DC91" s="898"/>
      <c r="DD91" s="898"/>
      <c r="DE91" s="898"/>
      <c r="DF91" s="899"/>
      <c r="DG91" s="897"/>
      <c r="DH91" s="898"/>
      <c r="DI91" s="898"/>
      <c r="DJ91" s="898"/>
      <c r="DK91" s="899"/>
      <c r="DL91" s="897"/>
      <c r="DM91" s="898"/>
      <c r="DN91" s="898"/>
      <c r="DO91" s="898"/>
      <c r="DP91" s="899"/>
      <c r="DQ91" s="897"/>
      <c r="DR91" s="898"/>
      <c r="DS91" s="898"/>
      <c r="DT91" s="898"/>
      <c r="DU91" s="899"/>
      <c r="DV91" s="894"/>
      <c r="DW91" s="895"/>
      <c r="DX91" s="895"/>
      <c r="DY91" s="895"/>
      <c r="DZ91" s="896"/>
      <c r="EA91" s="230"/>
    </row>
    <row r="92" spans="1:131" ht="26.25" hidden="1" customHeight="1">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894"/>
      <c r="BT92" s="895"/>
      <c r="BU92" s="895"/>
      <c r="BV92" s="895"/>
      <c r="BW92" s="895"/>
      <c r="BX92" s="895"/>
      <c r="BY92" s="895"/>
      <c r="BZ92" s="895"/>
      <c r="CA92" s="895"/>
      <c r="CB92" s="895"/>
      <c r="CC92" s="895"/>
      <c r="CD92" s="895"/>
      <c r="CE92" s="895"/>
      <c r="CF92" s="895"/>
      <c r="CG92" s="900"/>
      <c r="CH92" s="897"/>
      <c r="CI92" s="898"/>
      <c r="CJ92" s="898"/>
      <c r="CK92" s="898"/>
      <c r="CL92" s="899"/>
      <c r="CM92" s="897"/>
      <c r="CN92" s="898"/>
      <c r="CO92" s="898"/>
      <c r="CP92" s="898"/>
      <c r="CQ92" s="899"/>
      <c r="CR92" s="897"/>
      <c r="CS92" s="898"/>
      <c r="CT92" s="898"/>
      <c r="CU92" s="898"/>
      <c r="CV92" s="899"/>
      <c r="CW92" s="897"/>
      <c r="CX92" s="898"/>
      <c r="CY92" s="898"/>
      <c r="CZ92" s="898"/>
      <c r="DA92" s="899"/>
      <c r="DB92" s="897"/>
      <c r="DC92" s="898"/>
      <c r="DD92" s="898"/>
      <c r="DE92" s="898"/>
      <c r="DF92" s="899"/>
      <c r="DG92" s="897"/>
      <c r="DH92" s="898"/>
      <c r="DI92" s="898"/>
      <c r="DJ92" s="898"/>
      <c r="DK92" s="899"/>
      <c r="DL92" s="897"/>
      <c r="DM92" s="898"/>
      <c r="DN92" s="898"/>
      <c r="DO92" s="898"/>
      <c r="DP92" s="899"/>
      <c r="DQ92" s="897"/>
      <c r="DR92" s="898"/>
      <c r="DS92" s="898"/>
      <c r="DT92" s="898"/>
      <c r="DU92" s="899"/>
      <c r="DV92" s="894"/>
      <c r="DW92" s="895"/>
      <c r="DX92" s="895"/>
      <c r="DY92" s="895"/>
      <c r="DZ92" s="896"/>
      <c r="EA92" s="230"/>
    </row>
    <row r="93" spans="1:131" ht="26.25" hidden="1" customHeight="1">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894"/>
      <c r="BT93" s="895"/>
      <c r="BU93" s="895"/>
      <c r="BV93" s="895"/>
      <c r="BW93" s="895"/>
      <c r="BX93" s="895"/>
      <c r="BY93" s="895"/>
      <c r="BZ93" s="895"/>
      <c r="CA93" s="895"/>
      <c r="CB93" s="895"/>
      <c r="CC93" s="895"/>
      <c r="CD93" s="895"/>
      <c r="CE93" s="895"/>
      <c r="CF93" s="895"/>
      <c r="CG93" s="900"/>
      <c r="CH93" s="897"/>
      <c r="CI93" s="898"/>
      <c r="CJ93" s="898"/>
      <c r="CK93" s="898"/>
      <c r="CL93" s="899"/>
      <c r="CM93" s="897"/>
      <c r="CN93" s="898"/>
      <c r="CO93" s="898"/>
      <c r="CP93" s="898"/>
      <c r="CQ93" s="899"/>
      <c r="CR93" s="897"/>
      <c r="CS93" s="898"/>
      <c r="CT93" s="898"/>
      <c r="CU93" s="898"/>
      <c r="CV93" s="899"/>
      <c r="CW93" s="897"/>
      <c r="CX93" s="898"/>
      <c r="CY93" s="898"/>
      <c r="CZ93" s="898"/>
      <c r="DA93" s="899"/>
      <c r="DB93" s="897"/>
      <c r="DC93" s="898"/>
      <c r="DD93" s="898"/>
      <c r="DE93" s="898"/>
      <c r="DF93" s="899"/>
      <c r="DG93" s="897"/>
      <c r="DH93" s="898"/>
      <c r="DI93" s="898"/>
      <c r="DJ93" s="898"/>
      <c r="DK93" s="899"/>
      <c r="DL93" s="897"/>
      <c r="DM93" s="898"/>
      <c r="DN93" s="898"/>
      <c r="DO93" s="898"/>
      <c r="DP93" s="899"/>
      <c r="DQ93" s="897"/>
      <c r="DR93" s="898"/>
      <c r="DS93" s="898"/>
      <c r="DT93" s="898"/>
      <c r="DU93" s="899"/>
      <c r="DV93" s="894"/>
      <c r="DW93" s="895"/>
      <c r="DX93" s="895"/>
      <c r="DY93" s="895"/>
      <c r="DZ93" s="896"/>
      <c r="EA93" s="230"/>
    </row>
    <row r="94" spans="1:131" ht="26.25" hidden="1" customHeight="1">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894"/>
      <c r="BT94" s="895"/>
      <c r="BU94" s="895"/>
      <c r="BV94" s="895"/>
      <c r="BW94" s="895"/>
      <c r="BX94" s="895"/>
      <c r="BY94" s="895"/>
      <c r="BZ94" s="895"/>
      <c r="CA94" s="895"/>
      <c r="CB94" s="895"/>
      <c r="CC94" s="895"/>
      <c r="CD94" s="895"/>
      <c r="CE94" s="895"/>
      <c r="CF94" s="895"/>
      <c r="CG94" s="900"/>
      <c r="CH94" s="897"/>
      <c r="CI94" s="898"/>
      <c r="CJ94" s="898"/>
      <c r="CK94" s="898"/>
      <c r="CL94" s="899"/>
      <c r="CM94" s="897"/>
      <c r="CN94" s="898"/>
      <c r="CO94" s="898"/>
      <c r="CP94" s="898"/>
      <c r="CQ94" s="899"/>
      <c r="CR94" s="897"/>
      <c r="CS94" s="898"/>
      <c r="CT94" s="898"/>
      <c r="CU94" s="898"/>
      <c r="CV94" s="899"/>
      <c r="CW94" s="897"/>
      <c r="CX94" s="898"/>
      <c r="CY94" s="898"/>
      <c r="CZ94" s="898"/>
      <c r="DA94" s="899"/>
      <c r="DB94" s="897"/>
      <c r="DC94" s="898"/>
      <c r="DD94" s="898"/>
      <c r="DE94" s="898"/>
      <c r="DF94" s="899"/>
      <c r="DG94" s="897"/>
      <c r="DH94" s="898"/>
      <c r="DI94" s="898"/>
      <c r="DJ94" s="898"/>
      <c r="DK94" s="899"/>
      <c r="DL94" s="897"/>
      <c r="DM94" s="898"/>
      <c r="DN94" s="898"/>
      <c r="DO94" s="898"/>
      <c r="DP94" s="899"/>
      <c r="DQ94" s="897"/>
      <c r="DR94" s="898"/>
      <c r="DS94" s="898"/>
      <c r="DT94" s="898"/>
      <c r="DU94" s="899"/>
      <c r="DV94" s="894"/>
      <c r="DW94" s="895"/>
      <c r="DX94" s="895"/>
      <c r="DY94" s="895"/>
      <c r="DZ94" s="896"/>
      <c r="EA94" s="230"/>
    </row>
    <row r="95" spans="1:131" ht="26.25" hidden="1" customHeight="1">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894"/>
      <c r="BT95" s="895"/>
      <c r="BU95" s="895"/>
      <c r="BV95" s="895"/>
      <c r="BW95" s="895"/>
      <c r="BX95" s="895"/>
      <c r="BY95" s="895"/>
      <c r="BZ95" s="895"/>
      <c r="CA95" s="895"/>
      <c r="CB95" s="895"/>
      <c r="CC95" s="895"/>
      <c r="CD95" s="895"/>
      <c r="CE95" s="895"/>
      <c r="CF95" s="895"/>
      <c r="CG95" s="900"/>
      <c r="CH95" s="897"/>
      <c r="CI95" s="898"/>
      <c r="CJ95" s="898"/>
      <c r="CK95" s="898"/>
      <c r="CL95" s="899"/>
      <c r="CM95" s="897"/>
      <c r="CN95" s="898"/>
      <c r="CO95" s="898"/>
      <c r="CP95" s="898"/>
      <c r="CQ95" s="899"/>
      <c r="CR95" s="897"/>
      <c r="CS95" s="898"/>
      <c r="CT95" s="898"/>
      <c r="CU95" s="898"/>
      <c r="CV95" s="899"/>
      <c r="CW95" s="897"/>
      <c r="CX95" s="898"/>
      <c r="CY95" s="898"/>
      <c r="CZ95" s="898"/>
      <c r="DA95" s="899"/>
      <c r="DB95" s="897"/>
      <c r="DC95" s="898"/>
      <c r="DD95" s="898"/>
      <c r="DE95" s="898"/>
      <c r="DF95" s="899"/>
      <c r="DG95" s="897"/>
      <c r="DH95" s="898"/>
      <c r="DI95" s="898"/>
      <c r="DJ95" s="898"/>
      <c r="DK95" s="899"/>
      <c r="DL95" s="897"/>
      <c r="DM95" s="898"/>
      <c r="DN95" s="898"/>
      <c r="DO95" s="898"/>
      <c r="DP95" s="899"/>
      <c r="DQ95" s="897"/>
      <c r="DR95" s="898"/>
      <c r="DS95" s="898"/>
      <c r="DT95" s="898"/>
      <c r="DU95" s="899"/>
      <c r="DV95" s="894"/>
      <c r="DW95" s="895"/>
      <c r="DX95" s="895"/>
      <c r="DY95" s="895"/>
      <c r="DZ95" s="896"/>
      <c r="EA95" s="230"/>
    </row>
    <row r="96" spans="1:131" ht="26.25" hidden="1" customHeight="1">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894"/>
      <c r="BT96" s="895"/>
      <c r="BU96" s="895"/>
      <c r="BV96" s="895"/>
      <c r="BW96" s="895"/>
      <c r="BX96" s="895"/>
      <c r="BY96" s="895"/>
      <c r="BZ96" s="895"/>
      <c r="CA96" s="895"/>
      <c r="CB96" s="895"/>
      <c r="CC96" s="895"/>
      <c r="CD96" s="895"/>
      <c r="CE96" s="895"/>
      <c r="CF96" s="895"/>
      <c r="CG96" s="900"/>
      <c r="CH96" s="897"/>
      <c r="CI96" s="898"/>
      <c r="CJ96" s="898"/>
      <c r="CK96" s="898"/>
      <c r="CL96" s="899"/>
      <c r="CM96" s="897"/>
      <c r="CN96" s="898"/>
      <c r="CO96" s="898"/>
      <c r="CP96" s="898"/>
      <c r="CQ96" s="899"/>
      <c r="CR96" s="897"/>
      <c r="CS96" s="898"/>
      <c r="CT96" s="898"/>
      <c r="CU96" s="898"/>
      <c r="CV96" s="899"/>
      <c r="CW96" s="897"/>
      <c r="CX96" s="898"/>
      <c r="CY96" s="898"/>
      <c r="CZ96" s="898"/>
      <c r="DA96" s="899"/>
      <c r="DB96" s="897"/>
      <c r="DC96" s="898"/>
      <c r="DD96" s="898"/>
      <c r="DE96" s="898"/>
      <c r="DF96" s="899"/>
      <c r="DG96" s="897"/>
      <c r="DH96" s="898"/>
      <c r="DI96" s="898"/>
      <c r="DJ96" s="898"/>
      <c r="DK96" s="899"/>
      <c r="DL96" s="897"/>
      <c r="DM96" s="898"/>
      <c r="DN96" s="898"/>
      <c r="DO96" s="898"/>
      <c r="DP96" s="899"/>
      <c r="DQ96" s="897"/>
      <c r="DR96" s="898"/>
      <c r="DS96" s="898"/>
      <c r="DT96" s="898"/>
      <c r="DU96" s="899"/>
      <c r="DV96" s="894"/>
      <c r="DW96" s="895"/>
      <c r="DX96" s="895"/>
      <c r="DY96" s="895"/>
      <c r="DZ96" s="896"/>
      <c r="EA96" s="230"/>
    </row>
    <row r="97" spans="1:131" ht="26.25" hidden="1" customHeight="1">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894"/>
      <c r="BT97" s="895"/>
      <c r="BU97" s="895"/>
      <c r="BV97" s="895"/>
      <c r="BW97" s="895"/>
      <c r="BX97" s="895"/>
      <c r="BY97" s="895"/>
      <c r="BZ97" s="895"/>
      <c r="CA97" s="895"/>
      <c r="CB97" s="895"/>
      <c r="CC97" s="895"/>
      <c r="CD97" s="895"/>
      <c r="CE97" s="895"/>
      <c r="CF97" s="895"/>
      <c r="CG97" s="900"/>
      <c r="CH97" s="897"/>
      <c r="CI97" s="898"/>
      <c r="CJ97" s="898"/>
      <c r="CK97" s="898"/>
      <c r="CL97" s="899"/>
      <c r="CM97" s="897"/>
      <c r="CN97" s="898"/>
      <c r="CO97" s="898"/>
      <c r="CP97" s="898"/>
      <c r="CQ97" s="899"/>
      <c r="CR97" s="897"/>
      <c r="CS97" s="898"/>
      <c r="CT97" s="898"/>
      <c r="CU97" s="898"/>
      <c r="CV97" s="899"/>
      <c r="CW97" s="897"/>
      <c r="CX97" s="898"/>
      <c r="CY97" s="898"/>
      <c r="CZ97" s="898"/>
      <c r="DA97" s="899"/>
      <c r="DB97" s="897"/>
      <c r="DC97" s="898"/>
      <c r="DD97" s="898"/>
      <c r="DE97" s="898"/>
      <c r="DF97" s="899"/>
      <c r="DG97" s="897"/>
      <c r="DH97" s="898"/>
      <c r="DI97" s="898"/>
      <c r="DJ97" s="898"/>
      <c r="DK97" s="899"/>
      <c r="DL97" s="897"/>
      <c r="DM97" s="898"/>
      <c r="DN97" s="898"/>
      <c r="DO97" s="898"/>
      <c r="DP97" s="899"/>
      <c r="DQ97" s="897"/>
      <c r="DR97" s="898"/>
      <c r="DS97" s="898"/>
      <c r="DT97" s="898"/>
      <c r="DU97" s="899"/>
      <c r="DV97" s="894"/>
      <c r="DW97" s="895"/>
      <c r="DX97" s="895"/>
      <c r="DY97" s="895"/>
      <c r="DZ97" s="896"/>
      <c r="EA97" s="230"/>
    </row>
    <row r="98" spans="1:131" ht="26.25" hidden="1" customHeight="1">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894"/>
      <c r="BT98" s="895"/>
      <c r="BU98" s="895"/>
      <c r="BV98" s="895"/>
      <c r="BW98" s="895"/>
      <c r="BX98" s="895"/>
      <c r="BY98" s="895"/>
      <c r="BZ98" s="895"/>
      <c r="CA98" s="895"/>
      <c r="CB98" s="895"/>
      <c r="CC98" s="895"/>
      <c r="CD98" s="895"/>
      <c r="CE98" s="895"/>
      <c r="CF98" s="895"/>
      <c r="CG98" s="900"/>
      <c r="CH98" s="897"/>
      <c r="CI98" s="898"/>
      <c r="CJ98" s="898"/>
      <c r="CK98" s="898"/>
      <c r="CL98" s="899"/>
      <c r="CM98" s="897"/>
      <c r="CN98" s="898"/>
      <c r="CO98" s="898"/>
      <c r="CP98" s="898"/>
      <c r="CQ98" s="899"/>
      <c r="CR98" s="897"/>
      <c r="CS98" s="898"/>
      <c r="CT98" s="898"/>
      <c r="CU98" s="898"/>
      <c r="CV98" s="899"/>
      <c r="CW98" s="897"/>
      <c r="CX98" s="898"/>
      <c r="CY98" s="898"/>
      <c r="CZ98" s="898"/>
      <c r="DA98" s="899"/>
      <c r="DB98" s="897"/>
      <c r="DC98" s="898"/>
      <c r="DD98" s="898"/>
      <c r="DE98" s="898"/>
      <c r="DF98" s="899"/>
      <c r="DG98" s="897"/>
      <c r="DH98" s="898"/>
      <c r="DI98" s="898"/>
      <c r="DJ98" s="898"/>
      <c r="DK98" s="899"/>
      <c r="DL98" s="897"/>
      <c r="DM98" s="898"/>
      <c r="DN98" s="898"/>
      <c r="DO98" s="898"/>
      <c r="DP98" s="899"/>
      <c r="DQ98" s="897"/>
      <c r="DR98" s="898"/>
      <c r="DS98" s="898"/>
      <c r="DT98" s="898"/>
      <c r="DU98" s="899"/>
      <c r="DV98" s="894"/>
      <c r="DW98" s="895"/>
      <c r="DX98" s="895"/>
      <c r="DY98" s="895"/>
      <c r="DZ98" s="896"/>
      <c r="EA98" s="230"/>
    </row>
    <row r="99" spans="1:131" ht="26.25" hidden="1" customHeight="1">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894"/>
      <c r="BT99" s="895"/>
      <c r="BU99" s="895"/>
      <c r="BV99" s="895"/>
      <c r="BW99" s="895"/>
      <c r="BX99" s="895"/>
      <c r="BY99" s="895"/>
      <c r="BZ99" s="895"/>
      <c r="CA99" s="895"/>
      <c r="CB99" s="895"/>
      <c r="CC99" s="895"/>
      <c r="CD99" s="895"/>
      <c r="CE99" s="895"/>
      <c r="CF99" s="895"/>
      <c r="CG99" s="900"/>
      <c r="CH99" s="897"/>
      <c r="CI99" s="898"/>
      <c r="CJ99" s="898"/>
      <c r="CK99" s="898"/>
      <c r="CL99" s="899"/>
      <c r="CM99" s="897"/>
      <c r="CN99" s="898"/>
      <c r="CO99" s="898"/>
      <c r="CP99" s="898"/>
      <c r="CQ99" s="899"/>
      <c r="CR99" s="897"/>
      <c r="CS99" s="898"/>
      <c r="CT99" s="898"/>
      <c r="CU99" s="898"/>
      <c r="CV99" s="899"/>
      <c r="CW99" s="897"/>
      <c r="CX99" s="898"/>
      <c r="CY99" s="898"/>
      <c r="CZ99" s="898"/>
      <c r="DA99" s="899"/>
      <c r="DB99" s="897"/>
      <c r="DC99" s="898"/>
      <c r="DD99" s="898"/>
      <c r="DE99" s="898"/>
      <c r="DF99" s="899"/>
      <c r="DG99" s="897"/>
      <c r="DH99" s="898"/>
      <c r="DI99" s="898"/>
      <c r="DJ99" s="898"/>
      <c r="DK99" s="899"/>
      <c r="DL99" s="897"/>
      <c r="DM99" s="898"/>
      <c r="DN99" s="898"/>
      <c r="DO99" s="898"/>
      <c r="DP99" s="899"/>
      <c r="DQ99" s="897"/>
      <c r="DR99" s="898"/>
      <c r="DS99" s="898"/>
      <c r="DT99" s="898"/>
      <c r="DU99" s="899"/>
      <c r="DV99" s="894"/>
      <c r="DW99" s="895"/>
      <c r="DX99" s="895"/>
      <c r="DY99" s="895"/>
      <c r="DZ99" s="896"/>
      <c r="EA99" s="230"/>
    </row>
    <row r="100" spans="1:131" ht="26.25" hidden="1" customHeight="1">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894"/>
      <c r="BT100" s="895"/>
      <c r="BU100" s="895"/>
      <c r="BV100" s="895"/>
      <c r="BW100" s="895"/>
      <c r="BX100" s="895"/>
      <c r="BY100" s="895"/>
      <c r="BZ100" s="895"/>
      <c r="CA100" s="895"/>
      <c r="CB100" s="895"/>
      <c r="CC100" s="895"/>
      <c r="CD100" s="895"/>
      <c r="CE100" s="895"/>
      <c r="CF100" s="895"/>
      <c r="CG100" s="900"/>
      <c r="CH100" s="897"/>
      <c r="CI100" s="898"/>
      <c r="CJ100" s="898"/>
      <c r="CK100" s="898"/>
      <c r="CL100" s="899"/>
      <c r="CM100" s="897"/>
      <c r="CN100" s="898"/>
      <c r="CO100" s="898"/>
      <c r="CP100" s="898"/>
      <c r="CQ100" s="899"/>
      <c r="CR100" s="897"/>
      <c r="CS100" s="898"/>
      <c r="CT100" s="898"/>
      <c r="CU100" s="898"/>
      <c r="CV100" s="899"/>
      <c r="CW100" s="897"/>
      <c r="CX100" s="898"/>
      <c r="CY100" s="898"/>
      <c r="CZ100" s="898"/>
      <c r="DA100" s="899"/>
      <c r="DB100" s="897"/>
      <c r="DC100" s="898"/>
      <c r="DD100" s="898"/>
      <c r="DE100" s="898"/>
      <c r="DF100" s="899"/>
      <c r="DG100" s="897"/>
      <c r="DH100" s="898"/>
      <c r="DI100" s="898"/>
      <c r="DJ100" s="898"/>
      <c r="DK100" s="899"/>
      <c r="DL100" s="897"/>
      <c r="DM100" s="898"/>
      <c r="DN100" s="898"/>
      <c r="DO100" s="898"/>
      <c r="DP100" s="899"/>
      <c r="DQ100" s="897"/>
      <c r="DR100" s="898"/>
      <c r="DS100" s="898"/>
      <c r="DT100" s="898"/>
      <c r="DU100" s="899"/>
      <c r="DV100" s="894"/>
      <c r="DW100" s="895"/>
      <c r="DX100" s="895"/>
      <c r="DY100" s="895"/>
      <c r="DZ100" s="896"/>
      <c r="EA100" s="230"/>
    </row>
    <row r="101" spans="1:131" ht="26.25" hidden="1" customHeight="1">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894"/>
      <c r="BT101" s="895"/>
      <c r="BU101" s="895"/>
      <c r="BV101" s="895"/>
      <c r="BW101" s="895"/>
      <c r="BX101" s="895"/>
      <c r="BY101" s="895"/>
      <c r="BZ101" s="895"/>
      <c r="CA101" s="895"/>
      <c r="CB101" s="895"/>
      <c r="CC101" s="895"/>
      <c r="CD101" s="895"/>
      <c r="CE101" s="895"/>
      <c r="CF101" s="895"/>
      <c r="CG101" s="900"/>
      <c r="CH101" s="897"/>
      <c r="CI101" s="898"/>
      <c r="CJ101" s="898"/>
      <c r="CK101" s="898"/>
      <c r="CL101" s="899"/>
      <c r="CM101" s="897"/>
      <c r="CN101" s="898"/>
      <c r="CO101" s="898"/>
      <c r="CP101" s="898"/>
      <c r="CQ101" s="899"/>
      <c r="CR101" s="897"/>
      <c r="CS101" s="898"/>
      <c r="CT101" s="898"/>
      <c r="CU101" s="898"/>
      <c r="CV101" s="899"/>
      <c r="CW101" s="897"/>
      <c r="CX101" s="898"/>
      <c r="CY101" s="898"/>
      <c r="CZ101" s="898"/>
      <c r="DA101" s="899"/>
      <c r="DB101" s="897"/>
      <c r="DC101" s="898"/>
      <c r="DD101" s="898"/>
      <c r="DE101" s="898"/>
      <c r="DF101" s="899"/>
      <c r="DG101" s="897"/>
      <c r="DH101" s="898"/>
      <c r="DI101" s="898"/>
      <c r="DJ101" s="898"/>
      <c r="DK101" s="899"/>
      <c r="DL101" s="897"/>
      <c r="DM101" s="898"/>
      <c r="DN101" s="898"/>
      <c r="DO101" s="898"/>
      <c r="DP101" s="899"/>
      <c r="DQ101" s="897"/>
      <c r="DR101" s="898"/>
      <c r="DS101" s="898"/>
      <c r="DT101" s="898"/>
      <c r="DU101" s="899"/>
      <c r="DV101" s="894"/>
      <c r="DW101" s="895"/>
      <c r="DX101" s="895"/>
      <c r="DY101" s="895"/>
      <c r="DZ101" s="896"/>
      <c r="EA101" s="230"/>
    </row>
    <row r="102" spans="1:131" ht="26.25" customHeight="1" thickBot="1">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379</v>
      </c>
      <c r="BR102" s="825" t="s">
        <v>405</v>
      </c>
      <c r="BS102" s="826"/>
      <c r="BT102" s="826"/>
      <c r="BU102" s="826"/>
      <c r="BV102" s="826"/>
      <c r="BW102" s="826"/>
      <c r="BX102" s="826"/>
      <c r="BY102" s="826"/>
      <c r="BZ102" s="826"/>
      <c r="CA102" s="826"/>
      <c r="CB102" s="826"/>
      <c r="CC102" s="826"/>
      <c r="CD102" s="826"/>
      <c r="CE102" s="826"/>
      <c r="CF102" s="826"/>
      <c r="CG102" s="827"/>
      <c r="CH102" s="922"/>
      <c r="CI102" s="923"/>
      <c r="CJ102" s="923"/>
      <c r="CK102" s="923"/>
      <c r="CL102" s="924"/>
      <c r="CM102" s="922"/>
      <c r="CN102" s="923"/>
      <c r="CO102" s="923"/>
      <c r="CP102" s="923"/>
      <c r="CQ102" s="924"/>
      <c r="CR102" s="925">
        <v>64</v>
      </c>
      <c r="CS102" s="887"/>
      <c r="CT102" s="887"/>
      <c r="CU102" s="887"/>
      <c r="CV102" s="926"/>
      <c r="CW102" s="925">
        <v>51</v>
      </c>
      <c r="CX102" s="887"/>
      <c r="CY102" s="887"/>
      <c r="CZ102" s="887"/>
      <c r="DA102" s="926"/>
      <c r="DB102" s="925" t="s">
        <v>565</v>
      </c>
      <c r="DC102" s="887"/>
      <c r="DD102" s="887"/>
      <c r="DE102" s="887"/>
      <c r="DF102" s="926"/>
      <c r="DG102" s="925" t="s">
        <v>565</v>
      </c>
      <c r="DH102" s="887"/>
      <c r="DI102" s="887"/>
      <c r="DJ102" s="887"/>
      <c r="DK102" s="926"/>
      <c r="DL102" s="925" t="s">
        <v>565</v>
      </c>
      <c r="DM102" s="887"/>
      <c r="DN102" s="887"/>
      <c r="DO102" s="887"/>
      <c r="DP102" s="926"/>
      <c r="DQ102" s="925" t="s">
        <v>565</v>
      </c>
      <c r="DR102" s="887"/>
      <c r="DS102" s="887"/>
      <c r="DT102" s="887"/>
      <c r="DU102" s="926"/>
      <c r="DV102" s="825"/>
      <c r="DW102" s="826"/>
      <c r="DX102" s="826"/>
      <c r="DY102" s="826"/>
      <c r="DZ102" s="949"/>
      <c r="EA102" s="230"/>
    </row>
    <row r="103" spans="1:131" ht="26.25" customHeight="1">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50" t="s">
        <v>406</v>
      </c>
      <c r="BR103" s="950"/>
      <c r="BS103" s="950"/>
      <c r="BT103" s="950"/>
      <c r="BU103" s="950"/>
      <c r="BV103" s="950"/>
      <c r="BW103" s="950"/>
      <c r="BX103" s="950"/>
      <c r="BY103" s="950"/>
      <c r="BZ103" s="950"/>
      <c r="CA103" s="950"/>
      <c r="CB103" s="950"/>
      <c r="CC103" s="950"/>
      <c r="CD103" s="950"/>
      <c r="CE103" s="950"/>
      <c r="CF103" s="950"/>
      <c r="CG103" s="950"/>
      <c r="CH103" s="950"/>
      <c r="CI103" s="950"/>
      <c r="CJ103" s="950"/>
      <c r="CK103" s="950"/>
      <c r="CL103" s="950"/>
      <c r="CM103" s="950"/>
      <c r="CN103" s="950"/>
      <c r="CO103" s="950"/>
      <c r="CP103" s="950"/>
      <c r="CQ103" s="950"/>
      <c r="CR103" s="950"/>
      <c r="CS103" s="950"/>
      <c r="CT103" s="950"/>
      <c r="CU103" s="950"/>
      <c r="CV103" s="950"/>
      <c r="CW103" s="950"/>
      <c r="CX103" s="950"/>
      <c r="CY103" s="950"/>
      <c r="CZ103" s="950"/>
      <c r="DA103" s="950"/>
      <c r="DB103" s="950"/>
      <c r="DC103" s="950"/>
      <c r="DD103" s="950"/>
      <c r="DE103" s="950"/>
      <c r="DF103" s="950"/>
      <c r="DG103" s="950"/>
      <c r="DH103" s="950"/>
      <c r="DI103" s="950"/>
      <c r="DJ103" s="950"/>
      <c r="DK103" s="950"/>
      <c r="DL103" s="950"/>
      <c r="DM103" s="950"/>
      <c r="DN103" s="950"/>
      <c r="DO103" s="950"/>
      <c r="DP103" s="950"/>
      <c r="DQ103" s="950"/>
      <c r="DR103" s="950"/>
      <c r="DS103" s="950"/>
      <c r="DT103" s="950"/>
      <c r="DU103" s="950"/>
      <c r="DV103" s="950"/>
      <c r="DW103" s="950"/>
      <c r="DX103" s="950"/>
      <c r="DY103" s="950"/>
      <c r="DZ103" s="950"/>
      <c r="EA103" s="230"/>
    </row>
    <row r="104" spans="1:131" ht="26.25" customHeight="1">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51" t="s">
        <v>407</v>
      </c>
      <c r="BR104" s="951"/>
      <c r="BS104" s="951"/>
      <c r="BT104" s="951"/>
      <c r="BU104" s="951"/>
      <c r="BV104" s="951"/>
      <c r="BW104" s="951"/>
      <c r="BX104" s="951"/>
      <c r="BY104" s="951"/>
      <c r="BZ104" s="951"/>
      <c r="CA104" s="951"/>
      <c r="CB104" s="951"/>
      <c r="CC104" s="951"/>
      <c r="CD104" s="951"/>
      <c r="CE104" s="951"/>
      <c r="CF104" s="951"/>
      <c r="CG104" s="951"/>
      <c r="CH104" s="951"/>
      <c r="CI104" s="951"/>
      <c r="CJ104" s="951"/>
      <c r="CK104" s="951"/>
      <c r="CL104" s="951"/>
      <c r="CM104" s="951"/>
      <c r="CN104" s="951"/>
      <c r="CO104" s="951"/>
      <c r="CP104" s="951"/>
      <c r="CQ104" s="951"/>
      <c r="CR104" s="951"/>
      <c r="CS104" s="951"/>
      <c r="CT104" s="951"/>
      <c r="CU104" s="951"/>
      <c r="CV104" s="951"/>
      <c r="CW104" s="951"/>
      <c r="CX104" s="951"/>
      <c r="CY104" s="951"/>
      <c r="CZ104" s="951"/>
      <c r="DA104" s="951"/>
      <c r="DB104" s="951"/>
      <c r="DC104" s="951"/>
      <c r="DD104" s="951"/>
      <c r="DE104" s="951"/>
      <c r="DF104" s="951"/>
      <c r="DG104" s="951"/>
      <c r="DH104" s="951"/>
      <c r="DI104" s="951"/>
      <c r="DJ104" s="951"/>
      <c r="DK104" s="951"/>
      <c r="DL104" s="951"/>
      <c r="DM104" s="951"/>
      <c r="DN104" s="951"/>
      <c r="DO104" s="951"/>
      <c r="DP104" s="951"/>
      <c r="DQ104" s="951"/>
      <c r="DR104" s="951"/>
      <c r="DS104" s="951"/>
      <c r="DT104" s="951"/>
      <c r="DU104" s="951"/>
      <c r="DV104" s="951"/>
      <c r="DW104" s="951"/>
      <c r="DX104" s="951"/>
      <c r="DY104" s="951"/>
      <c r="DZ104" s="951"/>
      <c r="EA104" s="230"/>
    </row>
    <row r="105" spans="1:131" ht="11.25" customHeight="1">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c r="A107" s="249" t="s">
        <v>408</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409</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c r="A108" s="952" t="s">
        <v>410</v>
      </c>
      <c r="B108" s="953"/>
      <c r="C108" s="953"/>
      <c r="D108" s="953"/>
      <c r="E108" s="953"/>
      <c r="F108" s="953"/>
      <c r="G108" s="953"/>
      <c r="H108" s="953"/>
      <c r="I108" s="953"/>
      <c r="J108" s="953"/>
      <c r="K108" s="953"/>
      <c r="L108" s="953"/>
      <c r="M108" s="953"/>
      <c r="N108" s="953"/>
      <c r="O108" s="953"/>
      <c r="P108" s="953"/>
      <c r="Q108" s="953"/>
      <c r="R108" s="953"/>
      <c r="S108" s="953"/>
      <c r="T108" s="953"/>
      <c r="U108" s="953"/>
      <c r="V108" s="953"/>
      <c r="W108" s="953"/>
      <c r="X108" s="953"/>
      <c r="Y108" s="953"/>
      <c r="Z108" s="953"/>
      <c r="AA108" s="953"/>
      <c r="AB108" s="953"/>
      <c r="AC108" s="953"/>
      <c r="AD108" s="953"/>
      <c r="AE108" s="953"/>
      <c r="AF108" s="953"/>
      <c r="AG108" s="953"/>
      <c r="AH108" s="953"/>
      <c r="AI108" s="953"/>
      <c r="AJ108" s="953"/>
      <c r="AK108" s="953"/>
      <c r="AL108" s="953"/>
      <c r="AM108" s="953"/>
      <c r="AN108" s="953"/>
      <c r="AO108" s="953"/>
      <c r="AP108" s="953"/>
      <c r="AQ108" s="953"/>
      <c r="AR108" s="953"/>
      <c r="AS108" s="953"/>
      <c r="AT108" s="954"/>
      <c r="AU108" s="952" t="s">
        <v>411</v>
      </c>
      <c r="AV108" s="953"/>
      <c r="AW108" s="953"/>
      <c r="AX108" s="953"/>
      <c r="AY108" s="953"/>
      <c r="AZ108" s="953"/>
      <c r="BA108" s="953"/>
      <c r="BB108" s="953"/>
      <c r="BC108" s="953"/>
      <c r="BD108" s="953"/>
      <c r="BE108" s="953"/>
      <c r="BF108" s="953"/>
      <c r="BG108" s="953"/>
      <c r="BH108" s="953"/>
      <c r="BI108" s="953"/>
      <c r="BJ108" s="953"/>
      <c r="BK108" s="953"/>
      <c r="BL108" s="953"/>
      <c r="BM108" s="953"/>
      <c r="BN108" s="953"/>
      <c r="BO108" s="953"/>
      <c r="BP108" s="953"/>
      <c r="BQ108" s="953"/>
      <c r="BR108" s="953"/>
      <c r="BS108" s="953"/>
      <c r="BT108" s="953"/>
      <c r="BU108" s="953"/>
      <c r="BV108" s="953"/>
      <c r="BW108" s="953"/>
      <c r="BX108" s="953"/>
      <c r="BY108" s="953"/>
      <c r="BZ108" s="953"/>
      <c r="CA108" s="953"/>
      <c r="CB108" s="953"/>
      <c r="CC108" s="953"/>
      <c r="CD108" s="953"/>
      <c r="CE108" s="953"/>
      <c r="CF108" s="953"/>
      <c r="CG108" s="953"/>
      <c r="CH108" s="953"/>
      <c r="CI108" s="953"/>
      <c r="CJ108" s="953"/>
      <c r="CK108" s="953"/>
      <c r="CL108" s="953"/>
      <c r="CM108" s="953"/>
      <c r="CN108" s="953"/>
      <c r="CO108" s="953"/>
      <c r="CP108" s="953"/>
      <c r="CQ108" s="953"/>
      <c r="CR108" s="953"/>
      <c r="CS108" s="953"/>
      <c r="CT108" s="953"/>
      <c r="CU108" s="953"/>
      <c r="CV108" s="953"/>
      <c r="CW108" s="953"/>
      <c r="CX108" s="953"/>
      <c r="CY108" s="953"/>
      <c r="CZ108" s="953"/>
      <c r="DA108" s="953"/>
      <c r="DB108" s="953"/>
      <c r="DC108" s="953"/>
      <c r="DD108" s="953"/>
      <c r="DE108" s="953"/>
      <c r="DF108" s="953"/>
      <c r="DG108" s="953"/>
      <c r="DH108" s="953"/>
      <c r="DI108" s="953"/>
      <c r="DJ108" s="953"/>
      <c r="DK108" s="953"/>
      <c r="DL108" s="953"/>
      <c r="DM108" s="953"/>
      <c r="DN108" s="953"/>
      <c r="DO108" s="953"/>
      <c r="DP108" s="953"/>
      <c r="DQ108" s="953"/>
      <c r="DR108" s="953"/>
      <c r="DS108" s="953"/>
      <c r="DT108" s="953"/>
      <c r="DU108" s="953"/>
      <c r="DV108" s="953"/>
      <c r="DW108" s="953"/>
      <c r="DX108" s="953"/>
      <c r="DY108" s="953"/>
      <c r="DZ108" s="954"/>
    </row>
    <row r="109" spans="1:131" s="230" customFormat="1" ht="26.25" customHeight="1">
      <c r="A109" s="947" t="s">
        <v>412</v>
      </c>
      <c r="B109" s="928"/>
      <c r="C109" s="928"/>
      <c r="D109" s="928"/>
      <c r="E109" s="928"/>
      <c r="F109" s="928"/>
      <c r="G109" s="928"/>
      <c r="H109" s="928"/>
      <c r="I109" s="928"/>
      <c r="J109" s="928"/>
      <c r="K109" s="928"/>
      <c r="L109" s="928"/>
      <c r="M109" s="928"/>
      <c r="N109" s="928"/>
      <c r="O109" s="928"/>
      <c r="P109" s="928"/>
      <c r="Q109" s="928"/>
      <c r="R109" s="928"/>
      <c r="S109" s="928"/>
      <c r="T109" s="928"/>
      <c r="U109" s="928"/>
      <c r="V109" s="928"/>
      <c r="W109" s="928"/>
      <c r="X109" s="928"/>
      <c r="Y109" s="928"/>
      <c r="Z109" s="929"/>
      <c r="AA109" s="927" t="s">
        <v>413</v>
      </c>
      <c r="AB109" s="928"/>
      <c r="AC109" s="928"/>
      <c r="AD109" s="928"/>
      <c r="AE109" s="929"/>
      <c r="AF109" s="927" t="s">
        <v>414</v>
      </c>
      <c r="AG109" s="928"/>
      <c r="AH109" s="928"/>
      <c r="AI109" s="928"/>
      <c r="AJ109" s="929"/>
      <c r="AK109" s="927" t="s">
        <v>294</v>
      </c>
      <c r="AL109" s="928"/>
      <c r="AM109" s="928"/>
      <c r="AN109" s="928"/>
      <c r="AO109" s="929"/>
      <c r="AP109" s="927" t="s">
        <v>415</v>
      </c>
      <c r="AQ109" s="928"/>
      <c r="AR109" s="928"/>
      <c r="AS109" s="928"/>
      <c r="AT109" s="930"/>
      <c r="AU109" s="947" t="s">
        <v>412</v>
      </c>
      <c r="AV109" s="928"/>
      <c r="AW109" s="928"/>
      <c r="AX109" s="928"/>
      <c r="AY109" s="928"/>
      <c r="AZ109" s="928"/>
      <c r="BA109" s="928"/>
      <c r="BB109" s="928"/>
      <c r="BC109" s="928"/>
      <c r="BD109" s="928"/>
      <c r="BE109" s="928"/>
      <c r="BF109" s="928"/>
      <c r="BG109" s="928"/>
      <c r="BH109" s="928"/>
      <c r="BI109" s="928"/>
      <c r="BJ109" s="928"/>
      <c r="BK109" s="928"/>
      <c r="BL109" s="928"/>
      <c r="BM109" s="928"/>
      <c r="BN109" s="928"/>
      <c r="BO109" s="928"/>
      <c r="BP109" s="929"/>
      <c r="BQ109" s="927" t="s">
        <v>413</v>
      </c>
      <c r="BR109" s="928"/>
      <c r="BS109" s="928"/>
      <c r="BT109" s="928"/>
      <c r="BU109" s="929"/>
      <c r="BV109" s="927" t="s">
        <v>414</v>
      </c>
      <c r="BW109" s="928"/>
      <c r="BX109" s="928"/>
      <c r="BY109" s="928"/>
      <c r="BZ109" s="929"/>
      <c r="CA109" s="927" t="s">
        <v>294</v>
      </c>
      <c r="CB109" s="928"/>
      <c r="CC109" s="928"/>
      <c r="CD109" s="928"/>
      <c r="CE109" s="929"/>
      <c r="CF109" s="948" t="s">
        <v>415</v>
      </c>
      <c r="CG109" s="948"/>
      <c r="CH109" s="948"/>
      <c r="CI109" s="948"/>
      <c r="CJ109" s="948"/>
      <c r="CK109" s="927" t="s">
        <v>416</v>
      </c>
      <c r="CL109" s="928"/>
      <c r="CM109" s="928"/>
      <c r="CN109" s="928"/>
      <c r="CO109" s="928"/>
      <c r="CP109" s="928"/>
      <c r="CQ109" s="928"/>
      <c r="CR109" s="928"/>
      <c r="CS109" s="928"/>
      <c r="CT109" s="928"/>
      <c r="CU109" s="928"/>
      <c r="CV109" s="928"/>
      <c r="CW109" s="928"/>
      <c r="CX109" s="928"/>
      <c r="CY109" s="928"/>
      <c r="CZ109" s="928"/>
      <c r="DA109" s="928"/>
      <c r="DB109" s="928"/>
      <c r="DC109" s="928"/>
      <c r="DD109" s="928"/>
      <c r="DE109" s="928"/>
      <c r="DF109" s="929"/>
      <c r="DG109" s="927" t="s">
        <v>413</v>
      </c>
      <c r="DH109" s="928"/>
      <c r="DI109" s="928"/>
      <c r="DJ109" s="928"/>
      <c r="DK109" s="929"/>
      <c r="DL109" s="927" t="s">
        <v>414</v>
      </c>
      <c r="DM109" s="928"/>
      <c r="DN109" s="928"/>
      <c r="DO109" s="928"/>
      <c r="DP109" s="929"/>
      <c r="DQ109" s="927" t="s">
        <v>294</v>
      </c>
      <c r="DR109" s="928"/>
      <c r="DS109" s="928"/>
      <c r="DT109" s="928"/>
      <c r="DU109" s="929"/>
      <c r="DV109" s="927" t="s">
        <v>415</v>
      </c>
      <c r="DW109" s="928"/>
      <c r="DX109" s="928"/>
      <c r="DY109" s="928"/>
      <c r="DZ109" s="930"/>
    </row>
    <row r="110" spans="1:131" s="230" customFormat="1" ht="26.25" customHeight="1">
      <c r="A110" s="931" t="s">
        <v>417</v>
      </c>
      <c r="B110" s="932"/>
      <c r="C110" s="932"/>
      <c r="D110" s="932"/>
      <c r="E110" s="932"/>
      <c r="F110" s="932"/>
      <c r="G110" s="932"/>
      <c r="H110" s="932"/>
      <c r="I110" s="932"/>
      <c r="J110" s="932"/>
      <c r="K110" s="932"/>
      <c r="L110" s="932"/>
      <c r="M110" s="932"/>
      <c r="N110" s="932"/>
      <c r="O110" s="932"/>
      <c r="P110" s="932"/>
      <c r="Q110" s="932"/>
      <c r="R110" s="932"/>
      <c r="S110" s="932"/>
      <c r="T110" s="932"/>
      <c r="U110" s="932"/>
      <c r="V110" s="932"/>
      <c r="W110" s="932"/>
      <c r="X110" s="932"/>
      <c r="Y110" s="932"/>
      <c r="Z110" s="933"/>
      <c r="AA110" s="934">
        <v>3488941</v>
      </c>
      <c r="AB110" s="935"/>
      <c r="AC110" s="935"/>
      <c r="AD110" s="935"/>
      <c r="AE110" s="936"/>
      <c r="AF110" s="937">
        <v>3479728</v>
      </c>
      <c r="AG110" s="935"/>
      <c r="AH110" s="935"/>
      <c r="AI110" s="935"/>
      <c r="AJ110" s="936"/>
      <c r="AK110" s="937">
        <v>3360437</v>
      </c>
      <c r="AL110" s="935"/>
      <c r="AM110" s="935"/>
      <c r="AN110" s="935"/>
      <c r="AO110" s="936"/>
      <c r="AP110" s="938">
        <v>23.7</v>
      </c>
      <c r="AQ110" s="939"/>
      <c r="AR110" s="939"/>
      <c r="AS110" s="939"/>
      <c r="AT110" s="940"/>
      <c r="AU110" s="941" t="s">
        <v>69</v>
      </c>
      <c r="AV110" s="942"/>
      <c r="AW110" s="942"/>
      <c r="AX110" s="942"/>
      <c r="AY110" s="942"/>
      <c r="AZ110" s="964" t="s">
        <v>418</v>
      </c>
      <c r="BA110" s="932"/>
      <c r="BB110" s="932"/>
      <c r="BC110" s="932"/>
      <c r="BD110" s="932"/>
      <c r="BE110" s="932"/>
      <c r="BF110" s="932"/>
      <c r="BG110" s="932"/>
      <c r="BH110" s="932"/>
      <c r="BI110" s="932"/>
      <c r="BJ110" s="932"/>
      <c r="BK110" s="932"/>
      <c r="BL110" s="932"/>
      <c r="BM110" s="932"/>
      <c r="BN110" s="932"/>
      <c r="BO110" s="932"/>
      <c r="BP110" s="933"/>
      <c r="BQ110" s="965">
        <v>38769510</v>
      </c>
      <c r="BR110" s="966"/>
      <c r="BS110" s="966"/>
      <c r="BT110" s="966"/>
      <c r="BU110" s="966"/>
      <c r="BV110" s="966">
        <v>36977534</v>
      </c>
      <c r="BW110" s="966"/>
      <c r="BX110" s="966"/>
      <c r="BY110" s="966"/>
      <c r="BZ110" s="966"/>
      <c r="CA110" s="966">
        <v>35189404</v>
      </c>
      <c r="CB110" s="966"/>
      <c r="CC110" s="966"/>
      <c r="CD110" s="966"/>
      <c r="CE110" s="966"/>
      <c r="CF110" s="979">
        <v>247.8</v>
      </c>
      <c r="CG110" s="980"/>
      <c r="CH110" s="980"/>
      <c r="CI110" s="980"/>
      <c r="CJ110" s="980"/>
      <c r="CK110" s="981" t="s">
        <v>419</v>
      </c>
      <c r="CL110" s="982"/>
      <c r="CM110" s="964" t="s">
        <v>420</v>
      </c>
      <c r="CN110" s="932"/>
      <c r="CO110" s="932"/>
      <c r="CP110" s="932"/>
      <c r="CQ110" s="932"/>
      <c r="CR110" s="932"/>
      <c r="CS110" s="932"/>
      <c r="CT110" s="932"/>
      <c r="CU110" s="932"/>
      <c r="CV110" s="932"/>
      <c r="CW110" s="932"/>
      <c r="CX110" s="932"/>
      <c r="CY110" s="932"/>
      <c r="CZ110" s="932"/>
      <c r="DA110" s="932"/>
      <c r="DB110" s="932"/>
      <c r="DC110" s="932"/>
      <c r="DD110" s="932"/>
      <c r="DE110" s="932"/>
      <c r="DF110" s="933"/>
      <c r="DG110" s="965" t="s">
        <v>122</v>
      </c>
      <c r="DH110" s="966"/>
      <c r="DI110" s="966"/>
      <c r="DJ110" s="966"/>
      <c r="DK110" s="966"/>
      <c r="DL110" s="966" t="s">
        <v>122</v>
      </c>
      <c r="DM110" s="966"/>
      <c r="DN110" s="966"/>
      <c r="DO110" s="966"/>
      <c r="DP110" s="966"/>
      <c r="DQ110" s="966" t="s">
        <v>122</v>
      </c>
      <c r="DR110" s="966"/>
      <c r="DS110" s="966"/>
      <c r="DT110" s="966"/>
      <c r="DU110" s="966"/>
      <c r="DV110" s="967" t="s">
        <v>122</v>
      </c>
      <c r="DW110" s="967"/>
      <c r="DX110" s="967"/>
      <c r="DY110" s="967"/>
      <c r="DZ110" s="968"/>
    </row>
    <row r="111" spans="1:131" s="230" customFormat="1" ht="26.25" customHeight="1">
      <c r="A111" s="969" t="s">
        <v>421</v>
      </c>
      <c r="B111" s="970"/>
      <c r="C111" s="970"/>
      <c r="D111" s="970"/>
      <c r="E111" s="970"/>
      <c r="F111" s="970"/>
      <c r="G111" s="970"/>
      <c r="H111" s="970"/>
      <c r="I111" s="970"/>
      <c r="J111" s="970"/>
      <c r="K111" s="970"/>
      <c r="L111" s="970"/>
      <c r="M111" s="970"/>
      <c r="N111" s="970"/>
      <c r="O111" s="970"/>
      <c r="P111" s="970"/>
      <c r="Q111" s="970"/>
      <c r="R111" s="970"/>
      <c r="S111" s="970"/>
      <c r="T111" s="970"/>
      <c r="U111" s="970"/>
      <c r="V111" s="970"/>
      <c r="W111" s="970"/>
      <c r="X111" s="970"/>
      <c r="Y111" s="970"/>
      <c r="Z111" s="971"/>
      <c r="AA111" s="972" t="s">
        <v>122</v>
      </c>
      <c r="AB111" s="973"/>
      <c r="AC111" s="973"/>
      <c r="AD111" s="973"/>
      <c r="AE111" s="974"/>
      <c r="AF111" s="975" t="s">
        <v>122</v>
      </c>
      <c r="AG111" s="973"/>
      <c r="AH111" s="973"/>
      <c r="AI111" s="973"/>
      <c r="AJ111" s="974"/>
      <c r="AK111" s="975" t="s">
        <v>122</v>
      </c>
      <c r="AL111" s="973"/>
      <c r="AM111" s="973"/>
      <c r="AN111" s="973"/>
      <c r="AO111" s="974"/>
      <c r="AP111" s="976" t="s">
        <v>122</v>
      </c>
      <c r="AQ111" s="977"/>
      <c r="AR111" s="977"/>
      <c r="AS111" s="977"/>
      <c r="AT111" s="978"/>
      <c r="AU111" s="943"/>
      <c r="AV111" s="944"/>
      <c r="AW111" s="944"/>
      <c r="AX111" s="944"/>
      <c r="AY111" s="944"/>
      <c r="AZ111" s="957" t="s">
        <v>422</v>
      </c>
      <c r="BA111" s="958"/>
      <c r="BB111" s="958"/>
      <c r="BC111" s="958"/>
      <c r="BD111" s="958"/>
      <c r="BE111" s="958"/>
      <c r="BF111" s="958"/>
      <c r="BG111" s="958"/>
      <c r="BH111" s="958"/>
      <c r="BI111" s="958"/>
      <c r="BJ111" s="958"/>
      <c r="BK111" s="958"/>
      <c r="BL111" s="958"/>
      <c r="BM111" s="958"/>
      <c r="BN111" s="958"/>
      <c r="BO111" s="958"/>
      <c r="BP111" s="959"/>
      <c r="BQ111" s="960">
        <v>610083</v>
      </c>
      <c r="BR111" s="961"/>
      <c r="BS111" s="961"/>
      <c r="BT111" s="961"/>
      <c r="BU111" s="961"/>
      <c r="BV111" s="961">
        <v>501500</v>
      </c>
      <c r="BW111" s="961"/>
      <c r="BX111" s="961"/>
      <c r="BY111" s="961"/>
      <c r="BZ111" s="961"/>
      <c r="CA111" s="961">
        <v>400000</v>
      </c>
      <c r="CB111" s="961"/>
      <c r="CC111" s="961"/>
      <c r="CD111" s="961"/>
      <c r="CE111" s="961"/>
      <c r="CF111" s="955">
        <v>2.8</v>
      </c>
      <c r="CG111" s="956"/>
      <c r="CH111" s="956"/>
      <c r="CI111" s="956"/>
      <c r="CJ111" s="956"/>
      <c r="CK111" s="983"/>
      <c r="CL111" s="984"/>
      <c r="CM111" s="957" t="s">
        <v>423</v>
      </c>
      <c r="CN111" s="958"/>
      <c r="CO111" s="958"/>
      <c r="CP111" s="958"/>
      <c r="CQ111" s="958"/>
      <c r="CR111" s="958"/>
      <c r="CS111" s="958"/>
      <c r="CT111" s="958"/>
      <c r="CU111" s="958"/>
      <c r="CV111" s="958"/>
      <c r="CW111" s="958"/>
      <c r="CX111" s="958"/>
      <c r="CY111" s="958"/>
      <c r="CZ111" s="958"/>
      <c r="DA111" s="958"/>
      <c r="DB111" s="958"/>
      <c r="DC111" s="958"/>
      <c r="DD111" s="958"/>
      <c r="DE111" s="958"/>
      <c r="DF111" s="959"/>
      <c r="DG111" s="960" t="s">
        <v>122</v>
      </c>
      <c r="DH111" s="961"/>
      <c r="DI111" s="961"/>
      <c r="DJ111" s="961"/>
      <c r="DK111" s="961"/>
      <c r="DL111" s="961" t="s">
        <v>122</v>
      </c>
      <c r="DM111" s="961"/>
      <c r="DN111" s="961"/>
      <c r="DO111" s="961"/>
      <c r="DP111" s="961"/>
      <c r="DQ111" s="961" t="s">
        <v>122</v>
      </c>
      <c r="DR111" s="961"/>
      <c r="DS111" s="961"/>
      <c r="DT111" s="961"/>
      <c r="DU111" s="961"/>
      <c r="DV111" s="962" t="s">
        <v>122</v>
      </c>
      <c r="DW111" s="962"/>
      <c r="DX111" s="962"/>
      <c r="DY111" s="962"/>
      <c r="DZ111" s="963"/>
    </row>
    <row r="112" spans="1:131" s="230" customFormat="1" ht="26.25" customHeight="1">
      <c r="A112" s="987" t="s">
        <v>424</v>
      </c>
      <c r="B112" s="988"/>
      <c r="C112" s="958" t="s">
        <v>425</v>
      </c>
      <c r="D112" s="958"/>
      <c r="E112" s="958"/>
      <c r="F112" s="958"/>
      <c r="G112" s="958"/>
      <c r="H112" s="958"/>
      <c r="I112" s="958"/>
      <c r="J112" s="958"/>
      <c r="K112" s="958"/>
      <c r="L112" s="958"/>
      <c r="M112" s="958"/>
      <c r="N112" s="958"/>
      <c r="O112" s="958"/>
      <c r="P112" s="958"/>
      <c r="Q112" s="958"/>
      <c r="R112" s="958"/>
      <c r="S112" s="958"/>
      <c r="T112" s="958"/>
      <c r="U112" s="958"/>
      <c r="V112" s="958"/>
      <c r="W112" s="958"/>
      <c r="X112" s="958"/>
      <c r="Y112" s="958"/>
      <c r="Z112" s="959"/>
      <c r="AA112" s="993" t="s">
        <v>122</v>
      </c>
      <c r="AB112" s="994"/>
      <c r="AC112" s="994"/>
      <c r="AD112" s="994"/>
      <c r="AE112" s="995"/>
      <c r="AF112" s="996" t="s">
        <v>122</v>
      </c>
      <c r="AG112" s="994"/>
      <c r="AH112" s="994"/>
      <c r="AI112" s="994"/>
      <c r="AJ112" s="995"/>
      <c r="AK112" s="996" t="s">
        <v>122</v>
      </c>
      <c r="AL112" s="994"/>
      <c r="AM112" s="994"/>
      <c r="AN112" s="994"/>
      <c r="AO112" s="995"/>
      <c r="AP112" s="997" t="s">
        <v>122</v>
      </c>
      <c r="AQ112" s="998"/>
      <c r="AR112" s="998"/>
      <c r="AS112" s="998"/>
      <c r="AT112" s="999"/>
      <c r="AU112" s="943"/>
      <c r="AV112" s="944"/>
      <c r="AW112" s="944"/>
      <c r="AX112" s="944"/>
      <c r="AY112" s="944"/>
      <c r="AZ112" s="957" t="s">
        <v>426</v>
      </c>
      <c r="BA112" s="958"/>
      <c r="BB112" s="958"/>
      <c r="BC112" s="958"/>
      <c r="BD112" s="958"/>
      <c r="BE112" s="958"/>
      <c r="BF112" s="958"/>
      <c r="BG112" s="958"/>
      <c r="BH112" s="958"/>
      <c r="BI112" s="958"/>
      <c r="BJ112" s="958"/>
      <c r="BK112" s="958"/>
      <c r="BL112" s="958"/>
      <c r="BM112" s="958"/>
      <c r="BN112" s="958"/>
      <c r="BO112" s="958"/>
      <c r="BP112" s="959"/>
      <c r="BQ112" s="960">
        <v>3220254</v>
      </c>
      <c r="BR112" s="961"/>
      <c r="BS112" s="961"/>
      <c r="BT112" s="961"/>
      <c r="BU112" s="961"/>
      <c r="BV112" s="961">
        <v>3141286</v>
      </c>
      <c r="BW112" s="961"/>
      <c r="BX112" s="961"/>
      <c r="BY112" s="961"/>
      <c r="BZ112" s="961"/>
      <c r="CA112" s="961">
        <v>3015425</v>
      </c>
      <c r="CB112" s="961"/>
      <c r="CC112" s="961"/>
      <c r="CD112" s="961"/>
      <c r="CE112" s="961"/>
      <c r="CF112" s="955">
        <v>21.2</v>
      </c>
      <c r="CG112" s="956"/>
      <c r="CH112" s="956"/>
      <c r="CI112" s="956"/>
      <c r="CJ112" s="956"/>
      <c r="CK112" s="983"/>
      <c r="CL112" s="984"/>
      <c r="CM112" s="957" t="s">
        <v>427</v>
      </c>
      <c r="CN112" s="958"/>
      <c r="CO112" s="958"/>
      <c r="CP112" s="958"/>
      <c r="CQ112" s="958"/>
      <c r="CR112" s="958"/>
      <c r="CS112" s="958"/>
      <c r="CT112" s="958"/>
      <c r="CU112" s="958"/>
      <c r="CV112" s="958"/>
      <c r="CW112" s="958"/>
      <c r="CX112" s="958"/>
      <c r="CY112" s="958"/>
      <c r="CZ112" s="958"/>
      <c r="DA112" s="958"/>
      <c r="DB112" s="958"/>
      <c r="DC112" s="958"/>
      <c r="DD112" s="958"/>
      <c r="DE112" s="958"/>
      <c r="DF112" s="959"/>
      <c r="DG112" s="960" t="s">
        <v>122</v>
      </c>
      <c r="DH112" s="961"/>
      <c r="DI112" s="961"/>
      <c r="DJ112" s="961"/>
      <c r="DK112" s="961"/>
      <c r="DL112" s="961" t="s">
        <v>122</v>
      </c>
      <c r="DM112" s="961"/>
      <c r="DN112" s="961"/>
      <c r="DO112" s="961"/>
      <c r="DP112" s="961"/>
      <c r="DQ112" s="961" t="s">
        <v>122</v>
      </c>
      <c r="DR112" s="961"/>
      <c r="DS112" s="961"/>
      <c r="DT112" s="961"/>
      <c r="DU112" s="961"/>
      <c r="DV112" s="962" t="s">
        <v>122</v>
      </c>
      <c r="DW112" s="962"/>
      <c r="DX112" s="962"/>
      <c r="DY112" s="962"/>
      <c r="DZ112" s="963"/>
    </row>
    <row r="113" spans="1:130" s="230" customFormat="1" ht="26.25" customHeight="1">
      <c r="A113" s="989"/>
      <c r="B113" s="990"/>
      <c r="C113" s="958" t="s">
        <v>428</v>
      </c>
      <c r="D113" s="958"/>
      <c r="E113" s="958"/>
      <c r="F113" s="958"/>
      <c r="G113" s="958"/>
      <c r="H113" s="958"/>
      <c r="I113" s="958"/>
      <c r="J113" s="958"/>
      <c r="K113" s="958"/>
      <c r="L113" s="958"/>
      <c r="M113" s="958"/>
      <c r="N113" s="958"/>
      <c r="O113" s="958"/>
      <c r="P113" s="958"/>
      <c r="Q113" s="958"/>
      <c r="R113" s="958"/>
      <c r="S113" s="958"/>
      <c r="T113" s="958"/>
      <c r="U113" s="958"/>
      <c r="V113" s="958"/>
      <c r="W113" s="958"/>
      <c r="X113" s="958"/>
      <c r="Y113" s="958"/>
      <c r="Z113" s="959"/>
      <c r="AA113" s="972">
        <v>213046</v>
      </c>
      <c r="AB113" s="973"/>
      <c r="AC113" s="973"/>
      <c r="AD113" s="973"/>
      <c r="AE113" s="974"/>
      <c r="AF113" s="975">
        <v>258725</v>
      </c>
      <c r="AG113" s="973"/>
      <c r="AH113" s="973"/>
      <c r="AI113" s="973"/>
      <c r="AJ113" s="974"/>
      <c r="AK113" s="975">
        <v>264962</v>
      </c>
      <c r="AL113" s="973"/>
      <c r="AM113" s="973"/>
      <c r="AN113" s="973"/>
      <c r="AO113" s="974"/>
      <c r="AP113" s="976">
        <v>1.9</v>
      </c>
      <c r="AQ113" s="977"/>
      <c r="AR113" s="977"/>
      <c r="AS113" s="977"/>
      <c r="AT113" s="978"/>
      <c r="AU113" s="943"/>
      <c r="AV113" s="944"/>
      <c r="AW113" s="944"/>
      <c r="AX113" s="944"/>
      <c r="AY113" s="944"/>
      <c r="AZ113" s="957" t="s">
        <v>429</v>
      </c>
      <c r="BA113" s="958"/>
      <c r="BB113" s="958"/>
      <c r="BC113" s="958"/>
      <c r="BD113" s="958"/>
      <c r="BE113" s="958"/>
      <c r="BF113" s="958"/>
      <c r="BG113" s="958"/>
      <c r="BH113" s="958"/>
      <c r="BI113" s="958"/>
      <c r="BJ113" s="958"/>
      <c r="BK113" s="958"/>
      <c r="BL113" s="958"/>
      <c r="BM113" s="958"/>
      <c r="BN113" s="958"/>
      <c r="BO113" s="958"/>
      <c r="BP113" s="959"/>
      <c r="BQ113" s="960">
        <v>556821</v>
      </c>
      <c r="BR113" s="961"/>
      <c r="BS113" s="961"/>
      <c r="BT113" s="961"/>
      <c r="BU113" s="961"/>
      <c r="BV113" s="961">
        <v>539192</v>
      </c>
      <c r="BW113" s="961"/>
      <c r="BX113" s="961"/>
      <c r="BY113" s="961"/>
      <c r="BZ113" s="961"/>
      <c r="CA113" s="961">
        <v>649709</v>
      </c>
      <c r="CB113" s="961"/>
      <c r="CC113" s="961"/>
      <c r="CD113" s="961"/>
      <c r="CE113" s="961"/>
      <c r="CF113" s="955">
        <v>4.5999999999999996</v>
      </c>
      <c r="CG113" s="956"/>
      <c r="CH113" s="956"/>
      <c r="CI113" s="956"/>
      <c r="CJ113" s="956"/>
      <c r="CK113" s="983"/>
      <c r="CL113" s="984"/>
      <c r="CM113" s="957" t="s">
        <v>430</v>
      </c>
      <c r="CN113" s="958"/>
      <c r="CO113" s="958"/>
      <c r="CP113" s="958"/>
      <c r="CQ113" s="958"/>
      <c r="CR113" s="958"/>
      <c r="CS113" s="958"/>
      <c r="CT113" s="958"/>
      <c r="CU113" s="958"/>
      <c r="CV113" s="958"/>
      <c r="CW113" s="958"/>
      <c r="CX113" s="958"/>
      <c r="CY113" s="958"/>
      <c r="CZ113" s="958"/>
      <c r="DA113" s="958"/>
      <c r="DB113" s="958"/>
      <c r="DC113" s="958"/>
      <c r="DD113" s="958"/>
      <c r="DE113" s="958"/>
      <c r="DF113" s="959"/>
      <c r="DG113" s="993" t="s">
        <v>122</v>
      </c>
      <c r="DH113" s="994"/>
      <c r="DI113" s="994"/>
      <c r="DJ113" s="994"/>
      <c r="DK113" s="995"/>
      <c r="DL113" s="996" t="s">
        <v>122</v>
      </c>
      <c r="DM113" s="994"/>
      <c r="DN113" s="994"/>
      <c r="DO113" s="994"/>
      <c r="DP113" s="995"/>
      <c r="DQ113" s="996" t="s">
        <v>122</v>
      </c>
      <c r="DR113" s="994"/>
      <c r="DS113" s="994"/>
      <c r="DT113" s="994"/>
      <c r="DU113" s="995"/>
      <c r="DV113" s="997" t="s">
        <v>122</v>
      </c>
      <c r="DW113" s="998"/>
      <c r="DX113" s="998"/>
      <c r="DY113" s="998"/>
      <c r="DZ113" s="999"/>
    </row>
    <row r="114" spans="1:130" s="230" customFormat="1" ht="26.25" customHeight="1">
      <c r="A114" s="989"/>
      <c r="B114" s="990"/>
      <c r="C114" s="958" t="s">
        <v>431</v>
      </c>
      <c r="D114" s="958"/>
      <c r="E114" s="958"/>
      <c r="F114" s="958"/>
      <c r="G114" s="958"/>
      <c r="H114" s="958"/>
      <c r="I114" s="958"/>
      <c r="J114" s="958"/>
      <c r="K114" s="958"/>
      <c r="L114" s="958"/>
      <c r="M114" s="958"/>
      <c r="N114" s="958"/>
      <c r="O114" s="958"/>
      <c r="P114" s="958"/>
      <c r="Q114" s="958"/>
      <c r="R114" s="958"/>
      <c r="S114" s="958"/>
      <c r="T114" s="958"/>
      <c r="U114" s="958"/>
      <c r="V114" s="958"/>
      <c r="W114" s="958"/>
      <c r="X114" s="958"/>
      <c r="Y114" s="958"/>
      <c r="Z114" s="959"/>
      <c r="AA114" s="993">
        <v>69781</v>
      </c>
      <c r="AB114" s="994"/>
      <c r="AC114" s="994"/>
      <c r="AD114" s="994"/>
      <c r="AE114" s="995"/>
      <c r="AF114" s="996">
        <v>77213</v>
      </c>
      <c r="AG114" s="994"/>
      <c r="AH114" s="994"/>
      <c r="AI114" s="994"/>
      <c r="AJ114" s="995"/>
      <c r="AK114" s="996">
        <v>73061</v>
      </c>
      <c r="AL114" s="994"/>
      <c r="AM114" s="994"/>
      <c r="AN114" s="994"/>
      <c r="AO114" s="995"/>
      <c r="AP114" s="997">
        <v>0.5</v>
      </c>
      <c r="AQ114" s="998"/>
      <c r="AR114" s="998"/>
      <c r="AS114" s="998"/>
      <c r="AT114" s="999"/>
      <c r="AU114" s="943"/>
      <c r="AV114" s="944"/>
      <c r="AW114" s="944"/>
      <c r="AX114" s="944"/>
      <c r="AY114" s="944"/>
      <c r="AZ114" s="957" t="s">
        <v>432</v>
      </c>
      <c r="BA114" s="958"/>
      <c r="BB114" s="958"/>
      <c r="BC114" s="958"/>
      <c r="BD114" s="958"/>
      <c r="BE114" s="958"/>
      <c r="BF114" s="958"/>
      <c r="BG114" s="958"/>
      <c r="BH114" s="958"/>
      <c r="BI114" s="958"/>
      <c r="BJ114" s="958"/>
      <c r="BK114" s="958"/>
      <c r="BL114" s="958"/>
      <c r="BM114" s="958"/>
      <c r="BN114" s="958"/>
      <c r="BO114" s="958"/>
      <c r="BP114" s="959"/>
      <c r="BQ114" s="960" t="s">
        <v>122</v>
      </c>
      <c r="BR114" s="961"/>
      <c r="BS114" s="961"/>
      <c r="BT114" s="961"/>
      <c r="BU114" s="961"/>
      <c r="BV114" s="961">
        <v>63116</v>
      </c>
      <c r="BW114" s="961"/>
      <c r="BX114" s="961"/>
      <c r="BY114" s="961"/>
      <c r="BZ114" s="961"/>
      <c r="CA114" s="961">
        <v>218809</v>
      </c>
      <c r="CB114" s="961"/>
      <c r="CC114" s="961"/>
      <c r="CD114" s="961"/>
      <c r="CE114" s="961"/>
      <c r="CF114" s="955">
        <v>1.5</v>
      </c>
      <c r="CG114" s="956"/>
      <c r="CH114" s="956"/>
      <c r="CI114" s="956"/>
      <c r="CJ114" s="956"/>
      <c r="CK114" s="983"/>
      <c r="CL114" s="984"/>
      <c r="CM114" s="957" t="s">
        <v>433</v>
      </c>
      <c r="CN114" s="958"/>
      <c r="CO114" s="958"/>
      <c r="CP114" s="958"/>
      <c r="CQ114" s="958"/>
      <c r="CR114" s="958"/>
      <c r="CS114" s="958"/>
      <c r="CT114" s="958"/>
      <c r="CU114" s="958"/>
      <c r="CV114" s="958"/>
      <c r="CW114" s="958"/>
      <c r="CX114" s="958"/>
      <c r="CY114" s="958"/>
      <c r="CZ114" s="958"/>
      <c r="DA114" s="958"/>
      <c r="DB114" s="958"/>
      <c r="DC114" s="958"/>
      <c r="DD114" s="958"/>
      <c r="DE114" s="958"/>
      <c r="DF114" s="959"/>
      <c r="DG114" s="993" t="s">
        <v>122</v>
      </c>
      <c r="DH114" s="994"/>
      <c r="DI114" s="994"/>
      <c r="DJ114" s="994"/>
      <c r="DK114" s="995"/>
      <c r="DL114" s="996" t="s">
        <v>122</v>
      </c>
      <c r="DM114" s="994"/>
      <c r="DN114" s="994"/>
      <c r="DO114" s="994"/>
      <c r="DP114" s="995"/>
      <c r="DQ114" s="996" t="s">
        <v>122</v>
      </c>
      <c r="DR114" s="994"/>
      <c r="DS114" s="994"/>
      <c r="DT114" s="994"/>
      <c r="DU114" s="995"/>
      <c r="DV114" s="997" t="s">
        <v>122</v>
      </c>
      <c r="DW114" s="998"/>
      <c r="DX114" s="998"/>
      <c r="DY114" s="998"/>
      <c r="DZ114" s="999"/>
    </row>
    <row r="115" spans="1:130" s="230" customFormat="1" ht="26.25" customHeight="1">
      <c r="A115" s="989"/>
      <c r="B115" s="990"/>
      <c r="C115" s="958" t="s">
        <v>434</v>
      </c>
      <c r="D115" s="958"/>
      <c r="E115" s="958"/>
      <c r="F115" s="958"/>
      <c r="G115" s="958"/>
      <c r="H115" s="958"/>
      <c r="I115" s="958"/>
      <c r="J115" s="958"/>
      <c r="K115" s="958"/>
      <c r="L115" s="958"/>
      <c r="M115" s="958"/>
      <c r="N115" s="958"/>
      <c r="O115" s="958"/>
      <c r="P115" s="958"/>
      <c r="Q115" s="958"/>
      <c r="R115" s="958"/>
      <c r="S115" s="958"/>
      <c r="T115" s="958"/>
      <c r="U115" s="958"/>
      <c r="V115" s="958"/>
      <c r="W115" s="958"/>
      <c r="X115" s="958"/>
      <c r="Y115" s="958"/>
      <c r="Z115" s="959"/>
      <c r="AA115" s="972">
        <v>72319</v>
      </c>
      <c r="AB115" s="973"/>
      <c r="AC115" s="973"/>
      <c r="AD115" s="973"/>
      <c r="AE115" s="974"/>
      <c r="AF115" s="975">
        <v>30068</v>
      </c>
      <c r="AG115" s="973"/>
      <c r="AH115" s="973"/>
      <c r="AI115" s="973"/>
      <c r="AJ115" s="974"/>
      <c r="AK115" s="975">
        <v>55795</v>
      </c>
      <c r="AL115" s="973"/>
      <c r="AM115" s="973"/>
      <c r="AN115" s="973"/>
      <c r="AO115" s="974"/>
      <c r="AP115" s="976">
        <v>0.4</v>
      </c>
      <c r="AQ115" s="977"/>
      <c r="AR115" s="977"/>
      <c r="AS115" s="977"/>
      <c r="AT115" s="978"/>
      <c r="AU115" s="943"/>
      <c r="AV115" s="944"/>
      <c r="AW115" s="944"/>
      <c r="AX115" s="944"/>
      <c r="AY115" s="944"/>
      <c r="AZ115" s="957" t="s">
        <v>435</v>
      </c>
      <c r="BA115" s="958"/>
      <c r="BB115" s="958"/>
      <c r="BC115" s="958"/>
      <c r="BD115" s="958"/>
      <c r="BE115" s="958"/>
      <c r="BF115" s="958"/>
      <c r="BG115" s="958"/>
      <c r="BH115" s="958"/>
      <c r="BI115" s="958"/>
      <c r="BJ115" s="958"/>
      <c r="BK115" s="958"/>
      <c r="BL115" s="958"/>
      <c r="BM115" s="958"/>
      <c r="BN115" s="958"/>
      <c r="BO115" s="958"/>
      <c r="BP115" s="959"/>
      <c r="BQ115" s="960" t="s">
        <v>122</v>
      </c>
      <c r="BR115" s="961"/>
      <c r="BS115" s="961"/>
      <c r="BT115" s="961"/>
      <c r="BU115" s="961"/>
      <c r="BV115" s="961" t="s">
        <v>122</v>
      </c>
      <c r="BW115" s="961"/>
      <c r="BX115" s="961"/>
      <c r="BY115" s="961"/>
      <c r="BZ115" s="961"/>
      <c r="CA115" s="961" t="s">
        <v>122</v>
      </c>
      <c r="CB115" s="961"/>
      <c r="CC115" s="961"/>
      <c r="CD115" s="961"/>
      <c r="CE115" s="961"/>
      <c r="CF115" s="955" t="s">
        <v>122</v>
      </c>
      <c r="CG115" s="956"/>
      <c r="CH115" s="956"/>
      <c r="CI115" s="956"/>
      <c r="CJ115" s="956"/>
      <c r="CK115" s="983"/>
      <c r="CL115" s="984"/>
      <c r="CM115" s="957" t="s">
        <v>436</v>
      </c>
      <c r="CN115" s="958"/>
      <c r="CO115" s="958"/>
      <c r="CP115" s="958"/>
      <c r="CQ115" s="958"/>
      <c r="CR115" s="958"/>
      <c r="CS115" s="958"/>
      <c r="CT115" s="958"/>
      <c r="CU115" s="958"/>
      <c r="CV115" s="958"/>
      <c r="CW115" s="958"/>
      <c r="CX115" s="958"/>
      <c r="CY115" s="958"/>
      <c r="CZ115" s="958"/>
      <c r="DA115" s="958"/>
      <c r="DB115" s="958"/>
      <c r="DC115" s="958"/>
      <c r="DD115" s="958"/>
      <c r="DE115" s="958"/>
      <c r="DF115" s="959"/>
      <c r="DG115" s="993" t="s">
        <v>122</v>
      </c>
      <c r="DH115" s="994"/>
      <c r="DI115" s="994"/>
      <c r="DJ115" s="994"/>
      <c r="DK115" s="995"/>
      <c r="DL115" s="996" t="s">
        <v>122</v>
      </c>
      <c r="DM115" s="994"/>
      <c r="DN115" s="994"/>
      <c r="DO115" s="994"/>
      <c r="DP115" s="995"/>
      <c r="DQ115" s="996" t="s">
        <v>122</v>
      </c>
      <c r="DR115" s="994"/>
      <c r="DS115" s="994"/>
      <c r="DT115" s="994"/>
      <c r="DU115" s="995"/>
      <c r="DV115" s="997" t="s">
        <v>122</v>
      </c>
      <c r="DW115" s="998"/>
      <c r="DX115" s="998"/>
      <c r="DY115" s="998"/>
      <c r="DZ115" s="999"/>
    </row>
    <row r="116" spans="1:130" s="230" customFormat="1" ht="26.25" customHeight="1">
      <c r="A116" s="991"/>
      <c r="B116" s="992"/>
      <c r="C116" s="1000" t="s">
        <v>437</v>
      </c>
      <c r="D116" s="1000"/>
      <c r="E116" s="1000"/>
      <c r="F116" s="1000"/>
      <c r="G116" s="1000"/>
      <c r="H116" s="1000"/>
      <c r="I116" s="1000"/>
      <c r="J116" s="1000"/>
      <c r="K116" s="1000"/>
      <c r="L116" s="1000"/>
      <c r="M116" s="1000"/>
      <c r="N116" s="1000"/>
      <c r="O116" s="1000"/>
      <c r="P116" s="1000"/>
      <c r="Q116" s="1000"/>
      <c r="R116" s="1000"/>
      <c r="S116" s="1000"/>
      <c r="T116" s="1000"/>
      <c r="U116" s="1000"/>
      <c r="V116" s="1000"/>
      <c r="W116" s="1000"/>
      <c r="X116" s="1000"/>
      <c r="Y116" s="1000"/>
      <c r="Z116" s="1001"/>
      <c r="AA116" s="993" t="s">
        <v>122</v>
      </c>
      <c r="AB116" s="994"/>
      <c r="AC116" s="994"/>
      <c r="AD116" s="994"/>
      <c r="AE116" s="995"/>
      <c r="AF116" s="996" t="s">
        <v>122</v>
      </c>
      <c r="AG116" s="994"/>
      <c r="AH116" s="994"/>
      <c r="AI116" s="994"/>
      <c r="AJ116" s="995"/>
      <c r="AK116" s="996" t="s">
        <v>122</v>
      </c>
      <c r="AL116" s="994"/>
      <c r="AM116" s="994"/>
      <c r="AN116" s="994"/>
      <c r="AO116" s="995"/>
      <c r="AP116" s="997" t="s">
        <v>122</v>
      </c>
      <c r="AQ116" s="998"/>
      <c r="AR116" s="998"/>
      <c r="AS116" s="998"/>
      <c r="AT116" s="999"/>
      <c r="AU116" s="943"/>
      <c r="AV116" s="944"/>
      <c r="AW116" s="944"/>
      <c r="AX116" s="944"/>
      <c r="AY116" s="944"/>
      <c r="AZ116" s="1002" t="s">
        <v>438</v>
      </c>
      <c r="BA116" s="1003"/>
      <c r="BB116" s="1003"/>
      <c r="BC116" s="1003"/>
      <c r="BD116" s="1003"/>
      <c r="BE116" s="1003"/>
      <c r="BF116" s="1003"/>
      <c r="BG116" s="1003"/>
      <c r="BH116" s="1003"/>
      <c r="BI116" s="1003"/>
      <c r="BJ116" s="1003"/>
      <c r="BK116" s="1003"/>
      <c r="BL116" s="1003"/>
      <c r="BM116" s="1003"/>
      <c r="BN116" s="1003"/>
      <c r="BO116" s="1003"/>
      <c r="BP116" s="1004"/>
      <c r="BQ116" s="960" t="s">
        <v>122</v>
      </c>
      <c r="BR116" s="961"/>
      <c r="BS116" s="961"/>
      <c r="BT116" s="961"/>
      <c r="BU116" s="961"/>
      <c r="BV116" s="961" t="s">
        <v>122</v>
      </c>
      <c r="BW116" s="961"/>
      <c r="BX116" s="961"/>
      <c r="BY116" s="961"/>
      <c r="BZ116" s="961"/>
      <c r="CA116" s="961" t="s">
        <v>122</v>
      </c>
      <c r="CB116" s="961"/>
      <c r="CC116" s="961"/>
      <c r="CD116" s="961"/>
      <c r="CE116" s="961"/>
      <c r="CF116" s="955" t="s">
        <v>122</v>
      </c>
      <c r="CG116" s="956"/>
      <c r="CH116" s="956"/>
      <c r="CI116" s="956"/>
      <c r="CJ116" s="956"/>
      <c r="CK116" s="983"/>
      <c r="CL116" s="984"/>
      <c r="CM116" s="957" t="s">
        <v>439</v>
      </c>
      <c r="CN116" s="958"/>
      <c r="CO116" s="958"/>
      <c r="CP116" s="958"/>
      <c r="CQ116" s="958"/>
      <c r="CR116" s="958"/>
      <c r="CS116" s="958"/>
      <c r="CT116" s="958"/>
      <c r="CU116" s="958"/>
      <c r="CV116" s="958"/>
      <c r="CW116" s="958"/>
      <c r="CX116" s="958"/>
      <c r="CY116" s="958"/>
      <c r="CZ116" s="958"/>
      <c r="DA116" s="958"/>
      <c r="DB116" s="958"/>
      <c r="DC116" s="958"/>
      <c r="DD116" s="958"/>
      <c r="DE116" s="958"/>
      <c r="DF116" s="959"/>
      <c r="DG116" s="993">
        <v>610083</v>
      </c>
      <c r="DH116" s="994"/>
      <c r="DI116" s="994"/>
      <c r="DJ116" s="994"/>
      <c r="DK116" s="995"/>
      <c r="DL116" s="996">
        <v>501500</v>
      </c>
      <c r="DM116" s="994"/>
      <c r="DN116" s="994"/>
      <c r="DO116" s="994"/>
      <c r="DP116" s="995"/>
      <c r="DQ116" s="996">
        <v>400000</v>
      </c>
      <c r="DR116" s="994"/>
      <c r="DS116" s="994"/>
      <c r="DT116" s="994"/>
      <c r="DU116" s="995"/>
      <c r="DV116" s="997">
        <v>2.8</v>
      </c>
      <c r="DW116" s="998"/>
      <c r="DX116" s="998"/>
      <c r="DY116" s="998"/>
      <c r="DZ116" s="999"/>
    </row>
    <row r="117" spans="1:130" s="230" customFormat="1" ht="26.25" customHeight="1">
      <c r="A117" s="947" t="s">
        <v>177</v>
      </c>
      <c r="B117" s="928"/>
      <c r="C117" s="928"/>
      <c r="D117" s="928"/>
      <c r="E117" s="928"/>
      <c r="F117" s="928"/>
      <c r="G117" s="928"/>
      <c r="H117" s="928"/>
      <c r="I117" s="928"/>
      <c r="J117" s="928"/>
      <c r="K117" s="928"/>
      <c r="L117" s="928"/>
      <c r="M117" s="928"/>
      <c r="N117" s="928"/>
      <c r="O117" s="928"/>
      <c r="P117" s="928"/>
      <c r="Q117" s="928"/>
      <c r="R117" s="928"/>
      <c r="S117" s="928"/>
      <c r="T117" s="928"/>
      <c r="U117" s="928"/>
      <c r="V117" s="928"/>
      <c r="W117" s="928"/>
      <c r="X117" s="928"/>
      <c r="Y117" s="1012" t="s">
        <v>440</v>
      </c>
      <c r="Z117" s="929"/>
      <c r="AA117" s="1013">
        <v>3844087</v>
      </c>
      <c r="AB117" s="1014"/>
      <c r="AC117" s="1014"/>
      <c r="AD117" s="1014"/>
      <c r="AE117" s="1015"/>
      <c r="AF117" s="1016">
        <v>3845734</v>
      </c>
      <c r="AG117" s="1014"/>
      <c r="AH117" s="1014"/>
      <c r="AI117" s="1014"/>
      <c r="AJ117" s="1015"/>
      <c r="AK117" s="1016">
        <v>3754255</v>
      </c>
      <c r="AL117" s="1014"/>
      <c r="AM117" s="1014"/>
      <c r="AN117" s="1014"/>
      <c r="AO117" s="1015"/>
      <c r="AP117" s="1017"/>
      <c r="AQ117" s="1018"/>
      <c r="AR117" s="1018"/>
      <c r="AS117" s="1018"/>
      <c r="AT117" s="1019"/>
      <c r="AU117" s="943"/>
      <c r="AV117" s="944"/>
      <c r="AW117" s="944"/>
      <c r="AX117" s="944"/>
      <c r="AY117" s="944"/>
      <c r="AZ117" s="1009" t="s">
        <v>441</v>
      </c>
      <c r="BA117" s="1010"/>
      <c r="BB117" s="1010"/>
      <c r="BC117" s="1010"/>
      <c r="BD117" s="1010"/>
      <c r="BE117" s="1010"/>
      <c r="BF117" s="1010"/>
      <c r="BG117" s="1010"/>
      <c r="BH117" s="1010"/>
      <c r="BI117" s="1010"/>
      <c r="BJ117" s="1010"/>
      <c r="BK117" s="1010"/>
      <c r="BL117" s="1010"/>
      <c r="BM117" s="1010"/>
      <c r="BN117" s="1010"/>
      <c r="BO117" s="1010"/>
      <c r="BP117" s="1011"/>
      <c r="BQ117" s="960" t="s">
        <v>122</v>
      </c>
      <c r="BR117" s="961"/>
      <c r="BS117" s="961"/>
      <c r="BT117" s="961"/>
      <c r="BU117" s="961"/>
      <c r="BV117" s="961" t="s">
        <v>122</v>
      </c>
      <c r="BW117" s="961"/>
      <c r="BX117" s="961"/>
      <c r="BY117" s="961"/>
      <c r="BZ117" s="961"/>
      <c r="CA117" s="961" t="s">
        <v>122</v>
      </c>
      <c r="CB117" s="961"/>
      <c r="CC117" s="961"/>
      <c r="CD117" s="961"/>
      <c r="CE117" s="961"/>
      <c r="CF117" s="955" t="s">
        <v>122</v>
      </c>
      <c r="CG117" s="956"/>
      <c r="CH117" s="956"/>
      <c r="CI117" s="956"/>
      <c r="CJ117" s="956"/>
      <c r="CK117" s="983"/>
      <c r="CL117" s="984"/>
      <c r="CM117" s="957" t="s">
        <v>442</v>
      </c>
      <c r="CN117" s="958"/>
      <c r="CO117" s="958"/>
      <c r="CP117" s="958"/>
      <c r="CQ117" s="958"/>
      <c r="CR117" s="958"/>
      <c r="CS117" s="958"/>
      <c r="CT117" s="958"/>
      <c r="CU117" s="958"/>
      <c r="CV117" s="958"/>
      <c r="CW117" s="958"/>
      <c r="CX117" s="958"/>
      <c r="CY117" s="958"/>
      <c r="CZ117" s="958"/>
      <c r="DA117" s="958"/>
      <c r="DB117" s="958"/>
      <c r="DC117" s="958"/>
      <c r="DD117" s="958"/>
      <c r="DE117" s="958"/>
      <c r="DF117" s="959"/>
      <c r="DG117" s="993" t="s">
        <v>122</v>
      </c>
      <c r="DH117" s="994"/>
      <c r="DI117" s="994"/>
      <c r="DJ117" s="994"/>
      <c r="DK117" s="995"/>
      <c r="DL117" s="996" t="s">
        <v>122</v>
      </c>
      <c r="DM117" s="994"/>
      <c r="DN117" s="994"/>
      <c r="DO117" s="994"/>
      <c r="DP117" s="995"/>
      <c r="DQ117" s="996" t="s">
        <v>122</v>
      </c>
      <c r="DR117" s="994"/>
      <c r="DS117" s="994"/>
      <c r="DT117" s="994"/>
      <c r="DU117" s="995"/>
      <c r="DV117" s="997" t="s">
        <v>122</v>
      </c>
      <c r="DW117" s="998"/>
      <c r="DX117" s="998"/>
      <c r="DY117" s="998"/>
      <c r="DZ117" s="999"/>
    </row>
    <row r="118" spans="1:130" s="230" customFormat="1" ht="26.25" customHeight="1">
      <c r="A118" s="947" t="s">
        <v>416</v>
      </c>
      <c r="B118" s="928"/>
      <c r="C118" s="928"/>
      <c r="D118" s="928"/>
      <c r="E118" s="928"/>
      <c r="F118" s="928"/>
      <c r="G118" s="928"/>
      <c r="H118" s="928"/>
      <c r="I118" s="928"/>
      <c r="J118" s="928"/>
      <c r="K118" s="928"/>
      <c r="L118" s="928"/>
      <c r="M118" s="928"/>
      <c r="N118" s="928"/>
      <c r="O118" s="928"/>
      <c r="P118" s="928"/>
      <c r="Q118" s="928"/>
      <c r="R118" s="928"/>
      <c r="S118" s="928"/>
      <c r="T118" s="928"/>
      <c r="U118" s="928"/>
      <c r="V118" s="928"/>
      <c r="W118" s="928"/>
      <c r="X118" s="928"/>
      <c r="Y118" s="928"/>
      <c r="Z118" s="929"/>
      <c r="AA118" s="927" t="s">
        <v>413</v>
      </c>
      <c r="AB118" s="928"/>
      <c r="AC118" s="928"/>
      <c r="AD118" s="928"/>
      <c r="AE118" s="929"/>
      <c r="AF118" s="927" t="s">
        <v>414</v>
      </c>
      <c r="AG118" s="928"/>
      <c r="AH118" s="928"/>
      <c r="AI118" s="928"/>
      <c r="AJ118" s="929"/>
      <c r="AK118" s="927" t="s">
        <v>294</v>
      </c>
      <c r="AL118" s="928"/>
      <c r="AM118" s="928"/>
      <c r="AN118" s="928"/>
      <c r="AO118" s="929"/>
      <c r="AP118" s="1005" t="s">
        <v>415</v>
      </c>
      <c r="AQ118" s="1006"/>
      <c r="AR118" s="1006"/>
      <c r="AS118" s="1006"/>
      <c r="AT118" s="1007"/>
      <c r="AU118" s="943"/>
      <c r="AV118" s="944"/>
      <c r="AW118" s="944"/>
      <c r="AX118" s="944"/>
      <c r="AY118" s="944"/>
      <c r="AZ118" s="1008" t="s">
        <v>443</v>
      </c>
      <c r="BA118" s="1000"/>
      <c r="BB118" s="1000"/>
      <c r="BC118" s="1000"/>
      <c r="BD118" s="1000"/>
      <c r="BE118" s="1000"/>
      <c r="BF118" s="1000"/>
      <c r="BG118" s="1000"/>
      <c r="BH118" s="1000"/>
      <c r="BI118" s="1000"/>
      <c r="BJ118" s="1000"/>
      <c r="BK118" s="1000"/>
      <c r="BL118" s="1000"/>
      <c r="BM118" s="1000"/>
      <c r="BN118" s="1000"/>
      <c r="BO118" s="1000"/>
      <c r="BP118" s="1001"/>
      <c r="BQ118" s="1034" t="s">
        <v>122</v>
      </c>
      <c r="BR118" s="1035"/>
      <c r="BS118" s="1035"/>
      <c r="BT118" s="1035"/>
      <c r="BU118" s="1035"/>
      <c r="BV118" s="1035" t="s">
        <v>122</v>
      </c>
      <c r="BW118" s="1035"/>
      <c r="BX118" s="1035"/>
      <c r="BY118" s="1035"/>
      <c r="BZ118" s="1035"/>
      <c r="CA118" s="1035" t="s">
        <v>122</v>
      </c>
      <c r="CB118" s="1035"/>
      <c r="CC118" s="1035"/>
      <c r="CD118" s="1035"/>
      <c r="CE118" s="1035"/>
      <c r="CF118" s="955" t="s">
        <v>122</v>
      </c>
      <c r="CG118" s="956"/>
      <c r="CH118" s="956"/>
      <c r="CI118" s="956"/>
      <c r="CJ118" s="956"/>
      <c r="CK118" s="983"/>
      <c r="CL118" s="984"/>
      <c r="CM118" s="957" t="s">
        <v>444</v>
      </c>
      <c r="CN118" s="958"/>
      <c r="CO118" s="958"/>
      <c r="CP118" s="958"/>
      <c r="CQ118" s="958"/>
      <c r="CR118" s="958"/>
      <c r="CS118" s="958"/>
      <c r="CT118" s="958"/>
      <c r="CU118" s="958"/>
      <c r="CV118" s="958"/>
      <c r="CW118" s="958"/>
      <c r="CX118" s="958"/>
      <c r="CY118" s="958"/>
      <c r="CZ118" s="958"/>
      <c r="DA118" s="958"/>
      <c r="DB118" s="958"/>
      <c r="DC118" s="958"/>
      <c r="DD118" s="958"/>
      <c r="DE118" s="958"/>
      <c r="DF118" s="959"/>
      <c r="DG118" s="993" t="s">
        <v>122</v>
      </c>
      <c r="DH118" s="994"/>
      <c r="DI118" s="994"/>
      <c r="DJ118" s="994"/>
      <c r="DK118" s="995"/>
      <c r="DL118" s="996" t="s">
        <v>122</v>
      </c>
      <c r="DM118" s="994"/>
      <c r="DN118" s="994"/>
      <c r="DO118" s="994"/>
      <c r="DP118" s="995"/>
      <c r="DQ118" s="996" t="s">
        <v>122</v>
      </c>
      <c r="DR118" s="994"/>
      <c r="DS118" s="994"/>
      <c r="DT118" s="994"/>
      <c r="DU118" s="995"/>
      <c r="DV118" s="997" t="s">
        <v>122</v>
      </c>
      <c r="DW118" s="998"/>
      <c r="DX118" s="998"/>
      <c r="DY118" s="998"/>
      <c r="DZ118" s="999"/>
    </row>
    <row r="119" spans="1:130" s="230" customFormat="1" ht="26.25" customHeight="1">
      <c r="A119" s="1091" t="s">
        <v>419</v>
      </c>
      <c r="B119" s="982"/>
      <c r="C119" s="964" t="s">
        <v>420</v>
      </c>
      <c r="D119" s="932"/>
      <c r="E119" s="932"/>
      <c r="F119" s="932"/>
      <c r="G119" s="932"/>
      <c r="H119" s="932"/>
      <c r="I119" s="932"/>
      <c r="J119" s="932"/>
      <c r="K119" s="932"/>
      <c r="L119" s="932"/>
      <c r="M119" s="932"/>
      <c r="N119" s="932"/>
      <c r="O119" s="932"/>
      <c r="P119" s="932"/>
      <c r="Q119" s="932"/>
      <c r="R119" s="932"/>
      <c r="S119" s="932"/>
      <c r="T119" s="932"/>
      <c r="U119" s="932"/>
      <c r="V119" s="932"/>
      <c r="W119" s="932"/>
      <c r="X119" s="932"/>
      <c r="Y119" s="932"/>
      <c r="Z119" s="933"/>
      <c r="AA119" s="934" t="s">
        <v>122</v>
      </c>
      <c r="AB119" s="935"/>
      <c r="AC119" s="935"/>
      <c r="AD119" s="935"/>
      <c r="AE119" s="936"/>
      <c r="AF119" s="937" t="s">
        <v>122</v>
      </c>
      <c r="AG119" s="935"/>
      <c r="AH119" s="935"/>
      <c r="AI119" s="935"/>
      <c r="AJ119" s="936"/>
      <c r="AK119" s="937" t="s">
        <v>122</v>
      </c>
      <c r="AL119" s="935"/>
      <c r="AM119" s="935"/>
      <c r="AN119" s="935"/>
      <c r="AO119" s="936"/>
      <c r="AP119" s="938" t="s">
        <v>122</v>
      </c>
      <c r="AQ119" s="939"/>
      <c r="AR119" s="939"/>
      <c r="AS119" s="939"/>
      <c r="AT119" s="940"/>
      <c r="AU119" s="945"/>
      <c r="AV119" s="946"/>
      <c r="AW119" s="946"/>
      <c r="AX119" s="946"/>
      <c r="AY119" s="946"/>
      <c r="AZ119" s="251" t="s">
        <v>177</v>
      </c>
      <c r="BA119" s="251"/>
      <c r="BB119" s="251"/>
      <c r="BC119" s="251"/>
      <c r="BD119" s="251"/>
      <c r="BE119" s="251"/>
      <c r="BF119" s="251"/>
      <c r="BG119" s="251"/>
      <c r="BH119" s="251"/>
      <c r="BI119" s="251"/>
      <c r="BJ119" s="251"/>
      <c r="BK119" s="251"/>
      <c r="BL119" s="251"/>
      <c r="BM119" s="251"/>
      <c r="BN119" s="251"/>
      <c r="BO119" s="1012" t="s">
        <v>445</v>
      </c>
      <c r="BP119" s="1040"/>
      <c r="BQ119" s="1034">
        <v>43156668</v>
      </c>
      <c r="BR119" s="1035"/>
      <c r="BS119" s="1035"/>
      <c r="BT119" s="1035"/>
      <c r="BU119" s="1035"/>
      <c r="BV119" s="1035">
        <v>41222628</v>
      </c>
      <c r="BW119" s="1035"/>
      <c r="BX119" s="1035"/>
      <c r="BY119" s="1035"/>
      <c r="BZ119" s="1035"/>
      <c r="CA119" s="1035">
        <v>39473347</v>
      </c>
      <c r="CB119" s="1035"/>
      <c r="CC119" s="1035"/>
      <c r="CD119" s="1035"/>
      <c r="CE119" s="1035"/>
      <c r="CF119" s="1036"/>
      <c r="CG119" s="1037"/>
      <c r="CH119" s="1037"/>
      <c r="CI119" s="1037"/>
      <c r="CJ119" s="1038"/>
      <c r="CK119" s="985"/>
      <c r="CL119" s="986"/>
      <c r="CM119" s="1008" t="s">
        <v>446</v>
      </c>
      <c r="CN119" s="1000"/>
      <c r="CO119" s="1000"/>
      <c r="CP119" s="1000"/>
      <c r="CQ119" s="1000"/>
      <c r="CR119" s="1000"/>
      <c r="CS119" s="1000"/>
      <c r="CT119" s="1000"/>
      <c r="CU119" s="1000"/>
      <c r="CV119" s="1000"/>
      <c r="CW119" s="1000"/>
      <c r="CX119" s="1000"/>
      <c r="CY119" s="1000"/>
      <c r="CZ119" s="1000"/>
      <c r="DA119" s="1000"/>
      <c r="DB119" s="1000"/>
      <c r="DC119" s="1000"/>
      <c r="DD119" s="1000"/>
      <c r="DE119" s="1000"/>
      <c r="DF119" s="1001"/>
      <c r="DG119" s="1039" t="s">
        <v>122</v>
      </c>
      <c r="DH119" s="1021"/>
      <c r="DI119" s="1021"/>
      <c r="DJ119" s="1021"/>
      <c r="DK119" s="1022"/>
      <c r="DL119" s="1020" t="s">
        <v>122</v>
      </c>
      <c r="DM119" s="1021"/>
      <c r="DN119" s="1021"/>
      <c r="DO119" s="1021"/>
      <c r="DP119" s="1022"/>
      <c r="DQ119" s="1020" t="s">
        <v>122</v>
      </c>
      <c r="DR119" s="1021"/>
      <c r="DS119" s="1021"/>
      <c r="DT119" s="1021"/>
      <c r="DU119" s="1022"/>
      <c r="DV119" s="1023" t="s">
        <v>122</v>
      </c>
      <c r="DW119" s="1024"/>
      <c r="DX119" s="1024"/>
      <c r="DY119" s="1024"/>
      <c r="DZ119" s="1025"/>
    </row>
    <row r="120" spans="1:130" s="230" customFormat="1" ht="26.25" customHeight="1">
      <c r="A120" s="1092"/>
      <c r="B120" s="984"/>
      <c r="C120" s="957" t="s">
        <v>423</v>
      </c>
      <c r="D120" s="958"/>
      <c r="E120" s="958"/>
      <c r="F120" s="958"/>
      <c r="G120" s="958"/>
      <c r="H120" s="958"/>
      <c r="I120" s="958"/>
      <c r="J120" s="958"/>
      <c r="K120" s="958"/>
      <c r="L120" s="958"/>
      <c r="M120" s="958"/>
      <c r="N120" s="958"/>
      <c r="O120" s="958"/>
      <c r="P120" s="958"/>
      <c r="Q120" s="958"/>
      <c r="R120" s="958"/>
      <c r="S120" s="958"/>
      <c r="T120" s="958"/>
      <c r="U120" s="958"/>
      <c r="V120" s="958"/>
      <c r="W120" s="958"/>
      <c r="X120" s="958"/>
      <c r="Y120" s="958"/>
      <c r="Z120" s="959"/>
      <c r="AA120" s="993" t="s">
        <v>122</v>
      </c>
      <c r="AB120" s="994"/>
      <c r="AC120" s="994"/>
      <c r="AD120" s="994"/>
      <c r="AE120" s="995"/>
      <c r="AF120" s="996" t="s">
        <v>122</v>
      </c>
      <c r="AG120" s="994"/>
      <c r="AH120" s="994"/>
      <c r="AI120" s="994"/>
      <c r="AJ120" s="995"/>
      <c r="AK120" s="996" t="s">
        <v>122</v>
      </c>
      <c r="AL120" s="994"/>
      <c r="AM120" s="994"/>
      <c r="AN120" s="994"/>
      <c r="AO120" s="995"/>
      <c r="AP120" s="997" t="s">
        <v>122</v>
      </c>
      <c r="AQ120" s="998"/>
      <c r="AR120" s="998"/>
      <c r="AS120" s="998"/>
      <c r="AT120" s="999"/>
      <c r="AU120" s="1026" t="s">
        <v>447</v>
      </c>
      <c r="AV120" s="1027"/>
      <c r="AW120" s="1027"/>
      <c r="AX120" s="1027"/>
      <c r="AY120" s="1028"/>
      <c r="AZ120" s="964" t="s">
        <v>448</v>
      </c>
      <c r="BA120" s="932"/>
      <c r="BB120" s="932"/>
      <c r="BC120" s="932"/>
      <c r="BD120" s="932"/>
      <c r="BE120" s="932"/>
      <c r="BF120" s="932"/>
      <c r="BG120" s="932"/>
      <c r="BH120" s="932"/>
      <c r="BI120" s="932"/>
      <c r="BJ120" s="932"/>
      <c r="BK120" s="932"/>
      <c r="BL120" s="932"/>
      <c r="BM120" s="932"/>
      <c r="BN120" s="932"/>
      <c r="BO120" s="932"/>
      <c r="BP120" s="933"/>
      <c r="BQ120" s="965">
        <v>6429758</v>
      </c>
      <c r="BR120" s="966"/>
      <c r="BS120" s="966"/>
      <c r="BT120" s="966"/>
      <c r="BU120" s="966"/>
      <c r="BV120" s="966">
        <v>6860659</v>
      </c>
      <c r="BW120" s="966"/>
      <c r="BX120" s="966"/>
      <c r="BY120" s="966"/>
      <c r="BZ120" s="966"/>
      <c r="CA120" s="966">
        <v>7186209</v>
      </c>
      <c r="CB120" s="966"/>
      <c r="CC120" s="966"/>
      <c r="CD120" s="966"/>
      <c r="CE120" s="966"/>
      <c r="CF120" s="979">
        <v>50.6</v>
      </c>
      <c r="CG120" s="980"/>
      <c r="CH120" s="980"/>
      <c r="CI120" s="980"/>
      <c r="CJ120" s="980"/>
      <c r="CK120" s="1041" t="s">
        <v>449</v>
      </c>
      <c r="CL120" s="1042"/>
      <c r="CM120" s="1042"/>
      <c r="CN120" s="1042"/>
      <c r="CO120" s="1043"/>
      <c r="CP120" s="1049" t="s">
        <v>396</v>
      </c>
      <c r="CQ120" s="1050"/>
      <c r="CR120" s="1050"/>
      <c r="CS120" s="1050"/>
      <c r="CT120" s="1050"/>
      <c r="CU120" s="1050"/>
      <c r="CV120" s="1050"/>
      <c r="CW120" s="1050"/>
      <c r="CX120" s="1050"/>
      <c r="CY120" s="1050"/>
      <c r="CZ120" s="1050"/>
      <c r="DA120" s="1050"/>
      <c r="DB120" s="1050"/>
      <c r="DC120" s="1050"/>
      <c r="DD120" s="1050"/>
      <c r="DE120" s="1050"/>
      <c r="DF120" s="1051"/>
      <c r="DG120" s="965">
        <v>2926310</v>
      </c>
      <c r="DH120" s="966"/>
      <c r="DI120" s="966"/>
      <c r="DJ120" s="966"/>
      <c r="DK120" s="966"/>
      <c r="DL120" s="966">
        <v>2858021</v>
      </c>
      <c r="DM120" s="966"/>
      <c r="DN120" s="966"/>
      <c r="DO120" s="966"/>
      <c r="DP120" s="966"/>
      <c r="DQ120" s="966">
        <v>2757294</v>
      </c>
      <c r="DR120" s="966"/>
      <c r="DS120" s="966"/>
      <c r="DT120" s="966"/>
      <c r="DU120" s="966"/>
      <c r="DV120" s="967">
        <v>19.399999999999999</v>
      </c>
      <c r="DW120" s="967"/>
      <c r="DX120" s="967"/>
      <c r="DY120" s="967"/>
      <c r="DZ120" s="968"/>
    </row>
    <row r="121" spans="1:130" s="230" customFormat="1" ht="26.25" customHeight="1">
      <c r="A121" s="1092"/>
      <c r="B121" s="984"/>
      <c r="C121" s="1009" t="s">
        <v>450</v>
      </c>
      <c r="D121" s="1010"/>
      <c r="E121" s="1010"/>
      <c r="F121" s="1010"/>
      <c r="G121" s="1010"/>
      <c r="H121" s="1010"/>
      <c r="I121" s="1010"/>
      <c r="J121" s="1010"/>
      <c r="K121" s="1010"/>
      <c r="L121" s="1010"/>
      <c r="M121" s="1010"/>
      <c r="N121" s="1010"/>
      <c r="O121" s="1010"/>
      <c r="P121" s="1010"/>
      <c r="Q121" s="1010"/>
      <c r="R121" s="1010"/>
      <c r="S121" s="1010"/>
      <c r="T121" s="1010"/>
      <c r="U121" s="1010"/>
      <c r="V121" s="1010"/>
      <c r="W121" s="1010"/>
      <c r="X121" s="1010"/>
      <c r="Y121" s="1010"/>
      <c r="Z121" s="1011"/>
      <c r="AA121" s="993" t="s">
        <v>122</v>
      </c>
      <c r="AB121" s="994"/>
      <c r="AC121" s="994"/>
      <c r="AD121" s="994"/>
      <c r="AE121" s="995"/>
      <c r="AF121" s="996" t="s">
        <v>122</v>
      </c>
      <c r="AG121" s="994"/>
      <c r="AH121" s="994"/>
      <c r="AI121" s="994"/>
      <c r="AJ121" s="995"/>
      <c r="AK121" s="996" t="s">
        <v>122</v>
      </c>
      <c r="AL121" s="994"/>
      <c r="AM121" s="994"/>
      <c r="AN121" s="994"/>
      <c r="AO121" s="995"/>
      <c r="AP121" s="997" t="s">
        <v>122</v>
      </c>
      <c r="AQ121" s="998"/>
      <c r="AR121" s="998"/>
      <c r="AS121" s="998"/>
      <c r="AT121" s="999"/>
      <c r="AU121" s="1029"/>
      <c r="AV121" s="1030"/>
      <c r="AW121" s="1030"/>
      <c r="AX121" s="1030"/>
      <c r="AY121" s="1031"/>
      <c r="AZ121" s="957" t="s">
        <v>451</v>
      </c>
      <c r="BA121" s="958"/>
      <c r="BB121" s="958"/>
      <c r="BC121" s="958"/>
      <c r="BD121" s="958"/>
      <c r="BE121" s="958"/>
      <c r="BF121" s="958"/>
      <c r="BG121" s="958"/>
      <c r="BH121" s="958"/>
      <c r="BI121" s="958"/>
      <c r="BJ121" s="958"/>
      <c r="BK121" s="958"/>
      <c r="BL121" s="958"/>
      <c r="BM121" s="958"/>
      <c r="BN121" s="958"/>
      <c r="BO121" s="958"/>
      <c r="BP121" s="959"/>
      <c r="BQ121" s="960">
        <v>7144569</v>
      </c>
      <c r="BR121" s="961"/>
      <c r="BS121" s="961"/>
      <c r="BT121" s="961"/>
      <c r="BU121" s="961"/>
      <c r="BV121" s="961">
        <v>6538896</v>
      </c>
      <c r="BW121" s="961"/>
      <c r="BX121" s="961"/>
      <c r="BY121" s="961"/>
      <c r="BZ121" s="961"/>
      <c r="CA121" s="961">
        <v>6299910</v>
      </c>
      <c r="CB121" s="961"/>
      <c r="CC121" s="961"/>
      <c r="CD121" s="961"/>
      <c r="CE121" s="961"/>
      <c r="CF121" s="955">
        <v>44.4</v>
      </c>
      <c r="CG121" s="956"/>
      <c r="CH121" s="956"/>
      <c r="CI121" s="956"/>
      <c r="CJ121" s="956"/>
      <c r="CK121" s="1044"/>
      <c r="CL121" s="1045"/>
      <c r="CM121" s="1045"/>
      <c r="CN121" s="1045"/>
      <c r="CO121" s="1046"/>
      <c r="CP121" s="1054" t="s">
        <v>394</v>
      </c>
      <c r="CQ121" s="1055"/>
      <c r="CR121" s="1055"/>
      <c r="CS121" s="1055"/>
      <c r="CT121" s="1055"/>
      <c r="CU121" s="1055"/>
      <c r="CV121" s="1055"/>
      <c r="CW121" s="1055"/>
      <c r="CX121" s="1055"/>
      <c r="CY121" s="1055"/>
      <c r="CZ121" s="1055"/>
      <c r="DA121" s="1055"/>
      <c r="DB121" s="1055"/>
      <c r="DC121" s="1055"/>
      <c r="DD121" s="1055"/>
      <c r="DE121" s="1055"/>
      <c r="DF121" s="1056"/>
      <c r="DG121" s="960">
        <v>214260</v>
      </c>
      <c r="DH121" s="961"/>
      <c r="DI121" s="961"/>
      <c r="DJ121" s="961"/>
      <c r="DK121" s="961"/>
      <c r="DL121" s="961">
        <v>218672</v>
      </c>
      <c r="DM121" s="961"/>
      <c r="DN121" s="961"/>
      <c r="DO121" s="961"/>
      <c r="DP121" s="961"/>
      <c r="DQ121" s="961">
        <v>208324</v>
      </c>
      <c r="DR121" s="961"/>
      <c r="DS121" s="961"/>
      <c r="DT121" s="961"/>
      <c r="DU121" s="961"/>
      <c r="DV121" s="962">
        <v>1.5</v>
      </c>
      <c r="DW121" s="962"/>
      <c r="DX121" s="962"/>
      <c r="DY121" s="962"/>
      <c r="DZ121" s="963"/>
    </row>
    <row r="122" spans="1:130" s="230" customFormat="1" ht="26.25" customHeight="1">
      <c r="A122" s="1092"/>
      <c r="B122" s="984"/>
      <c r="C122" s="957" t="s">
        <v>433</v>
      </c>
      <c r="D122" s="958"/>
      <c r="E122" s="958"/>
      <c r="F122" s="958"/>
      <c r="G122" s="958"/>
      <c r="H122" s="958"/>
      <c r="I122" s="958"/>
      <c r="J122" s="958"/>
      <c r="K122" s="958"/>
      <c r="L122" s="958"/>
      <c r="M122" s="958"/>
      <c r="N122" s="958"/>
      <c r="O122" s="958"/>
      <c r="P122" s="958"/>
      <c r="Q122" s="958"/>
      <c r="R122" s="958"/>
      <c r="S122" s="958"/>
      <c r="T122" s="958"/>
      <c r="U122" s="958"/>
      <c r="V122" s="958"/>
      <c r="W122" s="958"/>
      <c r="X122" s="958"/>
      <c r="Y122" s="958"/>
      <c r="Z122" s="959"/>
      <c r="AA122" s="993" t="s">
        <v>122</v>
      </c>
      <c r="AB122" s="994"/>
      <c r="AC122" s="994"/>
      <c r="AD122" s="994"/>
      <c r="AE122" s="995"/>
      <c r="AF122" s="996" t="s">
        <v>122</v>
      </c>
      <c r="AG122" s="994"/>
      <c r="AH122" s="994"/>
      <c r="AI122" s="994"/>
      <c r="AJ122" s="995"/>
      <c r="AK122" s="996" t="s">
        <v>122</v>
      </c>
      <c r="AL122" s="994"/>
      <c r="AM122" s="994"/>
      <c r="AN122" s="994"/>
      <c r="AO122" s="995"/>
      <c r="AP122" s="997" t="s">
        <v>122</v>
      </c>
      <c r="AQ122" s="998"/>
      <c r="AR122" s="998"/>
      <c r="AS122" s="998"/>
      <c r="AT122" s="999"/>
      <c r="AU122" s="1029"/>
      <c r="AV122" s="1030"/>
      <c r="AW122" s="1030"/>
      <c r="AX122" s="1030"/>
      <c r="AY122" s="1031"/>
      <c r="AZ122" s="1008" t="s">
        <v>452</v>
      </c>
      <c r="BA122" s="1000"/>
      <c r="BB122" s="1000"/>
      <c r="BC122" s="1000"/>
      <c r="BD122" s="1000"/>
      <c r="BE122" s="1000"/>
      <c r="BF122" s="1000"/>
      <c r="BG122" s="1000"/>
      <c r="BH122" s="1000"/>
      <c r="BI122" s="1000"/>
      <c r="BJ122" s="1000"/>
      <c r="BK122" s="1000"/>
      <c r="BL122" s="1000"/>
      <c r="BM122" s="1000"/>
      <c r="BN122" s="1000"/>
      <c r="BO122" s="1000"/>
      <c r="BP122" s="1001"/>
      <c r="BQ122" s="1034">
        <v>16611663</v>
      </c>
      <c r="BR122" s="1035"/>
      <c r="BS122" s="1035"/>
      <c r="BT122" s="1035"/>
      <c r="BU122" s="1035"/>
      <c r="BV122" s="1035">
        <v>15705972</v>
      </c>
      <c r="BW122" s="1035"/>
      <c r="BX122" s="1035"/>
      <c r="BY122" s="1035"/>
      <c r="BZ122" s="1035"/>
      <c r="CA122" s="1035">
        <v>14989191</v>
      </c>
      <c r="CB122" s="1035"/>
      <c r="CC122" s="1035"/>
      <c r="CD122" s="1035"/>
      <c r="CE122" s="1035"/>
      <c r="CF122" s="1052">
        <v>105.5</v>
      </c>
      <c r="CG122" s="1053"/>
      <c r="CH122" s="1053"/>
      <c r="CI122" s="1053"/>
      <c r="CJ122" s="1053"/>
      <c r="CK122" s="1044"/>
      <c r="CL122" s="1045"/>
      <c r="CM122" s="1045"/>
      <c r="CN122" s="1045"/>
      <c r="CO122" s="1046"/>
      <c r="CP122" s="1054" t="s">
        <v>397</v>
      </c>
      <c r="CQ122" s="1055"/>
      <c r="CR122" s="1055"/>
      <c r="CS122" s="1055"/>
      <c r="CT122" s="1055"/>
      <c r="CU122" s="1055"/>
      <c r="CV122" s="1055"/>
      <c r="CW122" s="1055"/>
      <c r="CX122" s="1055"/>
      <c r="CY122" s="1055"/>
      <c r="CZ122" s="1055"/>
      <c r="DA122" s="1055"/>
      <c r="DB122" s="1055"/>
      <c r="DC122" s="1055"/>
      <c r="DD122" s="1055"/>
      <c r="DE122" s="1055"/>
      <c r="DF122" s="1056"/>
      <c r="DG122" s="960">
        <v>79684</v>
      </c>
      <c r="DH122" s="961"/>
      <c r="DI122" s="961"/>
      <c r="DJ122" s="961"/>
      <c r="DK122" s="961"/>
      <c r="DL122" s="961">
        <v>64593</v>
      </c>
      <c r="DM122" s="961"/>
      <c r="DN122" s="961"/>
      <c r="DO122" s="961"/>
      <c r="DP122" s="961"/>
      <c r="DQ122" s="961">
        <v>49807</v>
      </c>
      <c r="DR122" s="961"/>
      <c r="DS122" s="961"/>
      <c r="DT122" s="961"/>
      <c r="DU122" s="961"/>
      <c r="DV122" s="962">
        <v>0.4</v>
      </c>
      <c r="DW122" s="962"/>
      <c r="DX122" s="962"/>
      <c r="DY122" s="962"/>
      <c r="DZ122" s="963"/>
    </row>
    <row r="123" spans="1:130" s="230" customFormat="1" ht="26.25" customHeight="1">
      <c r="A123" s="1092"/>
      <c r="B123" s="984"/>
      <c r="C123" s="957" t="s">
        <v>439</v>
      </c>
      <c r="D123" s="958"/>
      <c r="E123" s="958"/>
      <c r="F123" s="958"/>
      <c r="G123" s="958"/>
      <c r="H123" s="958"/>
      <c r="I123" s="958"/>
      <c r="J123" s="958"/>
      <c r="K123" s="958"/>
      <c r="L123" s="958"/>
      <c r="M123" s="958"/>
      <c r="N123" s="958"/>
      <c r="O123" s="958"/>
      <c r="P123" s="958"/>
      <c r="Q123" s="958"/>
      <c r="R123" s="958"/>
      <c r="S123" s="958"/>
      <c r="T123" s="958"/>
      <c r="U123" s="958"/>
      <c r="V123" s="958"/>
      <c r="W123" s="958"/>
      <c r="X123" s="958"/>
      <c r="Y123" s="958"/>
      <c r="Z123" s="959"/>
      <c r="AA123" s="993">
        <v>72319</v>
      </c>
      <c r="AB123" s="994"/>
      <c r="AC123" s="994"/>
      <c r="AD123" s="994"/>
      <c r="AE123" s="995"/>
      <c r="AF123" s="996">
        <v>30068</v>
      </c>
      <c r="AG123" s="994"/>
      <c r="AH123" s="994"/>
      <c r="AI123" s="994"/>
      <c r="AJ123" s="995"/>
      <c r="AK123" s="996">
        <v>55795</v>
      </c>
      <c r="AL123" s="994"/>
      <c r="AM123" s="994"/>
      <c r="AN123" s="994"/>
      <c r="AO123" s="995"/>
      <c r="AP123" s="997">
        <v>0.4</v>
      </c>
      <c r="AQ123" s="998"/>
      <c r="AR123" s="998"/>
      <c r="AS123" s="998"/>
      <c r="AT123" s="999"/>
      <c r="AU123" s="1032"/>
      <c r="AV123" s="1033"/>
      <c r="AW123" s="1033"/>
      <c r="AX123" s="1033"/>
      <c r="AY123" s="1033"/>
      <c r="AZ123" s="251" t="s">
        <v>177</v>
      </c>
      <c r="BA123" s="251"/>
      <c r="BB123" s="251"/>
      <c r="BC123" s="251"/>
      <c r="BD123" s="251"/>
      <c r="BE123" s="251"/>
      <c r="BF123" s="251"/>
      <c r="BG123" s="251"/>
      <c r="BH123" s="251"/>
      <c r="BI123" s="251"/>
      <c r="BJ123" s="251"/>
      <c r="BK123" s="251"/>
      <c r="BL123" s="251"/>
      <c r="BM123" s="251"/>
      <c r="BN123" s="251"/>
      <c r="BO123" s="1012" t="s">
        <v>453</v>
      </c>
      <c r="BP123" s="1040"/>
      <c r="BQ123" s="1098">
        <v>30185990</v>
      </c>
      <c r="BR123" s="1099"/>
      <c r="BS123" s="1099"/>
      <c r="BT123" s="1099"/>
      <c r="BU123" s="1099"/>
      <c r="BV123" s="1099">
        <v>29105527</v>
      </c>
      <c r="BW123" s="1099"/>
      <c r="BX123" s="1099"/>
      <c r="BY123" s="1099"/>
      <c r="BZ123" s="1099"/>
      <c r="CA123" s="1099">
        <v>28475310</v>
      </c>
      <c r="CB123" s="1099"/>
      <c r="CC123" s="1099"/>
      <c r="CD123" s="1099"/>
      <c r="CE123" s="1099"/>
      <c r="CF123" s="1036"/>
      <c r="CG123" s="1037"/>
      <c r="CH123" s="1037"/>
      <c r="CI123" s="1037"/>
      <c r="CJ123" s="1038"/>
      <c r="CK123" s="1044"/>
      <c r="CL123" s="1045"/>
      <c r="CM123" s="1045"/>
      <c r="CN123" s="1045"/>
      <c r="CO123" s="1046"/>
      <c r="CP123" s="1054" t="s">
        <v>392</v>
      </c>
      <c r="CQ123" s="1055"/>
      <c r="CR123" s="1055"/>
      <c r="CS123" s="1055"/>
      <c r="CT123" s="1055"/>
      <c r="CU123" s="1055"/>
      <c r="CV123" s="1055"/>
      <c r="CW123" s="1055"/>
      <c r="CX123" s="1055"/>
      <c r="CY123" s="1055"/>
      <c r="CZ123" s="1055"/>
      <c r="DA123" s="1055"/>
      <c r="DB123" s="1055"/>
      <c r="DC123" s="1055"/>
      <c r="DD123" s="1055"/>
      <c r="DE123" s="1055"/>
      <c r="DF123" s="1056"/>
      <c r="DG123" s="993" t="s">
        <v>122</v>
      </c>
      <c r="DH123" s="994"/>
      <c r="DI123" s="994"/>
      <c r="DJ123" s="994"/>
      <c r="DK123" s="995"/>
      <c r="DL123" s="996" t="s">
        <v>122</v>
      </c>
      <c r="DM123" s="994"/>
      <c r="DN123" s="994"/>
      <c r="DO123" s="994"/>
      <c r="DP123" s="995"/>
      <c r="DQ123" s="996" t="s">
        <v>122</v>
      </c>
      <c r="DR123" s="994"/>
      <c r="DS123" s="994"/>
      <c r="DT123" s="994"/>
      <c r="DU123" s="995"/>
      <c r="DV123" s="997" t="s">
        <v>122</v>
      </c>
      <c r="DW123" s="998"/>
      <c r="DX123" s="998"/>
      <c r="DY123" s="998"/>
      <c r="DZ123" s="999"/>
    </row>
    <row r="124" spans="1:130" s="230" customFormat="1" ht="26.25" customHeight="1" thickBot="1">
      <c r="A124" s="1092"/>
      <c r="B124" s="984"/>
      <c r="C124" s="957" t="s">
        <v>442</v>
      </c>
      <c r="D124" s="958"/>
      <c r="E124" s="958"/>
      <c r="F124" s="958"/>
      <c r="G124" s="958"/>
      <c r="H124" s="958"/>
      <c r="I124" s="958"/>
      <c r="J124" s="958"/>
      <c r="K124" s="958"/>
      <c r="L124" s="958"/>
      <c r="M124" s="958"/>
      <c r="N124" s="958"/>
      <c r="O124" s="958"/>
      <c r="P124" s="958"/>
      <c r="Q124" s="958"/>
      <c r="R124" s="958"/>
      <c r="S124" s="958"/>
      <c r="T124" s="958"/>
      <c r="U124" s="958"/>
      <c r="V124" s="958"/>
      <c r="W124" s="958"/>
      <c r="X124" s="958"/>
      <c r="Y124" s="958"/>
      <c r="Z124" s="959"/>
      <c r="AA124" s="993" t="s">
        <v>122</v>
      </c>
      <c r="AB124" s="994"/>
      <c r="AC124" s="994"/>
      <c r="AD124" s="994"/>
      <c r="AE124" s="995"/>
      <c r="AF124" s="996" t="s">
        <v>122</v>
      </c>
      <c r="AG124" s="994"/>
      <c r="AH124" s="994"/>
      <c r="AI124" s="994"/>
      <c r="AJ124" s="995"/>
      <c r="AK124" s="996" t="s">
        <v>122</v>
      </c>
      <c r="AL124" s="994"/>
      <c r="AM124" s="994"/>
      <c r="AN124" s="994"/>
      <c r="AO124" s="995"/>
      <c r="AP124" s="997" t="s">
        <v>122</v>
      </c>
      <c r="AQ124" s="998"/>
      <c r="AR124" s="998"/>
      <c r="AS124" s="998"/>
      <c r="AT124" s="999"/>
      <c r="AU124" s="1094" t="s">
        <v>454</v>
      </c>
      <c r="AV124" s="1095"/>
      <c r="AW124" s="1095"/>
      <c r="AX124" s="1095"/>
      <c r="AY124" s="1095"/>
      <c r="AZ124" s="1095"/>
      <c r="BA124" s="1095"/>
      <c r="BB124" s="1095"/>
      <c r="BC124" s="1095"/>
      <c r="BD124" s="1095"/>
      <c r="BE124" s="1095"/>
      <c r="BF124" s="1095"/>
      <c r="BG124" s="1095"/>
      <c r="BH124" s="1095"/>
      <c r="BI124" s="1095"/>
      <c r="BJ124" s="1095"/>
      <c r="BK124" s="1095"/>
      <c r="BL124" s="1095"/>
      <c r="BM124" s="1095"/>
      <c r="BN124" s="1095"/>
      <c r="BO124" s="1095"/>
      <c r="BP124" s="1096"/>
      <c r="BQ124" s="1097">
        <v>91.4</v>
      </c>
      <c r="BR124" s="1062"/>
      <c r="BS124" s="1062"/>
      <c r="BT124" s="1062"/>
      <c r="BU124" s="1062"/>
      <c r="BV124" s="1062">
        <v>86.4</v>
      </c>
      <c r="BW124" s="1062"/>
      <c r="BX124" s="1062"/>
      <c r="BY124" s="1062"/>
      <c r="BZ124" s="1062"/>
      <c r="CA124" s="1062">
        <v>77.400000000000006</v>
      </c>
      <c r="CB124" s="1062"/>
      <c r="CC124" s="1062"/>
      <c r="CD124" s="1062"/>
      <c r="CE124" s="1062"/>
      <c r="CF124" s="1063"/>
      <c r="CG124" s="1064"/>
      <c r="CH124" s="1064"/>
      <c r="CI124" s="1064"/>
      <c r="CJ124" s="1065"/>
      <c r="CK124" s="1047"/>
      <c r="CL124" s="1047"/>
      <c r="CM124" s="1047"/>
      <c r="CN124" s="1047"/>
      <c r="CO124" s="1048"/>
      <c r="CP124" s="1054" t="s">
        <v>455</v>
      </c>
      <c r="CQ124" s="1055"/>
      <c r="CR124" s="1055"/>
      <c r="CS124" s="1055"/>
      <c r="CT124" s="1055"/>
      <c r="CU124" s="1055"/>
      <c r="CV124" s="1055"/>
      <c r="CW124" s="1055"/>
      <c r="CX124" s="1055"/>
      <c r="CY124" s="1055"/>
      <c r="CZ124" s="1055"/>
      <c r="DA124" s="1055"/>
      <c r="DB124" s="1055"/>
      <c r="DC124" s="1055"/>
      <c r="DD124" s="1055"/>
      <c r="DE124" s="1055"/>
      <c r="DF124" s="1056"/>
      <c r="DG124" s="1039" t="s">
        <v>122</v>
      </c>
      <c r="DH124" s="1021"/>
      <c r="DI124" s="1021"/>
      <c r="DJ124" s="1021"/>
      <c r="DK124" s="1022"/>
      <c r="DL124" s="1020" t="s">
        <v>122</v>
      </c>
      <c r="DM124" s="1021"/>
      <c r="DN124" s="1021"/>
      <c r="DO124" s="1021"/>
      <c r="DP124" s="1022"/>
      <c r="DQ124" s="1020" t="s">
        <v>122</v>
      </c>
      <c r="DR124" s="1021"/>
      <c r="DS124" s="1021"/>
      <c r="DT124" s="1021"/>
      <c r="DU124" s="1022"/>
      <c r="DV124" s="1023" t="s">
        <v>122</v>
      </c>
      <c r="DW124" s="1024"/>
      <c r="DX124" s="1024"/>
      <c r="DY124" s="1024"/>
      <c r="DZ124" s="1025"/>
    </row>
    <row r="125" spans="1:130" s="230" customFormat="1" ht="26.25" customHeight="1">
      <c r="A125" s="1092"/>
      <c r="B125" s="984"/>
      <c r="C125" s="957" t="s">
        <v>444</v>
      </c>
      <c r="D125" s="958"/>
      <c r="E125" s="958"/>
      <c r="F125" s="958"/>
      <c r="G125" s="958"/>
      <c r="H125" s="958"/>
      <c r="I125" s="958"/>
      <c r="J125" s="958"/>
      <c r="K125" s="958"/>
      <c r="L125" s="958"/>
      <c r="M125" s="958"/>
      <c r="N125" s="958"/>
      <c r="O125" s="958"/>
      <c r="P125" s="958"/>
      <c r="Q125" s="958"/>
      <c r="R125" s="958"/>
      <c r="S125" s="958"/>
      <c r="T125" s="958"/>
      <c r="U125" s="958"/>
      <c r="V125" s="958"/>
      <c r="W125" s="958"/>
      <c r="X125" s="958"/>
      <c r="Y125" s="958"/>
      <c r="Z125" s="959"/>
      <c r="AA125" s="993" t="s">
        <v>122</v>
      </c>
      <c r="AB125" s="994"/>
      <c r="AC125" s="994"/>
      <c r="AD125" s="994"/>
      <c r="AE125" s="995"/>
      <c r="AF125" s="996" t="s">
        <v>122</v>
      </c>
      <c r="AG125" s="994"/>
      <c r="AH125" s="994"/>
      <c r="AI125" s="994"/>
      <c r="AJ125" s="995"/>
      <c r="AK125" s="996" t="s">
        <v>122</v>
      </c>
      <c r="AL125" s="994"/>
      <c r="AM125" s="994"/>
      <c r="AN125" s="994"/>
      <c r="AO125" s="995"/>
      <c r="AP125" s="997" t="s">
        <v>122</v>
      </c>
      <c r="AQ125" s="998"/>
      <c r="AR125" s="998"/>
      <c r="AS125" s="998"/>
      <c r="AT125" s="999"/>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1057" t="s">
        <v>456</v>
      </c>
      <c r="CL125" s="1042"/>
      <c r="CM125" s="1042"/>
      <c r="CN125" s="1042"/>
      <c r="CO125" s="1043"/>
      <c r="CP125" s="964" t="s">
        <v>457</v>
      </c>
      <c r="CQ125" s="932"/>
      <c r="CR125" s="932"/>
      <c r="CS125" s="932"/>
      <c r="CT125" s="932"/>
      <c r="CU125" s="932"/>
      <c r="CV125" s="932"/>
      <c r="CW125" s="932"/>
      <c r="CX125" s="932"/>
      <c r="CY125" s="932"/>
      <c r="CZ125" s="932"/>
      <c r="DA125" s="932"/>
      <c r="DB125" s="932"/>
      <c r="DC125" s="932"/>
      <c r="DD125" s="932"/>
      <c r="DE125" s="932"/>
      <c r="DF125" s="933"/>
      <c r="DG125" s="965" t="s">
        <v>122</v>
      </c>
      <c r="DH125" s="966"/>
      <c r="DI125" s="966"/>
      <c r="DJ125" s="966"/>
      <c r="DK125" s="966"/>
      <c r="DL125" s="966" t="s">
        <v>122</v>
      </c>
      <c r="DM125" s="966"/>
      <c r="DN125" s="966"/>
      <c r="DO125" s="966"/>
      <c r="DP125" s="966"/>
      <c r="DQ125" s="966" t="s">
        <v>122</v>
      </c>
      <c r="DR125" s="966"/>
      <c r="DS125" s="966"/>
      <c r="DT125" s="966"/>
      <c r="DU125" s="966"/>
      <c r="DV125" s="967" t="s">
        <v>122</v>
      </c>
      <c r="DW125" s="967"/>
      <c r="DX125" s="967"/>
      <c r="DY125" s="967"/>
      <c r="DZ125" s="968"/>
    </row>
    <row r="126" spans="1:130" s="230" customFormat="1" ht="26.25" customHeight="1" thickBot="1">
      <c r="A126" s="1092"/>
      <c r="B126" s="984"/>
      <c r="C126" s="957" t="s">
        <v>446</v>
      </c>
      <c r="D126" s="958"/>
      <c r="E126" s="958"/>
      <c r="F126" s="958"/>
      <c r="G126" s="958"/>
      <c r="H126" s="958"/>
      <c r="I126" s="958"/>
      <c r="J126" s="958"/>
      <c r="K126" s="958"/>
      <c r="L126" s="958"/>
      <c r="M126" s="958"/>
      <c r="N126" s="958"/>
      <c r="O126" s="958"/>
      <c r="P126" s="958"/>
      <c r="Q126" s="958"/>
      <c r="R126" s="958"/>
      <c r="S126" s="958"/>
      <c r="T126" s="958"/>
      <c r="U126" s="958"/>
      <c r="V126" s="958"/>
      <c r="W126" s="958"/>
      <c r="X126" s="958"/>
      <c r="Y126" s="958"/>
      <c r="Z126" s="959"/>
      <c r="AA126" s="993" t="s">
        <v>122</v>
      </c>
      <c r="AB126" s="994"/>
      <c r="AC126" s="994"/>
      <c r="AD126" s="994"/>
      <c r="AE126" s="995"/>
      <c r="AF126" s="996" t="s">
        <v>122</v>
      </c>
      <c r="AG126" s="994"/>
      <c r="AH126" s="994"/>
      <c r="AI126" s="994"/>
      <c r="AJ126" s="995"/>
      <c r="AK126" s="996" t="s">
        <v>122</v>
      </c>
      <c r="AL126" s="994"/>
      <c r="AM126" s="994"/>
      <c r="AN126" s="994"/>
      <c r="AO126" s="995"/>
      <c r="AP126" s="997" t="s">
        <v>122</v>
      </c>
      <c r="AQ126" s="998"/>
      <c r="AR126" s="998"/>
      <c r="AS126" s="998"/>
      <c r="AT126" s="999"/>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1058"/>
      <c r="CL126" s="1045"/>
      <c r="CM126" s="1045"/>
      <c r="CN126" s="1045"/>
      <c r="CO126" s="1046"/>
      <c r="CP126" s="957" t="s">
        <v>458</v>
      </c>
      <c r="CQ126" s="958"/>
      <c r="CR126" s="958"/>
      <c r="CS126" s="958"/>
      <c r="CT126" s="958"/>
      <c r="CU126" s="958"/>
      <c r="CV126" s="958"/>
      <c r="CW126" s="958"/>
      <c r="CX126" s="958"/>
      <c r="CY126" s="958"/>
      <c r="CZ126" s="958"/>
      <c r="DA126" s="958"/>
      <c r="DB126" s="958"/>
      <c r="DC126" s="958"/>
      <c r="DD126" s="958"/>
      <c r="DE126" s="958"/>
      <c r="DF126" s="959"/>
      <c r="DG126" s="960" t="s">
        <v>122</v>
      </c>
      <c r="DH126" s="961"/>
      <c r="DI126" s="961"/>
      <c r="DJ126" s="961"/>
      <c r="DK126" s="961"/>
      <c r="DL126" s="961" t="s">
        <v>122</v>
      </c>
      <c r="DM126" s="961"/>
      <c r="DN126" s="961"/>
      <c r="DO126" s="961"/>
      <c r="DP126" s="961"/>
      <c r="DQ126" s="961" t="s">
        <v>122</v>
      </c>
      <c r="DR126" s="961"/>
      <c r="DS126" s="961"/>
      <c r="DT126" s="961"/>
      <c r="DU126" s="961"/>
      <c r="DV126" s="962" t="s">
        <v>122</v>
      </c>
      <c r="DW126" s="962"/>
      <c r="DX126" s="962"/>
      <c r="DY126" s="962"/>
      <c r="DZ126" s="963"/>
    </row>
    <row r="127" spans="1:130" s="230" customFormat="1" ht="26.25" customHeight="1">
      <c r="A127" s="1093"/>
      <c r="B127" s="986"/>
      <c r="C127" s="1008" t="s">
        <v>459</v>
      </c>
      <c r="D127" s="1000"/>
      <c r="E127" s="1000"/>
      <c r="F127" s="1000"/>
      <c r="G127" s="1000"/>
      <c r="H127" s="1000"/>
      <c r="I127" s="1000"/>
      <c r="J127" s="1000"/>
      <c r="K127" s="1000"/>
      <c r="L127" s="1000"/>
      <c r="M127" s="1000"/>
      <c r="N127" s="1000"/>
      <c r="O127" s="1000"/>
      <c r="P127" s="1000"/>
      <c r="Q127" s="1000"/>
      <c r="R127" s="1000"/>
      <c r="S127" s="1000"/>
      <c r="T127" s="1000"/>
      <c r="U127" s="1000"/>
      <c r="V127" s="1000"/>
      <c r="W127" s="1000"/>
      <c r="X127" s="1000"/>
      <c r="Y127" s="1000"/>
      <c r="Z127" s="1001"/>
      <c r="AA127" s="993" t="s">
        <v>122</v>
      </c>
      <c r="AB127" s="994"/>
      <c r="AC127" s="994"/>
      <c r="AD127" s="994"/>
      <c r="AE127" s="995"/>
      <c r="AF127" s="996" t="s">
        <v>122</v>
      </c>
      <c r="AG127" s="994"/>
      <c r="AH127" s="994"/>
      <c r="AI127" s="994"/>
      <c r="AJ127" s="995"/>
      <c r="AK127" s="996" t="s">
        <v>122</v>
      </c>
      <c r="AL127" s="994"/>
      <c r="AM127" s="994"/>
      <c r="AN127" s="994"/>
      <c r="AO127" s="995"/>
      <c r="AP127" s="997" t="s">
        <v>122</v>
      </c>
      <c r="AQ127" s="998"/>
      <c r="AR127" s="998"/>
      <c r="AS127" s="998"/>
      <c r="AT127" s="999"/>
      <c r="AU127" s="232"/>
      <c r="AV127" s="232"/>
      <c r="AW127" s="232"/>
      <c r="AX127" s="1066" t="s">
        <v>460</v>
      </c>
      <c r="AY127" s="1067"/>
      <c r="AZ127" s="1067"/>
      <c r="BA127" s="1067"/>
      <c r="BB127" s="1067"/>
      <c r="BC127" s="1067"/>
      <c r="BD127" s="1067"/>
      <c r="BE127" s="1068"/>
      <c r="BF127" s="1069" t="s">
        <v>461</v>
      </c>
      <c r="BG127" s="1067"/>
      <c r="BH127" s="1067"/>
      <c r="BI127" s="1067"/>
      <c r="BJ127" s="1067"/>
      <c r="BK127" s="1067"/>
      <c r="BL127" s="1068"/>
      <c r="BM127" s="1069" t="s">
        <v>462</v>
      </c>
      <c r="BN127" s="1067"/>
      <c r="BO127" s="1067"/>
      <c r="BP127" s="1067"/>
      <c r="BQ127" s="1067"/>
      <c r="BR127" s="1067"/>
      <c r="BS127" s="1068"/>
      <c r="BT127" s="1069" t="s">
        <v>463</v>
      </c>
      <c r="BU127" s="1067"/>
      <c r="BV127" s="1067"/>
      <c r="BW127" s="1067"/>
      <c r="BX127" s="1067"/>
      <c r="BY127" s="1067"/>
      <c r="BZ127" s="1090"/>
      <c r="CA127" s="232"/>
      <c r="CB127" s="232"/>
      <c r="CC127" s="232"/>
      <c r="CD127" s="255"/>
      <c r="CE127" s="255"/>
      <c r="CF127" s="255"/>
      <c r="CG127" s="232"/>
      <c r="CH127" s="232"/>
      <c r="CI127" s="232"/>
      <c r="CJ127" s="254"/>
      <c r="CK127" s="1058"/>
      <c r="CL127" s="1045"/>
      <c r="CM127" s="1045"/>
      <c r="CN127" s="1045"/>
      <c r="CO127" s="1046"/>
      <c r="CP127" s="957" t="s">
        <v>464</v>
      </c>
      <c r="CQ127" s="958"/>
      <c r="CR127" s="958"/>
      <c r="CS127" s="958"/>
      <c r="CT127" s="958"/>
      <c r="CU127" s="958"/>
      <c r="CV127" s="958"/>
      <c r="CW127" s="958"/>
      <c r="CX127" s="958"/>
      <c r="CY127" s="958"/>
      <c r="CZ127" s="958"/>
      <c r="DA127" s="958"/>
      <c r="DB127" s="958"/>
      <c r="DC127" s="958"/>
      <c r="DD127" s="958"/>
      <c r="DE127" s="958"/>
      <c r="DF127" s="959"/>
      <c r="DG127" s="960" t="s">
        <v>122</v>
      </c>
      <c r="DH127" s="961"/>
      <c r="DI127" s="961"/>
      <c r="DJ127" s="961"/>
      <c r="DK127" s="961"/>
      <c r="DL127" s="961" t="s">
        <v>122</v>
      </c>
      <c r="DM127" s="961"/>
      <c r="DN127" s="961"/>
      <c r="DO127" s="961"/>
      <c r="DP127" s="961"/>
      <c r="DQ127" s="961" t="s">
        <v>122</v>
      </c>
      <c r="DR127" s="961"/>
      <c r="DS127" s="961"/>
      <c r="DT127" s="961"/>
      <c r="DU127" s="961"/>
      <c r="DV127" s="962" t="s">
        <v>122</v>
      </c>
      <c r="DW127" s="962"/>
      <c r="DX127" s="962"/>
      <c r="DY127" s="962"/>
      <c r="DZ127" s="963"/>
    </row>
    <row r="128" spans="1:130" s="230" customFormat="1" ht="26.25" customHeight="1" thickBot="1">
      <c r="A128" s="1076" t="s">
        <v>465</v>
      </c>
      <c r="B128" s="1077"/>
      <c r="C128" s="1077"/>
      <c r="D128" s="1077"/>
      <c r="E128" s="1077"/>
      <c r="F128" s="1077"/>
      <c r="G128" s="1077"/>
      <c r="H128" s="1077"/>
      <c r="I128" s="1077"/>
      <c r="J128" s="1077"/>
      <c r="K128" s="1077"/>
      <c r="L128" s="1077"/>
      <c r="M128" s="1077"/>
      <c r="N128" s="1077"/>
      <c r="O128" s="1077"/>
      <c r="P128" s="1077"/>
      <c r="Q128" s="1077"/>
      <c r="R128" s="1077"/>
      <c r="S128" s="1077"/>
      <c r="T128" s="1077"/>
      <c r="U128" s="1077"/>
      <c r="V128" s="1077"/>
      <c r="W128" s="1078" t="s">
        <v>466</v>
      </c>
      <c r="X128" s="1078"/>
      <c r="Y128" s="1078"/>
      <c r="Z128" s="1079"/>
      <c r="AA128" s="1080">
        <v>693532</v>
      </c>
      <c r="AB128" s="1081"/>
      <c r="AC128" s="1081"/>
      <c r="AD128" s="1081"/>
      <c r="AE128" s="1082"/>
      <c r="AF128" s="1083">
        <v>698179</v>
      </c>
      <c r="AG128" s="1081"/>
      <c r="AH128" s="1081"/>
      <c r="AI128" s="1081"/>
      <c r="AJ128" s="1082"/>
      <c r="AK128" s="1083">
        <v>713281</v>
      </c>
      <c r="AL128" s="1081"/>
      <c r="AM128" s="1081"/>
      <c r="AN128" s="1081"/>
      <c r="AO128" s="1082"/>
      <c r="AP128" s="1084"/>
      <c r="AQ128" s="1085"/>
      <c r="AR128" s="1085"/>
      <c r="AS128" s="1085"/>
      <c r="AT128" s="1086"/>
      <c r="AU128" s="232"/>
      <c r="AV128" s="232"/>
      <c r="AW128" s="232"/>
      <c r="AX128" s="931" t="s">
        <v>467</v>
      </c>
      <c r="AY128" s="932"/>
      <c r="AZ128" s="932"/>
      <c r="BA128" s="932"/>
      <c r="BB128" s="932"/>
      <c r="BC128" s="932"/>
      <c r="BD128" s="932"/>
      <c r="BE128" s="933"/>
      <c r="BF128" s="1087" t="s">
        <v>122</v>
      </c>
      <c r="BG128" s="1088"/>
      <c r="BH128" s="1088"/>
      <c r="BI128" s="1088"/>
      <c r="BJ128" s="1088"/>
      <c r="BK128" s="1088"/>
      <c r="BL128" s="1089"/>
      <c r="BM128" s="1087">
        <v>12.74</v>
      </c>
      <c r="BN128" s="1088"/>
      <c r="BO128" s="1088"/>
      <c r="BP128" s="1088"/>
      <c r="BQ128" s="1088"/>
      <c r="BR128" s="1088"/>
      <c r="BS128" s="1089"/>
      <c r="BT128" s="1087">
        <v>20</v>
      </c>
      <c r="BU128" s="1088"/>
      <c r="BV128" s="1088"/>
      <c r="BW128" s="1088"/>
      <c r="BX128" s="1088"/>
      <c r="BY128" s="1088"/>
      <c r="BZ128" s="1111"/>
      <c r="CA128" s="255"/>
      <c r="CB128" s="255"/>
      <c r="CC128" s="255"/>
      <c r="CD128" s="255"/>
      <c r="CE128" s="255"/>
      <c r="CF128" s="255"/>
      <c r="CG128" s="232"/>
      <c r="CH128" s="232"/>
      <c r="CI128" s="232"/>
      <c r="CJ128" s="254"/>
      <c r="CK128" s="1059"/>
      <c r="CL128" s="1060"/>
      <c r="CM128" s="1060"/>
      <c r="CN128" s="1060"/>
      <c r="CO128" s="1061"/>
      <c r="CP128" s="1070" t="s">
        <v>468</v>
      </c>
      <c r="CQ128" s="762"/>
      <c r="CR128" s="762"/>
      <c r="CS128" s="762"/>
      <c r="CT128" s="762"/>
      <c r="CU128" s="762"/>
      <c r="CV128" s="762"/>
      <c r="CW128" s="762"/>
      <c r="CX128" s="762"/>
      <c r="CY128" s="762"/>
      <c r="CZ128" s="762"/>
      <c r="DA128" s="762"/>
      <c r="DB128" s="762"/>
      <c r="DC128" s="762"/>
      <c r="DD128" s="762"/>
      <c r="DE128" s="762"/>
      <c r="DF128" s="1071"/>
      <c r="DG128" s="1072" t="s">
        <v>122</v>
      </c>
      <c r="DH128" s="1073"/>
      <c r="DI128" s="1073"/>
      <c r="DJ128" s="1073"/>
      <c r="DK128" s="1073"/>
      <c r="DL128" s="1073" t="s">
        <v>122</v>
      </c>
      <c r="DM128" s="1073"/>
      <c r="DN128" s="1073"/>
      <c r="DO128" s="1073"/>
      <c r="DP128" s="1073"/>
      <c r="DQ128" s="1073" t="s">
        <v>122</v>
      </c>
      <c r="DR128" s="1073"/>
      <c r="DS128" s="1073"/>
      <c r="DT128" s="1073"/>
      <c r="DU128" s="1073"/>
      <c r="DV128" s="1074" t="s">
        <v>122</v>
      </c>
      <c r="DW128" s="1074"/>
      <c r="DX128" s="1074"/>
      <c r="DY128" s="1074"/>
      <c r="DZ128" s="1075"/>
    </row>
    <row r="129" spans="1:131" s="230" customFormat="1" ht="26.25" customHeight="1">
      <c r="A129" s="969" t="s">
        <v>102</v>
      </c>
      <c r="B129" s="970"/>
      <c r="C129" s="970"/>
      <c r="D129" s="970"/>
      <c r="E129" s="970"/>
      <c r="F129" s="970"/>
      <c r="G129" s="970"/>
      <c r="H129" s="970"/>
      <c r="I129" s="970"/>
      <c r="J129" s="970"/>
      <c r="K129" s="970"/>
      <c r="L129" s="970"/>
      <c r="M129" s="970"/>
      <c r="N129" s="970"/>
      <c r="O129" s="970"/>
      <c r="P129" s="970"/>
      <c r="Q129" s="970"/>
      <c r="R129" s="970"/>
      <c r="S129" s="970"/>
      <c r="T129" s="970"/>
      <c r="U129" s="970"/>
      <c r="V129" s="970"/>
      <c r="W129" s="1105" t="s">
        <v>469</v>
      </c>
      <c r="X129" s="1106"/>
      <c r="Y129" s="1106"/>
      <c r="Z129" s="1107"/>
      <c r="AA129" s="993">
        <v>15679817</v>
      </c>
      <c r="AB129" s="994"/>
      <c r="AC129" s="994"/>
      <c r="AD129" s="994"/>
      <c r="AE129" s="995"/>
      <c r="AF129" s="996">
        <v>15473490</v>
      </c>
      <c r="AG129" s="994"/>
      <c r="AH129" s="994"/>
      <c r="AI129" s="994"/>
      <c r="AJ129" s="995"/>
      <c r="AK129" s="996">
        <v>15581764</v>
      </c>
      <c r="AL129" s="994"/>
      <c r="AM129" s="994"/>
      <c r="AN129" s="994"/>
      <c r="AO129" s="995"/>
      <c r="AP129" s="1108"/>
      <c r="AQ129" s="1109"/>
      <c r="AR129" s="1109"/>
      <c r="AS129" s="1109"/>
      <c r="AT129" s="1110"/>
      <c r="AU129" s="233"/>
      <c r="AV129" s="233"/>
      <c r="AW129" s="233"/>
      <c r="AX129" s="1100" t="s">
        <v>470</v>
      </c>
      <c r="AY129" s="958"/>
      <c r="AZ129" s="958"/>
      <c r="BA129" s="958"/>
      <c r="BB129" s="958"/>
      <c r="BC129" s="958"/>
      <c r="BD129" s="958"/>
      <c r="BE129" s="959"/>
      <c r="BF129" s="1101" t="s">
        <v>122</v>
      </c>
      <c r="BG129" s="1102"/>
      <c r="BH129" s="1102"/>
      <c r="BI129" s="1102"/>
      <c r="BJ129" s="1102"/>
      <c r="BK129" s="1102"/>
      <c r="BL129" s="1103"/>
      <c r="BM129" s="1101">
        <v>17.739999999999998</v>
      </c>
      <c r="BN129" s="1102"/>
      <c r="BO129" s="1102"/>
      <c r="BP129" s="1102"/>
      <c r="BQ129" s="1102"/>
      <c r="BR129" s="1102"/>
      <c r="BS129" s="1103"/>
      <c r="BT129" s="1101">
        <v>30</v>
      </c>
      <c r="BU129" s="1102"/>
      <c r="BV129" s="1102"/>
      <c r="BW129" s="1102"/>
      <c r="BX129" s="1102"/>
      <c r="BY129" s="1102"/>
      <c r="BZ129" s="1104"/>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c r="A130" s="969" t="s">
        <v>471</v>
      </c>
      <c r="B130" s="970"/>
      <c r="C130" s="970"/>
      <c r="D130" s="970"/>
      <c r="E130" s="970"/>
      <c r="F130" s="970"/>
      <c r="G130" s="970"/>
      <c r="H130" s="970"/>
      <c r="I130" s="970"/>
      <c r="J130" s="970"/>
      <c r="K130" s="970"/>
      <c r="L130" s="970"/>
      <c r="M130" s="970"/>
      <c r="N130" s="970"/>
      <c r="O130" s="970"/>
      <c r="P130" s="970"/>
      <c r="Q130" s="970"/>
      <c r="R130" s="970"/>
      <c r="S130" s="970"/>
      <c r="T130" s="970"/>
      <c r="U130" s="970"/>
      <c r="V130" s="970"/>
      <c r="W130" s="1105" t="s">
        <v>472</v>
      </c>
      <c r="X130" s="1106"/>
      <c r="Y130" s="1106"/>
      <c r="Z130" s="1107"/>
      <c r="AA130" s="993">
        <v>1503063</v>
      </c>
      <c r="AB130" s="994"/>
      <c r="AC130" s="994"/>
      <c r="AD130" s="994"/>
      <c r="AE130" s="995"/>
      <c r="AF130" s="996">
        <v>1452427</v>
      </c>
      <c r="AG130" s="994"/>
      <c r="AH130" s="994"/>
      <c r="AI130" s="994"/>
      <c r="AJ130" s="995"/>
      <c r="AK130" s="996">
        <v>1380679</v>
      </c>
      <c r="AL130" s="994"/>
      <c r="AM130" s="994"/>
      <c r="AN130" s="994"/>
      <c r="AO130" s="995"/>
      <c r="AP130" s="1108"/>
      <c r="AQ130" s="1109"/>
      <c r="AR130" s="1109"/>
      <c r="AS130" s="1109"/>
      <c r="AT130" s="1110"/>
      <c r="AU130" s="233"/>
      <c r="AV130" s="233"/>
      <c r="AW130" s="233"/>
      <c r="AX130" s="1100" t="s">
        <v>473</v>
      </c>
      <c r="AY130" s="958"/>
      <c r="AZ130" s="958"/>
      <c r="BA130" s="958"/>
      <c r="BB130" s="958"/>
      <c r="BC130" s="958"/>
      <c r="BD130" s="958"/>
      <c r="BE130" s="959"/>
      <c r="BF130" s="1136">
        <v>11.8</v>
      </c>
      <c r="BG130" s="1137"/>
      <c r="BH130" s="1137"/>
      <c r="BI130" s="1137"/>
      <c r="BJ130" s="1137"/>
      <c r="BK130" s="1137"/>
      <c r="BL130" s="1138"/>
      <c r="BM130" s="1136">
        <v>25</v>
      </c>
      <c r="BN130" s="1137"/>
      <c r="BO130" s="1137"/>
      <c r="BP130" s="1137"/>
      <c r="BQ130" s="1137"/>
      <c r="BR130" s="1137"/>
      <c r="BS130" s="1138"/>
      <c r="BT130" s="1136">
        <v>35</v>
      </c>
      <c r="BU130" s="1137"/>
      <c r="BV130" s="1137"/>
      <c r="BW130" s="1137"/>
      <c r="BX130" s="1137"/>
      <c r="BY130" s="1137"/>
      <c r="BZ130" s="1139"/>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c r="A131" s="1140"/>
      <c r="B131" s="1141"/>
      <c r="C131" s="1141"/>
      <c r="D131" s="1141"/>
      <c r="E131" s="1141"/>
      <c r="F131" s="1141"/>
      <c r="G131" s="1141"/>
      <c r="H131" s="1141"/>
      <c r="I131" s="1141"/>
      <c r="J131" s="1141"/>
      <c r="K131" s="1141"/>
      <c r="L131" s="1141"/>
      <c r="M131" s="1141"/>
      <c r="N131" s="1141"/>
      <c r="O131" s="1141"/>
      <c r="P131" s="1141"/>
      <c r="Q131" s="1141"/>
      <c r="R131" s="1141"/>
      <c r="S131" s="1141"/>
      <c r="T131" s="1141"/>
      <c r="U131" s="1141"/>
      <c r="V131" s="1141"/>
      <c r="W131" s="1142" t="s">
        <v>474</v>
      </c>
      <c r="X131" s="1143"/>
      <c r="Y131" s="1143"/>
      <c r="Z131" s="1144"/>
      <c r="AA131" s="1039">
        <v>14176754</v>
      </c>
      <c r="AB131" s="1021"/>
      <c r="AC131" s="1021"/>
      <c r="AD131" s="1021"/>
      <c r="AE131" s="1022"/>
      <c r="AF131" s="1020">
        <v>14021063</v>
      </c>
      <c r="AG131" s="1021"/>
      <c r="AH131" s="1021"/>
      <c r="AI131" s="1021"/>
      <c r="AJ131" s="1022"/>
      <c r="AK131" s="1020">
        <v>14201085</v>
      </c>
      <c r="AL131" s="1021"/>
      <c r="AM131" s="1021"/>
      <c r="AN131" s="1021"/>
      <c r="AO131" s="1022"/>
      <c r="AP131" s="1145"/>
      <c r="AQ131" s="1146"/>
      <c r="AR131" s="1146"/>
      <c r="AS131" s="1146"/>
      <c r="AT131" s="1147"/>
      <c r="AU131" s="233"/>
      <c r="AV131" s="233"/>
      <c r="AW131" s="233"/>
      <c r="AX131" s="1118" t="s">
        <v>475</v>
      </c>
      <c r="AY131" s="762"/>
      <c r="AZ131" s="762"/>
      <c r="BA131" s="762"/>
      <c r="BB131" s="762"/>
      <c r="BC131" s="762"/>
      <c r="BD131" s="762"/>
      <c r="BE131" s="1071"/>
      <c r="BF131" s="1119">
        <v>77.400000000000006</v>
      </c>
      <c r="BG131" s="1120"/>
      <c r="BH131" s="1120"/>
      <c r="BI131" s="1120"/>
      <c r="BJ131" s="1120"/>
      <c r="BK131" s="1120"/>
      <c r="BL131" s="1121"/>
      <c r="BM131" s="1119">
        <v>350</v>
      </c>
      <c r="BN131" s="1120"/>
      <c r="BO131" s="1120"/>
      <c r="BP131" s="1120"/>
      <c r="BQ131" s="1120"/>
      <c r="BR131" s="1120"/>
      <c r="BS131" s="1121"/>
      <c r="BT131" s="1122"/>
      <c r="BU131" s="1123"/>
      <c r="BV131" s="1123"/>
      <c r="BW131" s="1123"/>
      <c r="BX131" s="1123"/>
      <c r="BY131" s="1123"/>
      <c r="BZ131" s="1124"/>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c r="A132" s="1125" t="s">
        <v>476</v>
      </c>
      <c r="B132" s="1126"/>
      <c r="C132" s="1126"/>
      <c r="D132" s="1126"/>
      <c r="E132" s="1126"/>
      <c r="F132" s="1126"/>
      <c r="G132" s="1126"/>
      <c r="H132" s="1126"/>
      <c r="I132" s="1126"/>
      <c r="J132" s="1126"/>
      <c r="K132" s="1126"/>
      <c r="L132" s="1126"/>
      <c r="M132" s="1126"/>
      <c r="N132" s="1126"/>
      <c r="O132" s="1126"/>
      <c r="P132" s="1126"/>
      <c r="Q132" s="1126"/>
      <c r="R132" s="1126"/>
      <c r="S132" s="1126"/>
      <c r="T132" s="1126"/>
      <c r="U132" s="1126"/>
      <c r="V132" s="1129" t="s">
        <v>477</v>
      </c>
      <c r="W132" s="1129"/>
      <c r="X132" s="1129"/>
      <c r="Y132" s="1129"/>
      <c r="Z132" s="1130"/>
      <c r="AA132" s="1131">
        <v>11.621080539999999</v>
      </c>
      <c r="AB132" s="1132"/>
      <c r="AC132" s="1132"/>
      <c r="AD132" s="1132"/>
      <c r="AE132" s="1133"/>
      <c r="AF132" s="1134">
        <v>12.08986794</v>
      </c>
      <c r="AG132" s="1132"/>
      <c r="AH132" s="1132"/>
      <c r="AI132" s="1132"/>
      <c r="AJ132" s="1133"/>
      <c r="AK132" s="1134">
        <v>11.69132499</v>
      </c>
      <c r="AL132" s="1132"/>
      <c r="AM132" s="1132"/>
      <c r="AN132" s="1132"/>
      <c r="AO132" s="1133"/>
      <c r="AP132" s="1036"/>
      <c r="AQ132" s="1037"/>
      <c r="AR132" s="1037"/>
      <c r="AS132" s="1037"/>
      <c r="AT132" s="1135"/>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c r="A133" s="1127"/>
      <c r="B133" s="1128"/>
      <c r="C133" s="1128"/>
      <c r="D133" s="1128"/>
      <c r="E133" s="1128"/>
      <c r="F133" s="1128"/>
      <c r="G133" s="1128"/>
      <c r="H133" s="1128"/>
      <c r="I133" s="1128"/>
      <c r="J133" s="1128"/>
      <c r="K133" s="1128"/>
      <c r="L133" s="1128"/>
      <c r="M133" s="1128"/>
      <c r="N133" s="1128"/>
      <c r="O133" s="1128"/>
      <c r="P133" s="1128"/>
      <c r="Q133" s="1128"/>
      <c r="R133" s="1128"/>
      <c r="S133" s="1128"/>
      <c r="T133" s="1128"/>
      <c r="U133" s="1128"/>
      <c r="V133" s="1112" t="s">
        <v>478</v>
      </c>
      <c r="W133" s="1112"/>
      <c r="X133" s="1112"/>
      <c r="Y133" s="1112"/>
      <c r="Z133" s="1113"/>
      <c r="AA133" s="1114">
        <v>12.3</v>
      </c>
      <c r="AB133" s="1115"/>
      <c r="AC133" s="1115"/>
      <c r="AD133" s="1115"/>
      <c r="AE133" s="1116"/>
      <c r="AF133" s="1114">
        <v>11.8</v>
      </c>
      <c r="AG133" s="1115"/>
      <c r="AH133" s="1115"/>
      <c r="AI133" s="1115"/>
      <c r="AJ133" s="1116"/>
      <c r="AK133" s="1114">
        <v>11.8</v>
      </c>
      <c r="AL133" s="1115"/>
      <c r="AM133" s="1115"/>
      <c r="AN133" s="1115"/>
      <c r="AO133" s="1116"/>
      <c r="AP133" s="1063"/>
      <c r="AQ133" s="1064"/>
      <c r="AR133" s="1064"/>
      <c r="AS133" s="1064"/>
      <c r="AT133" s="1117"/>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AIgZmERYvUskASgP6hPLlXXAo2fplgy5KNfEB3CULIcdy7z/kvCNyoVIespmjQMa5Izl5GCKP10y1Z2+ifyqJw==" saltValue="iwdGoBmanMPxK7WbcTTndQ==" spinCount="100000" sheet="1" objects="1" scenarios="1" formatRows="0"/>
  <mergeCells count="2035">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s>
  <phoneticPr fontId="2"/>
  <pageMargins left="0.59055118110236227" right="0" top="0.59055118110236227" bottom="0.59055118110236227" header="0.39370078740157483" footer="0.39370078740157483"/>
  <pageSetup paperSize="8" scale="38" orientation="portrait"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zoomScaleNormal="85" zoomScaleSheetLayoutView="100" workbookViewId="0"/>
  </sheetViews>
  <sheetFormatPr defaultColWidth="0" defaultRowHeight="13.5" customHeight="1" zeroHeight="1"/>
  <cols>
    <col min="1" max="120" width="2.75" style="260" customWidth="1"/>
    <col min="121" max="121" width="0" style="259" hidden="1" customWidth="1"/>
    <col min="122" max="16384" width="9" style="259" hidden="1"/>
  </cols>
  <sheetData>
    <row r="1" spans="1:120">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row r="3" spans="1:120"/>
    <row r="4" spans="1:120"/>
    <row r="5" spans="1:120"/>
    <row r="6" spans="1:120"/>
    <row r="7" spans="1:120"/>
    <row r="8" spans="1:120"/>
    <row r="9" spans="1:120"/>
    <row r="10" spans="1:120"/>
    <row r="11" spans="1:120"/>
    <row r="12" spans="1:120"/>
    <row r="13" spans="1:120"/>
    <row r="14" spans="1:120"/>
    <row r="15" spans="1:120"/>
    <row r="16" spans="1:120">
      <c r="DP16" s="259"/>
    </row>
    <row r="17" spans="119:120">
      <c r="DP17" s="259"/>
    </row>
    <row r="18" spans="119:120"/>
    <row r="19" spans="119:120"/>
    <row r="20" spans="119:120">
      <c r="DO20" s="259"/>
      <c r="DP20" s="259"/>
    </row>
    <row r="21" spans="119:120">
      <c r="DP21" s="259"/>
    </row>
    <row r="22" spans="119:120"/>
    <row r="23" spans="119:120">
      <c r="DO23" s="259"/>
      <c r="DP23" s="259"/>
    </row>
    <row r="24" spans="119:120">
      <c r="DP24" s="259"/>
    </row>
    <row r="25" spans="119:120">
      <c r="DP25" s="259"/>
    </row>
    <row r="26" spans="119:120">
      <c r="DO26" s="259"/>
      <c r="DP26" s="259"/>
    </row>
    <row r="27" spans="119:120"/>
    <row r="28" spans="119:120">
      <c r="DO28" s="259"/>
      <c r="DP28" s="259"/>
    </row>
    <row r="29" spans="119:120">
      <c r="DP29" s="259"/>
    </row>
    <row r="30" spans="119:120"/>
    <row r="31" spans="119:120">
      <c r="DO31" s="259"/>
      <c r="DP31" s="259"/>
    </row>
    <row r="32" spans="119:120"/>
    <row r="33" spans="98:120">
      <c r="DO33" s="259"/>
      <c r="DP33" s="259"/>
    </row>
    <row r="34" spans="98:120">
      <c r="DM34" s="259"/>
    </row>
    <row r="35" spans="98:120">
      <c r="CT35" s="259"/>
      <c r="CU35" s="259"/>
      <c r="CV35" s="259"/>
      <c r="CY35" s="259"/>
      <c r="CZ35" s="259"/>
      <c r="DA35" s="259"/>
      <c r="DD35" s="259"/>
      <c r="DE35" s="259"/>
      <c r="DF35" s="259"/>
      <c r="DI35" s="259"/>
      <c r="DJ35" s="259"/>
      <c r="DK35" s="259"/>
      <c r="DM35" s="259"/>
      <c r="DN35" s="259"/>
      <c r="DO35" s="259"/>
      <c r="DP35" s="259"/>
    </row>
    <row r="36" spans="98:120"/>
    <row r="37" spans="98:120">
      <c r="CW37" s="259"/>
      <c r="DB37" s="259"/>
      <c r="DG37" s="259"/>
      <c r="DL37" s="259"/>
      <c r="DP37" s="259"/>
    </row>
    <row r="38" spans="98:120">
      <c r="CT38" s="259"/>
      <c r="CU38" s="259"/>
      <c r="CV38" s="259"/>
      <c r="CW38" s="259"/>
      <c r="CY38" s="259"/>
      <c r="CZ38" s="259"/>
      <c r="DA38" s="259"/>
      <c r="DB38" s="259"/>
      <c r="DD38" s="259"/>
      <c r="DE38" s="259"/>
      <c r="DF38" s="259"/>
      <c r="DG38" s="259"/>
      <c r="DI38" s="259"/>
      <c r="DJ38" s="259"/>
      <c r="DK38" s="259"/>
      <c r="DL38" s="259"/>
      <c r="DN38" s="259"/>
      <c r="DO38" s="259"/>
      <c r="DP38" s="259"/>
    </row>
    <row r="39" spans="98:120"/>
    <row r="40" spans="98:120"/>
    <row r="41" spans="98:120"/>
    <row r="42" spans="98:120"/>
    <row r="43" spans="98:120"/>
    <row r="44" spans="98:120"/>
    <row r="45" spans="98:120"/>
    <row r="46" spans="98:120"/>
    <row r="47" spans="98:120"/>
    <row r="48" spans="98:120"/>
    <row r="49" spans="22:120">
      <c r="DN49" s="259"/>
      <c r="DO49" s="259"/>
      <c r="DP49" s="259"/>
    </row>
    <row r="50" spans="22:120"/>
    <row r="51" spans="22:120"/>
    <row r="52" spans="22:120"/>
    <row r="53" spans="22:120"/>
    <row r="54" spans="22:120"/>
    <row r="55" spans="22:120"/>
    <row r="56" spans="22:120"/>
    <row r="57" spans="22:120"/>
    <row r="58" spans="22:120"/>
    <row r="59" spans="22:120"/>
    <row r="60" spans="22:120"/>
    <row r="61" spans="22:120"/>
    <row r="62" spans="22:120"/>
    <row r="63" spans="22:120">
      <c r="W63" s="259"/>
      <c r="CS63" s="259"/>
      <c r="CX63" s="259"/>
      <c r="DC63" s="259"/>
      <c r="DH63" s="259"/>
    </row>
    <row r="64" spans="22:120">
      <c r="V64" s="259"/>
    </row>
    <row r="65" spans="15:120">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c r="Q66" s="259"/>
      <c r="S66" s="259"/>
      <c r="U66" s="259"/>
      <c r="DM66" s="259"/>
    </row>
    <row r="67" spans="15:120">
      <c r="O67" s="259"/>
      <c r="P67" s="259"/>
      <c r="R67" s="259"/>
      <c r="T67" s="259"/>
      <c r="Y67" s="259"/>
      <c r="CT67" s="259"/>
      <c r="CV67" s="259"/>
      <c r="CW67" s="259"/>
      <c r="CY67" s="259"/>
      <c r="DA67" s="259"/>
      <c r="DB67" s="259"/>
      <c r="DD67" s="259"/>
      <c r="DF67" s="259"/>
      <c r="DG67" s="259"/>
      <c r="DI67" s="259"/>
      <c r="DK67" s="259"/>
      <c r="DL67" s="259"/>
      <c r="DN67" s="259"/>
      <c r="DO67" s="259"/>
      <c r="DP67" s="259"/>
    </row>
    <row r="68" spans="15:120"/>
    <row r="69" spans="15:120"/>
    <row r="70" spans="15:120"/>
    <row r="71" spans="15:120"/>
    <row r="72" spans="15:120">
      <c r="DP72" s="259"/>
    </row>
    <row r="73" spans="15:120">
      <c r="DP73" s="259"/>
    </row>
    <row r="74" spans="15:120"/>
    <row r="75" spans="15:120"/>
    <row r="76" spans="15:120"/>
    <row r="77" spans="15:120"/>
    <row r="78" spans="15:120"/>
    <row r="79" spans="15:120"/>
    <row r="80" spans="15:120"/>
    <row r="81" spans="97:112"/>
    <row r="82" spans="97:112"/>
    <row r="83" spans="97:112"/>
    <row r="84" spans="97:112"/>
    <row r="85" spans="97:112"/>
    <row r="86" spans="97:112"/>
    <row r="87" spans="97:112"/>
    <row r="88" spans="97:112"/>
    <row r="89" spans="97:112"/>
    <row r="90" spans="97:112"/>
    <row r="91" spans="97:112"/>
    <row r="92" spans="97:112"/>
    <row r="93" spans="97:112"/>
    <row r="94" spans="97:112"/>
    <row r="95" spans="97:112"/>
    <row r="96" spans="97:112">
      <c r="CS96" s="259"/>
      <c r="CX96" s="259"/>
      <c r="DC96" s="259"/>
      <c r="DH96" s="259"/>
    </row>
    <row r="97" spans="24:120">
      <c r="CS97" s="259"/>
      <c r="CX97" s="259"/>
      <c r="DC97" s="259"/>
      <c r="DH97" s="259"/>
      <c r="DP97" s="260" t="s">
        <v>479</v>
      </c>
    </row>
    <row r="98" spans="24:120" hidden="1">
      <c r="CS98" s="259"/>
      <c r="CX98" s="259"/>
      <c r="DC98" s="259"/>
      <c r="DH98" s="259"/>
    </row>
    <row r="99" spans="24:120" hidden="1">
      <c r="CS99" s="259"/>
      <c r="CX99" s="259"/>
      <c r="DC99" s="259"/>
      <c r="DH99" s="259"/>
    </row>
    <row r="101" spans="24:120" ht="12" hidden="1" customHeight="1">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c r="CU102" s="259"/>
      <c r="CZ102" s="259"/>
      <c r="DE102" s="259"/>
      <c r="DJ102" s="259"/>
      <c r="DM102" s="259"/>
    </row>
    <row r="103" spans="24:120" hidden="1">
      <c r="CT103" s="259"/>
      <c r="CV103" s="259"/>
      <c r="CW103" s="259"/>
      <c r="CY103" s="259"/>
      <c r="DA103" s="259"/>
      <c r="DB103" s="259"/>
      <c r="DD103" s="259"/>
      <c r="DF103" s="259"/>
      <c r="DG103" s="259"/>
      <c r="DI103" s="259"/>
      <c r="DK103" s="259"/>
      <c r="DL103" s="259"/>
      <c r="DM103" s="259"/>
      <c r="DN103" s="259"/>
      <c r="DO103" s="259"/>
      <c r="DP103" s="259"/>
    </row>
    <row r="104" spans="24:120" hidden="1">
      <c r="CV104" s="259"/>
      <c r="CW104" s="259"/>
      <c r="DA104" s="259"/>
      <c r="DB104" s="259"/>
      <c r="DF104" s="259"/>
      <c r="DG104" s="259"/>
      <c r="DK104" s="259"/>
      <c r="DL104" s="259"/>
      <c r="DN104" s="259"/>
      <c r="DO104" s="259"/>
      <c r="DP104" s="259"/>
    </row>
    <row r="105" spans="24:120" ht="12.75" hidden="1" customHeight="1"/>
  </sheetData>
  <sheetProtection algorithmName="SHA-512" hashValue="82soaMqgO+Bwx9EE4Eebh9kAq7GDZnPyLOTHYeRWXRm+17HnSZRIfyuME5v511DRFXQ6aiDb3xQjw/UaJIxxZg==" saltValue="1Rp8T7SLRQJC0l6vVGN/e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cols>
    <col min="1" max="116" width="2.625" style="260" customWidth="1"/>
    <col min="117" max="16384" width="9" style="259" hidden="1"/>
  </cols>
  <sheetData>
    <row r="1" spans="2:116">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row r="3" spans="2:116"/>
    <row r="4" spans="2:116">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row r="7" spans="2:116"/>
    <row r="8" spans="2:116"/>
    <row r="9" spans="2:116"/>
    <row r="10" spans="2:116"/>
    <row r="11" spans="2:116"/>
    <row r="12" spans="2:116"/>
    <row r="13" spans="2:116"/>
    <row r="14" spans="2:116"/>
    <row r="15" spans="2:116"/>
    <row r="16" spans="2:116"/>
    <row r="17" spans="9:116"/>
    <row r="18" spans="9:116">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row r="20" spans="9:116"/>
    <row r="21" spans="9:116">
      <c r="DL21" s="259"/>
    </row>
    <row r="22" spans="9:116">
      <c r="DI22" s="259"/>
      <c r="DJ22" s="259"/>
      <c r="DK22" s="259"/>
      <c r="DL22" s="259"/>
    </row>
    <row r="23" spans="9:116">
      <c r="CY23" s="259"/>
      <c r="CZ23" s="259"/>
      <c r="DA23" s="259"/>
      <c r="DB23" s="259"/>
      <c r="DC23" s="259"/>
      <c r="DD23" s="259"/>
      <c r="DE23" s="259"/>
      <c r="DF23" s="259"/>
      <c r="DG23" s="259"/>
      <c r="DH23" s="259"/>
      <c r="DI23" s="259"/>
      <c r="DJ23" s="259"/>
      <c r="DK23" s="259"/>
      <c r="DL23" s="259"/>
    </row>
    <row r="24" spans="9:116"/>
    <row r="25" spans="9:116"/>
    <row r="26" spans="9:116"/>
    <row r="27" spans="9:116"/>
    <row r="28" spans="9:116"/>
    <row r="29" spans="9:116"/>
    <row r="30" spans="9:116"/>
    <row r="31" spans="9:116"/>
    <row r="32" spans="9:116"/>
    <row r="33" spans="15:116"/>
    <row r="34" spans="15:116"/>
    <row r="35" spans="15:116">
      <c r="CZ35" s="259"/>
      <c r="DA35" s="259"/>
      <c r="DB35" s="259"/>
      <c r="DC35" s="259"/>
      <c r="DD35" s="259"/>
      <c r="DE35" s="259"/>
      <c r="DF35" s="259"/>
      <c r="DG35" s="259"/>
      <c r="DH35" s="259"/>
      <c r="DI35" s="259"/>
      <c r="DJ35" s="259"/>
      <c r="DK35" s="259"/>
      <c r="DL35" s="259"/>
    </row>
    <row r="36" spans="15:116"/>
    <row r="37" spans="15:116">
      <c r="DL37" s="259"/>
    </row>
    <row r="38" spans="15:116">
      <c r="DI38" s="259"/>
      <c r="DJ38" s="259"/>
      <c r="DK38" s="259"/>
      <c r="DL38" s="259"/>
    </row>
    <row r="39" spans="15:116"/>
    <row r="40" spans="15:116"/>
    <row r="41" spans="15:116"/>
    <row r="42" spans="15:116"/>
    <row r="43" spans="15:116">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c r="DL44" s="259"/>
    </row>
    <row r="45" spans="15:116"/>
    <row r="46" spans="15:116">
      <c r="DA46" s="259"/>
      <c r="DB46" s="259"/>
      <c r="DC46" s="259"/>
      <c r="DD46" s="259"/>
      <c r="DE46" s="259"/>
      <c r="DF46" s="259"/>
      <c r="DG46" s="259"/>
      <c r="DH46" s="259"/>
      <c r="DI46" s="259"/>
      <c r="DJ46" s="259"/>
      <c r="DK46" s="259"/>
      <c r="DL46" s="259"/>
    </row>
    <row r="47" spans="15:116"/>
    <row r="48" spans="15:116"/>
    <row r="49" spans="104:116"/>
    <row r="50" spans="104:116">
      <c r="CZ50" s="259"/>
      <c r="DA50" s="259"/>
      <c r="DB50" s="259"/>
      <c r="DC50" s="259"/>
      <c r="DD50" s="259"/>
      <c r="DE50" s="259"/>
      <c r="DF50" s="259"/>
      <c r="DG50" s="259"/>
      <c r="DH50" s="259"/>
      <c r="DI50" s="259"/>
      <c r="DJ50" s="259"/>
      <c r="DK50" s="259"/>
      <c r="DL50" s="259"/>
    </row>
    <row r="51" spans="104:116"/>
    <row r="52" spans="104:116"/>
    <row r="53" spans="104:116">
      <c r="DL53" s="259"/>
    </row>
    <row r="54" spans="104:116"/>
    <row r="55" spans="104:116"/>
    <row r="56" spans="104:116"/>
    <row r="57" spans="104:116"/>
    <row r="58" spans="104:116"/>
    <row r="59" spans="104:116"/>
    <row r="60" spans="104:116"/>
    <row r="61" spans="104:116"/>
    <row r="62" spans="104:116"/>
    <row r="63" spans="104:116"/>
    <row r="64" spans="104:116"/>
    <row r="65" spans="107:116"/>
    <row r="66" spans="107:116"/>
    <row r="67" spans="107:116">
      <c r="DC67" s="259"/>
      <c r="DD67" s="259"/>
      <c r="DE67" s="259"/>
      <c r="DF67" s="259"/>
      <c r="DG67" s="259"/>
      <c r="DH67" s="259"/>
      <c r="DI67" s="259"/>
      <c r="DJ67" s="259"/>
      <c r="DK67" s="259"/>
      <c r="DL67" s="259"/>
    </row>
    <row r="68" spans="107:116"/>
    <row r="69" spans="107:116"/>
    <row r="70" spans="107:116"/>
    <row r="71" spans="107:116"/>
    <row r="72" spans="107:116"/>
    <row r="73" spans="107:116"/>
    <row r="74" spans="107:116"/>
    <row r="75" spans="107:116"/>
    <row r="76" spans="107:116"/>
    <row r="77" spans="107:116"/>
    <row r="78" spans="107:116"/>
    <row r="79" spans="107:116"/>
    <row r="80" spans="107:116"/>
    <row r="81"/>
    <row r="82"/>
    <row r="83"/>
    <row r="84"/>
    <row r="85"/>
    <row r="86"/>
    <row r="87"/>
    <row r="88"/>
    <row r="89"/>
  </sheetData>
  <sheetProtection algorithmName="SHA-512" hashValue="VJQY6rjf2AHhlhB32q9as1bx//RsK/005bpQete3ZCp1oQTC5ZUivqwIqfS+eG5l5UjxsE0E9ZwGveeKYkMinA==" saltValue="xfnEz624WqyNTKBeeSLBuA==" spinCount="100000" sheet="1" objects="1" scenarios="1"/>
  <dataConsolidate/>
  <phoneticPr fontId="2"/>
  <printOptions horizontalCentered="1" verticalCentered="1"/>
  <pageMargins left="0" right="0" top="0" bottom="0" header="0" footer="0"/>
  <pageSetup paperSize="9" scale="48" orientation="landscape"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zoomScaleSheetLayoutView="100" workbookViewId="0"/>
  </sheetViews>
  <sheetFormatPr defaultColWidth="0" defaultRowHeight="13.5" customHeight="1" zeroHeight="1"/>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c r="AS1" s="262"/>
      <c r="AT1" s="262"/>
    </row>
    <row r="2" spans="1:46">
      <c r="AS2" s="262"/>
      <c r="AT2" s="262"/>
    </row>
    <row r="3" spans="1:46">
      <c r="AS3" s="262"/>
      <c r="AT3" s="262"/>
    </row>
    <row r="4" spans="1:46">
      <c r="AS4" s="262"/>
      <c r="AT4" s="262"/>
    </row>
    <row r="5" spans="1:46" ht="17.25">
      <c r="A5" s="263" t="s">
        <v>480</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481</v>
      </c>
      <c r="AL6" s="267"/>
      <c r="AM6" s="267"/>
      <c r="AN6" s="267"/>
      <c r="AO6" s="262"/>
      <c r="AP6" s="262"/>
      <c r="AQ6" s="262"/>
      <c r="AR6" s="262"/>
    </row>
    <row r="7" spans="1:46" ht="13.5" customHeight="1">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49" t="s">
        <v>482</v>
      </c>
      <c r="AP7" s="272"/>
      <c r="AQ7" s="273" t="s">
        <v>483</v>
      </c>
      <c r="AR7" s="274"/>
    </row>
    <row r="8" spans="1:46">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50"/>
      <c r="AP8" s="278" t="s">
        <v>484</v>
      </c>
      <c r="AQ8" s="279" t="s">
        <v>485</v>
      </c>
      <c r="AR8" s="280" t="s">
        <v>486</v>
      </c>
    </row>
    <row r="9" spans="1:46">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51" t="s">
        <v>487</v>
      </c>
      <c r="AL9" s="1152"/>
      <c r="AM9" s="1152"/>
      <c r="AN9" s="1153"/>
      <c r="AO9" s="281">
        <v>4809590</v>
      </c>
      <c r="AP9" s="281">
        <v>68251</v>
      </c>
      <c r="AQ9" s="282">
        <v>73824</v>
      </c>
      <c r="AR9" s="283">
        <v>-7.5</v>
      </c>
    </row>
    <row r="10" spans="1:46" ht="13.5" customHeight="1">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51" t="s">
        <v>488</v>
      </c>
      <c r="AL10" s="1152"/>
      <c r="AM10" s="1152"/>
      <c r="AN10" s="1153"/>
      <c r="AO10" s="284">
        <v>574227</v>
      </c>
      <c r="AP10" s="284">
        <v>8149</v>
      </c>
      <c r="AQ10" s="285">
        <v>6244</v>
      </c>
      <c r="AR10" s="286">
        <v>30.5</v>
      </c>
    </row>
    <row r="11" spans="1:46" ht="13.5" customHeight="1">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51" t="s">
        <v>489</v>
      </c>
      <c r="AL11" s="1152"/>
      <c r="AM11" s="1152"/>
      <c r="AN11" s="1153"/>
      <c r="AO11" s="284">
        <v>2988</v>
      </c>
      <c r="AP11" s="284">
        <v>42</v>
      </c>
      <c r="AQ11" s="285">
        <v>1048</v>
      </c>
      <c r="AR11" s="286">
        <v>-96</v>
      </c>
    </row>
    <row r="12" spans="1:46" ht="13.5" customHeight="1">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51" t="s">
        <v>490</v>
      </c>
      <c r="AL12" s="1152"/>
      <c r="AM12" s="1152"/>
      <c r="AN12" s="1153"/>
      <c r="AO12" s="284">
        <v>1691</v>
      </c>
      <c r="AP12" s="284">
        <v>24</v>
      </c>
      <c r="AQ12" s="285">
        <v>8</v>
      </c>
      <c r="AR12" s="286">
        <v>200</v>
      </c>
    </row>
    <row r="13" spans="1:46" ht="13.5" customHeight="1">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51" t="s">
        <v>491</v>
      </c>
      <c r="AL13" s="1152"/>
      <c r="AM13" s="1152"/>
      <c r="AN13" s="1153"/>
      <c r="AO13" s="284">
        <v>153938</v>
      </c>
      <c r="AP13" s="284">
        <v>2184</v>
      </c>
      <c r="AQ13" s="285">
        <v>2350</v>
      </c>
      <c r="AR13" s="286">
        <v>-7.1</v>
      </c>
    </row>
    <row r="14" spans="1:46" ht="13.5" customHeight="1">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51" t="s">
        <v>492</v>
      </c>
      <c r="AL14" s="1152"/>
      <c r="AM14" s="1152"/>
      <c r="AN14" s="1153"/>
      <c r="AO14" s="284">
        <v>160195</v>
      </c>
      <c r="AP14" s="284">
        <v>2273</v>
      </c>
      <c r="AQ14" s="285">
        <v>1698</v>
      </c>
      <c r="AR14" s="286">
        <v>33.9</v>
      </c>
    </row>
    <row r="15" spans="1:46" ht="13.5" customHeight="1">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54" t="s">
        <v>493</v>
      </c>
      <c r="AL15" s="1155"/>
      <c r="AM15" s="1155"/>
      <c r="AN15" s="1156"/>
      <c r="AO15" s="284">
        <v>-260676</v>
      </c>
      <c r="AP15" s="284">
        <v>-3699</v>
      </c>
      <c r="AQ15" s="285">
        <v>-3564</v>
      </c>
      <c r="AR15" s="286">
        <v>3.8</v>
      </c>
    </row>
    <row r="16" spans="1:46">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54" t="s">
        <v>177</v>
      </c>
      <c r="AL16" s="1155"/>
      <c r="AM16" s="1155"/>
      <c r="AN16" s="1156"/>
      <c r="AO16" s="284">
        <v>5441953</v>
      </c>
      <c r="AP16" s="284">
        <v>77225</v>
      </c>
      <c r="AQ16" s="285">
        <v>81608</v>
      </c>
      <c r="AR16" s="286">
        <v>-5.4</v>
      </c>
    </row>
    <row r="17" spans="1:46">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494</v>
      </c>
      <c r="AL19" s="262"/>
      <c r="AM19" s="262"/>
      <c r="AN19" s="262"/>
      <c r="AO19" s="262"/>
      <c r="AP19" s="262"/>
      <c r="AQ19" s="262"/>
      <c r="AR19" s="262"/>
    </row>
    <row r="20" spans="1:46">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495</v>
      </c>
      <c r="AP20" s="293" t="s">
        <v>496</v>
      </c>
      <c r="AQ20" s="294" t="s">
        <v>497</v>
      </c>
      <c r="AR20" s="295"/>
    </row>
    <row r="21" spans="1:46" s="301" customFormat="1">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57" t="s">
        <v>498</v>
      </c>
      <c r="AL21" s="1158"/>
      <c r="AM21" s="1158"/>
      <c r="AN21" s="1159"/>
      <c r="AO21" s="297">
        <v>6.27</v>
      </c>
      <c r="AP21" s="298">
        <v>7.59</v>
      </c>
      <c r="AQ21" s="299">
        <v>-1.32</v>
      </c>
      <c r="AR21" s="267"/>
      <c r="AS21" s="300"/>
      <c r="AT21" s="296"/>
    </row>
    <row r="22" spans="1:46" s="301" customFormat="1">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57" t="s">
        <v>499</v>
      </c>
      <c r="AL22" s="1158"/>
      <c r="AM22" s="1158"/>
      <c r="AN22" s="1159"/>
      <c r="AO22" s="302">
        <v>98</v>
      </c>
      <c r="AP22" s="303">
        <v>98.2</v>
      </c>
      <c r="AQ22" s="304">
        <v>-0.2</v>
      </c>
      <c r="AR22" s="288"/>
      <c r="AS22" s="300"/>
      <c r="AT22" s="296"/>
    </row>
    <row r="23" spans="1:46" s="301" customFormat="1">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c r="A26" s="1148" t="s">
        <v>500</v>
      </c>
      <c r="B26" s="1148"/>
      <c r="C26" s="1148"/>
      <c r="D26" s="1148"/>
      <c r="E26" s="1148"/>
      <c r="F26" s="1148"/>
      <c r="G26" s="1148"/>
      <c r="H26" s="1148"/>
      <c r="I26" s="1148"/>
      <c r="J26" s="1148"/>
      <c r="K26" s="1148"/>
      <c r="L26" s="1148"/>
      <c r="M26" s="1148"/>
      <c r="N26" s="1148"/>
      <c r="O26" s="1148"/>
      <c r="P26" s="1148"/>
      <c r="Q26" s="1148"/>
      <c r="R26" s="1148"/>
      <c r="S26" s="1148"/>
      <c r="T26" s="1148"/>
      <c r="U26" s="1148"/>
      <c r="V26" s="1148"/>
      <c r="W26" s="1148"/>
      <c r="X26" s="1148"/>
      <c r="Y26" s="1148"/>
      <c r="Z26" s="1148"/>
      <c r="AA26" s="1148"/>
      <c r="AB26" s="1148"/>
      <c r="AC26" s="1148"/>
      <c r="AD26" s="1148"/>
      <c r="AE26" s="1148"/>
      <c r="AF26" s="1148"/>
      <c r="AG26" s="1148"/>
      <c r="AH26" s="1148"/>
      <c r="AI26" s="1148"/>
      <c r="AJ26" s="1148"/>
      <c r="AK26" s="1148"/>
      <c r="AL26" s="1148"/>
      <c r="AM26" s="1148"/>
      <c r="AN26" s="1148"/>
      <c r="AO26" s="1148"/>
      <c r="AP26" s="1148"/>
      <c r="AQ26" s="1148"/>
      <c r="AR26" s="1148"/>
      <c r="AS26" s="1148"/>
      <c r="AT26" s="267"/>
    </row>
    <row r="27" spans="1:46">
      <c r="A27" s="309"/>
      <c r="AO27" s="262"/>
      <c r="AP27" s="262"/>
      <c r="AQ27" s="262"/>
      <c r="AR27" s="262"/>
      <c r="AS27" s="262"/>
      <c r="AT27" s="262"/>
    </row>
    <row r="28" spans="1:46" ht="17.25">
      <c r="A28" s="263" t="s">
        <v>501</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502</v>
      </c>
      <c r="AL29" s="267"/>
      <c r="AM29" s="267"/>
      <c r="AN29" s="267"/>
      <c r="AO29" s="262"/>
      <c r="AP29" s="262"/>
      <c r="AQ29" s="262"/>
      <c r="AR29" s="262"/>
      <c r="AS29" s="311"/>
    </row>
    <row r="30" spans="1:46" ht="13.5" customHeight="1">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49" t="s">
        <v>482</v>
      </c>
      <c r="AP30" s="272"/>
      <c r="AQ30" s="273" t="s">
        <v>483</v>
      </c>
      <c r="AR30" s="274"/>
    </row>
    <row r="31" spans="1:46">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50"/>
      <c r="AP31" s="278" t="s">
        <v>484</v>
      </c>
      <c r="AQ31" s="279" t="s">
        <v>485</v>
      </c>
      <c r="AR31" s="280" t="s">
        <v>486</v>
      </c>
    </row>
    <row r="32" spans="1:46" ht="27" customHeight="1">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65" t="s">
        <v>503</v>
      </c>
      <c r="AL32" s="1166"/>
      <c r="AM32" s="1166"/>
      <c r="AN32" s="1167"/>
      <c r="AO32" s="312">
        <v>3360437</v>
      </c>
      <c r="AP32" s="312">
        <v>47687</v>
      </c>
      <c r="AQ32" s="313">
        <v>42992</v>
      </c>
      <c r="AR32" s="314">
        <v>10.9</v>
      </c>
    </row>
    <row r="33" spans="1:46" ht="13.5" customHeight="1">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65" t="s">
        <v>504</v>
      </c>
      <c r="AL33" s="1166"/>
      <c r="AM33" s="1166"/>
      <c r="AN33" s="1167"/>
      <c r="AO33" s="312" t="s">
        <v>505</v>
      </c>
      <c r="AP33" s="312" t="s">
        <v>505</v>
      </c>
      <c r="AQ33" s="313" t="s">
        <v>505</v>
      </c>
      <c r="AR33" s="314" t="s">
        <v>505</v>
      </c>
    </row>
    <row r="34" spans="1:46" ht="27" customHeight="1">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65" t="s">
        <v>506</v>
      </c>
      <c r="AL34" s="1166"/>
      <c r="AM34" s="1166"/>
      <c r="AN34" s="1167"/>
      <c r="AO34" s="312" t="s">
        <v>505</v>
      </c>
      <c r="AP34" s="312" t="s">
        <v>505</v>
      </c>
      <c r="AQ34" s="313">
        <v>43</v>
      </c>
      <c r="AR34" s="314" t="s">
        <v>505</v>
      </c>
    </row>
    <row r="35" spans="1:46" ht="27" customHeight="1">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65" t="s">
        <v>507</v>
      </c>
      <c r="AL35" s="1166"/>
      <c r="AM35" s="1166"/>
      <c r="AN35" s="1167"/>
      <c r="AO35" s="312">
        <v>264962</v>
      </c>
      <c r="AP35" s="312">
        <v>3760</v>
      </c>
      <c r="AQ35" s="313">
        <v>11969</v>
      </c>
      <c r="AR35" s="314">
        <v>-68.599999999999994</v>
      </c>
    </row>
    <row r="36" spans="1:46" ht="27" customHeight="1">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65" t="s">
        <v>508</v>
      </c>
      <c r="AL36" s="1166"/>
      <c r="AM36" s="1166"/>
      <c r="AN36" s="1167"/>
      <c r="AO36" s="312">
        <v>73061</v>
      </c>
      <c r="AP36" s="312">
        <v>1037</v>
      </c>
      <c r="AQ36" s="313">
        <v>2138</v>
      </c>
      <c r="AR36" s="314">
        <v>-51.5</v>
      </c>
    </row>
    <row r="37" spans="1:46" ht="13.5" customHeight="1">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65" t="s">
        <v>509</v>
      </c>
      <c r="AL37" s="1166"/>
      <c r="AM37" s="1166"/>
      <c r="AN37" s="1167"/>
      <c r="AO37" s="312">
        <v>55795</v>
      </c>
      <c r="AP37" s="312">
        <v>792</v>
      </c>
      <c r="AQ37" s="313">
        <v>592</v>
      </c>
      <c r="AR37" s="314">
        <v>33.799999999999997</v>
      </c>
    </row>
    <row r="38" spans="1:46" ht="27" customHeight="1">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68" t="s">
        <v>510</v>
      </c>
      <c r="AL38" s="1169"/>
      <c r="AM38" s="1169"/>
      <c r="AN38" s="1170"/>
      <c r="AO38" s="315" t="s">
        <v>505</v>
      </c>
      <c r="AP38" s="315" t="s">
        <v>505</v>
      </c>
      <c r="AQ38" s="316">
        <v>2</v>
      </c>
      <c r="AR38" s="304" t="s">
        <v>505</v>
      </c>
      <c r="AS38" s="311"/>
    </row>
    <row r="39" spans="1:46">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68" t="s">
        <v>511</v>
      </c>
      <c r="AL39" s="1169"/>
      <c r="AM39" s="1169"/>
      <c r="AN39" s="1170"/>
      <c r="AO39" s="312">
        <v>-713281</v>
      </c>
      <c r="AP39" s="312">
        <v>-10122</v>
      </c>
      <c r="AQ39" s="313">
        <v>-5777</v>
      </c>
      <c r="AR39" s="314">
        <v>75.2</v>
      </c>
      <c r="AS39" s="311"/>
    </row>
    <row r="40" spans="1:46" ht="27" customHeight="1">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65" t="s">
        <v>512</v>
      </c>
      <c r="AL40" s="1166"/>
      <c r="AM40" s="1166"/>
      <c r="AN40" s="1167"/>
      <c r="AO40" s="312">
        <v>-1380679</v>
      </c>
      <c r="AP40" s="312">
        <v>-19593</v>
      </c>
      <c r="AQ40" s="313">
        <v>-36457</v>
      </c>
      <c r="AR40" s="314">
        <v>-46.3</v>
      </c>
      <c r="AS40" s="311"/>
    </row>
    <row r="41" spans="1:46">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71" t="s">
        <v>287</v>
      </c>
      <c r="AL41" s="1172"/>
      <c r="AM41" s="1172"/>
      <c r="AN41" s="1173"/>
      <c r="AO41" s="312">
        <v>1660295</v>
      </c>
      <c r="AP41" s="312">
        <v>23561</v>
      </c>
      <c r="AQ41" s="313">
        <v>15502</v>
      </c>
      <c r="AR41" s="314">
        <v>52</v>
      </c>
      <c r="AS41" s="311"/>
    </row>
    <row r="42" spans="1:46">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c r="A47" s="321" t="s">
        <v>513</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514</v>
      </c>
      <c r="AL48" s="322"/>
      <c r="AM48" s="322"/>
      <c r="AN48" s="322"/>
      <c r="AO48" s="322"/>
      <c r="AP48" s="322"/>
      <c r="AQ48" s="323"/>
      <c r="AR48" s="322"/>
    </row>
    <row r="49" spans="1:44" ht="13.5" customHeight="1">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60" t="s">
        <v>482</v>
      </c>
      <c r="AN49" s="1162" t="s">
        <v>515</v>
      </c>
      <c r="AO49" s="1163"/>
      <c r="AP49" s="1163"/>
      <c r="AQ49" s="1163"/>
      <c r="AR49" s="1164"/>
    </row>
    <row r="50" spans="1:44">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61"/>
      <c r="AN50" s="328" t="s">
        <v>516</v>
      </c>
      <c r="AO50" s="329" t="s">
        <v>517</v>
      </c>
      <c r="AP50" s="330" t="s">
        <v>518</v>
      </c>
      <c r="AQ50" s="331" t="s">
        <v>519</v>
      </c>
      <c r="AR50" s="332" t="s">
        <v>520</v>
      </c>
    </row>
    <row r="51" spans="1:44">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521</v>
      </c>
      <c r="AL51" s="325"/>
      <c r="AM51" s="333">
        <v>2561257</v>
      </c>
      <c r="AN51" s="334">
        <v>36542</v>
      </c>
      <c r="AO51" s="335">
        <v>-44.4</v>
      </c>
      <c r="AP51" s="336">
        <v>62383</v>
      </c>
      <c r="AQ51" s="337">
        <v>14.1</v>
      </c>
      <c r="AR51" s="338">
        <v>-58.5</v>
      </c>
    </row>
    <row r="52" spans="1:44">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522</v>
      </c>
      <c r="AM52" s="341">
        <v>1555472</v>
      </c>
      <c r="AN52" s="342">
        <v>22192</v>
      </c>
      <c r="AO52" s="343">
        <v>-40.799999999999997</v>
      </c>
      <c r="AP52" s="344">
        <v>35325</v>
      </c>
      <c r="AQ52" s="345">
        <v>7.6</v>
      </c>
      <c r="AR52" s="346">
        <v>-48.4</v>
      </c>
    </row>
    <row r="53" spans="1:44">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523</v>
      </c>
      <c r="AL53" s="325"/>
      <c r="AM53" s="333">
        <v>2871736</v>
      </c>
      <c r="AN53" s="334">
        <v>40810</v>
      </c>
      <c r="AO53" s="335">
        <v>11.7</v>
      </c>
      <c r="AP53" s="336">
        <v>63812</v>
      </c>
      <c r="AQ53" s="337">
        <v>2.2999999999999998</v>
      </c>
      <c r="AR53" s="338">
        <v>9.4</v>
      </c>
    </row>
    <row r="54" spans="1:44">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522</v>
      </c>
      <c r="AM54" s="341">
        <v>1619105</v>
      </c>
      <c r="AN54" s="342">
        <v>23009</v>
      </c>
      <c r="AO54" s="343">
        <v>3.7</v>
      </c>
      <c r="AP54" s="344">
        <v>33848</v>
      </c>
      <c r="AQ54" s="345">
        <v>-4.2</v>
      </c>
      <c r="AR54" s="346">
        <v>7.9</v>
      </c>
    </row>
    <row r="55" spans="1:44">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524</v>
      </c>
      <c r="AL55" s="325"/>
      <c r="AM55" s="333">
        <v>2968610</v>
      </c>
      <c r="AN55" s="334">
        <v>42189</v>
      </c>
      <c r="AO55" s="335">
        <v>3.4</v>
      </c>
      <c r="AP55" s="336">
        <v>54225</v>
      </c>
      <c r="AQ55" s="337">
        <v>-15</v>
      </c>
      <c r="AR55" s="338">
        <v>18.399999999999999</v>
      </c>
    </row>
    <row r="56" spans="1:44">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522</v>
      </c>
      <c r="AM56" s="341">
        <v>1763152</v>
      </c>
      <c r="AN56" s="342">
        <v>25058</v>
      </c>
      <c r="AO56" s="343">
        <v>8.9</v>
      </c>
      <c r="AP56" s="344">
        <v>27337</v>
      </c>
      <c r="AQ56" s="345">
        <v>-19.2</v>
      </c>
      <c r="AR56" s="346">
        <v>28.1</v>
      </c>
    </row>
    <row r="57" spans="1:44">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525</v>
      </c>
      <c r="AL57" s="325"/>
      <c r="AM57" s="333">
        <v>2506745</v>
      </c>
      <c r="AN57" s="334">
        <v>35517</v>
      </c>
      <c r="AO57" s="335">
        <v>-15.8</v>
      </c>
      <c r="AP57" s="336">
        <v>54016</v>
      </c>
      <c r="AQ57" s="337">
        <v>-0.4</v>
      </c>
      <c r="AR57" s="338">
        <v>-15.4</v>
      </c>
    </row>
    <row r="58" spans="1:44">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522</v>
      </c>
      <c r="AM58" s="341">
        <v>1508079</v>
      </c>
      <c r="AN58" s="342">
        <v>21368</v>
      </c>
      <c r="AO58" s="343">
        <v>-14.7</v>
      </c>
      <c r="AP58" s="344">
        <v>28078</v>
      </c>
      <c r="AQ58" s="345">
        <v>2.7</v>
      </c>
      <c r="AR58" s="346">
        <v>-17.399999999999999</v>
      </c>
    </row>
    <row r="59" spans="1:44">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526</v>
      </c>
      <c r="AL59" s="325"/>
      <c r="AM59" s="333">
        <v>2738688</v>
      </c>
      <c r="AN59" s="334">
        <v>38864</v>
      </c>
      <c r="AO59" s="335">
        <v>9.4</v>
      </c>
      <c r="AP59" s="336">
        <v>52786</v>
      </c>
      <c r="AQ59" s="337">
        <v>-2.2999999999999998</v>
      </c>
      <c r="AR59" s="338">
        <v>11.7</v>
      </c>
    </row>
    <row r="60" spans="1:44">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522</v>
      </c>
      <c r="AM60" s="341">
        <v>1220456</v>
      </c>
      <c r="AN60" s="342">
        <v>17319</v>
      </c>
      <c r="AO60" s="343">
        <v>-18.899999999999999</v>
      </c>
      <c r="AP60" s="344">
        <v>28742</v>
      </c>
      <c r="AQ60" s="345">
        <v>2.4</v>
      </c>
      <c r="AR60" s="346">
        <v>-21.3</v>
      </c>
    </row>
    <row r="61" spans="1:44">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527</v>
      </c>
      <c r="AL61" s="347"/>
      <c r="AM61" s="348">
        <v>2729407</v>
      </c>
      <c r="AN61" s="349">
        <v>38784</v>
      </c>
      <c r="AO61" s="350">
        <v>-7.1</v>
      </c>
      <c r="AP61" s="351">
        <v>57444</v>
      </c>
      <c r="AQ61" s="352">
        <v>-0.3</v>
      </c>
      <c r="AR61" s="338">
        <v>-6.8</v>
      </c>
    </row>
    <row r="62" spans="1:44">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522</v>
      </c>
      <c r="AM62" s="341">
        <v>1533253</v>
      </c>
      <c r="AN62" s="342">
        <v>21789</v>
      </c>
      <c r="AO62" s="343">
        <v>-12.4</v>
      </c>
      <c r="AP62" s="344">
        <v>30666</v>
      </c>
      <c r="AQ62" s="345">
        <v>-2.1</v>
      </c>
      <c r="AR62" s="346">
        <v>-10.3</v>
      </c>
    </row>
    <row r="63" spans="1:44">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c r="AK67" s="262"/>
      <c r="AL67" s="262"/>
      <c r="AM67" s="262"/>
      <c r="AN67" s="262"/>
      <c r="AO67" s="262"/>
      <c r="AP67" s="262"/>
      <c r="AQ67" s="262"/>
      <c r="AR67" s="262"/>
      <c r="AS67" s="262"/>
      <c r="AT67" s="262"/>
    </row>
    <row r="68" spans="1:46" ht="13.5" hidden="1" customHeight="1">
      <c r="AK68" s="262"/>
      <c r="AL68" s="262"/>
      <c r="AM68" s="262"/>
      <c r="AN68" s="262"/>
      <c r="AO68" s="262"/>
      <c r="AP68" s="262"/>
      <c r="AQ68" s="262"/>
      <c r="AR68" s="262"/>
    </row>
    <row r="69" spans="1:46" ht="13.5" hidden="1" customHeight="1">
      <c r="AK69" s="262"/>
      <c r="AL69" s="262"/>
      <c r="AM69" s="262"/>
      <c r="AN69" s="262"/>
      <c r="AO69" s="262"/>
      <c r="AP69" s="262"/>
      <c r="AQ69" s="262"/>
      <c r="AR69" s="262"/>
    </row>
    <row r="70" spans="1:46" hidden="1">
      <c r="AK70" s="262"/>
      <c r="AL70" s="262"/>
      <c r="AM70" s="262"/>
      <c r="AN70" s="262"/>
      <c r="AO70" s="262"/>
      <c r="AP70" s="262"/>
      <c r="AQ70" s="262"/>
      <c r="AR70" s="262"/>
    </row>
    <row r="71" spans="1:46" hidden="1">
      <c r="AK71" s="262"/>
      <c r="AL71" s="262"/>
      <c r="AM71" s="262"/>
      <c r="AN71" s="262"/>
      <c r="AO71" s="262"/>
      <c r="AP71" s="262"/>
      <c r="AQ71" s="262"/>
      <c r="AR71" s="262"/>
    </row>
    <row r="72" spans="1:46" hidden="1">
      <c r="AK72" s="262"/>
      <c r="AL72" s="262"/>
      <c r="AM72" s="262"/>
      <c r="AN72" s="262"/>
      <c r="AO72" s="262"/>
      <c r="AP72" s="262"/>
      <c r="AQ72" s="262"/>
      <c r="AR72" s="262"/>
    </row>
    <row r="73" spans="1:46" hidden="1">
      <c r="AK73" s="262"/>
      <c r="AL73" s="262"/>
      <c r="AM73" s="262"/>
      <c r="AN73" s="262"/>
      <c r="AO73" s="262"/>
      <c r="AP73" s="262"/>
      <c r="AQ73" s="262"/>
      <c r="AR73" s="262"/>
    </row>
  </sheetData>
  <sheetProtection algorithmName="SHA-512" hashValue="z/Ht1UJ/3I94C1ARx/5mrBtN/gTSPHIaOKerc7sK+aTAKNGKYIAYxWEANN6vKE/N/JhcMCHXxf0IhdxhS/y3EQ==" saltValue="o2vmhhWuvNpvHA+9nm5oyw==" spinCount="100000" sheet="1" objects="1" scenarios="1"/>
  <mergeCells count="25">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 ref="A26:AS26"/>
    <mergeCell ref="AO7:AO8"/>
    <mergeCell ref="AK9:AN9"/>
    <mergeCell ref="AK10:AN10"/>
    <mergeCell ref="AK11:AN11"/>
    <mergeCell ref="AK12:AN12"/>
    <mergeCell ref="AK13:AN13"/>
    <mergeCell ref="AK14:AN14"/>
    <mergeCell ref="AK15:AN15"/>
    <mergeCell ref="AK16:AN16"/>
    <mergeCell ref="AK21:AN21"/>
    <mergeCell ref="AK22:AN22"/>
  </mergeCells>
  <phoneticPr fontId="2"/>
  <printOptions horizontalCentered="1"/>
  <pageMargins left="0.39370078740157483" right="0.19685039370078741" top="0.39370078740157483" bottom="0.31496062992125984" header="0.51181102362204722" footer="0"/>
  <pageSetup paperSize="9" scale="60"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cols>
    <col min="1" max="125" width="2.5" style="260" customWidth="1"/>
    <col min="126" max="16384" width="9" style="259" hidden="1"/>
  </cols>
  <sheetData>
    <row r="1" spans="2:125" ht="13.5" customHeight="1">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c r="B2" s="259"/>
      <c r="DG2" s="259"/>
    </row>
    <row r="3" spans="2:12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row r="5" spans="2:125"/>
    <row r="6" spans="2:125"/>
    <row r="7" spans="2:125"/>
    <row r="8" spans="2:125"/>
    <row r="9" spans="2:125">
      <c r="DU9" s="259"/>
    </row>
    <row r="10" spans="2:125"/>
    <row r="11" spans="2:125"/>
    <row r="12" spans="2:125"/>
    <row r="13" spans="2:125"/>
    <row r="14" spans="2:125"/>
    <row r="15" spans="2:125"/>
    <row r="16" spans="2:125"/>
    <row r="17" spans="125:125">
      <c r="DU17" s="259"/>
    </row>
    <row r="18" spans="125:125"/>
    <row r="19" spans="125:125"/>
    <row r="20" spans="125:125">
      <c r="DU20" s="259"/>
    </row>
    <row r="21" spans="125:125">
      <c r="DU21" s="259"/>
    </row>
    <row r="22" spans="125:125"/>
    <row r="23" spans="125:125"/>
    <row r="24" spans="125:125"/>
    <row r="25" spans="125:125"/>
    <row r="26" spans="125:125"/>
    <row r="27" spans="125:125"/>
    <row r="28" spans="125:125">
      <c r="DU28" s="259"/>
    </row>
    <row r="29" spans="125:125"/>
    <row r="30" spans="125:125"/>
    <row r="31" spans="125:125"/>
    <row r="32" spans="125:125"/>
    <row r="33" spans="2:125">
      <c r="B33" s="259"/>
      <c r="G33" s="259"/>
      <c r="I33" s="259"/>
    </row>
    <row r="34" spans="2:125">
      <c r="C34" s="259"/>
      <c r="P34" s="259"/>
      <c r="DE34" s="259"/>
      <c r="DH34" s="259"/>
    </row>
    <row r="35" spans="2:125">
      <c r="D35" s="259"/>
      <c r="E35" s="259"/>
      <c r="DG35" s="259"/>
      <c r="DJ35" s="259"/>
      <c r="DP35" s="259"/>
      <c r="DQ35" s="259"/>
      <c r="DR35" s="259"/>
      <c r="DS35" s="259"/>
      <c r="DT35" s="259"/>
      <c r="DU35" s="259"/>
    </row>
    <row r="36" spans="2:12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c r="DU37" s="259"/>
    </row>
    <row r="38" spans="2:125">
      <c r="DT38" s="259"/>
      <c r="DU38" s="259"/>
    </row>
    <row r="39" spans="2:125"/>
    <row r="40" spans="2:125">
      <c r="DH40" s="259"/>
    </row>
    <row r="41" spans="2:125">
      <c r="DE41" s="259"/>
    </row>
    <row r="42" spans="2:125">
      <c r="DG42" s="259"/>
      <c r="DJ42" s="259"/>
    </row>
    <row r="43" spans="2:12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c r="DU44" s="259"/>
    </row>
    <row r="45" spans="2:125"/>
    <row r="46" spans="2:125"/>
    <row r="47" spans="2:125"/>
    <row r="48" spans="2:125">
      <c r="DT48" s="259"/>
      <c r="DU48" s="259"/>
    </row>
    <row r="49" spans="120:125">
      <c r="DU49" s="259"/>
    </row>
    <row r="50" spans="120:125">
      <c r="DU50" s="259"/>
    </row>
    <row r="51" spans="120:125">
      <c r="DP51" s="259"/>
      <c r="DQ51" s="259"/>
      <c r="DR51" s="259"/>
      <c r="DS51" s="259"/>
      <c r="DT51" s="259"/>
      <c r="DU51" s="259"/>
    </row>
    <row r="52" spans="120:125"/>
    <row r="53" spans="120:125"/>
    <row r="54" spans="120:125">
      <c r="DU54" s="259"/>
    </row>
    <row r="55" spans="120:125"/>
    <row r="56" spans="120:125"/>
    <row r="57" spans="120:125"/>
    <row r="58" spans="120:125">
      <c r="DU58" s="259"/>
    </row>
    <row r="59" spans="120:125"/>
    <row r="60" spans="120:125"/>
    <row r="61" spans="120:125"/>
    <row r="62" spans="120:125"/>
    <row r="63" spans="120:125">
      <c r="DU63" s="259"/>
    </row>
    <row r="64" spans="120:125">
      <c r="DT64" s="259"/>
      <c r="DU64" s="259"/>
    </row>
    <row r="65" spans="123:125"/>
    <row r="66" spans="123:125"/>
    <row r="67" spans="123:125"/>
    <row r="68" spans="123:125"/>
    <row r="69" spans="123:125">
      <c r="DS69" s="259"/>
      <c r="DT69" s="259"/>
      <c r="DU69" s="259"/>
    </row>
    <row r="70" spans="123:125"/>
    <row r="71" spans="123:125"/>
    <row r="72" spans="123:125"/>
    <row r="73" spans="123:125"/>
    <row r="74" spans="123:125"/>
    <row r="75" spans="123:125"/>
    <row r="76" spans="123:125"/>
    <row r="77" spans="123:125"/>
    <row r="78" spans="123:125"/>
    <row r="79" spans="123:125"/>
    <row r="80" spans="123:125"/>
    <row r="81" spans="116:125"/>
    <row r="82" spans="116:125">
      <c r="DL82" s="259"/>
    </row>
    <row r="83" spans="116:125">
      <c r="DM83" s="259"/>
      <c r="DN83" s="259"/>
      <c r="DO83" s="259"/>
      <c r="DP83" s="259"/>
      <c r="DQ83" s="259"/>
      <c r="DR83" s="259"/>
      <c r="DS83" s="259"/>
      <c r="DT83" s="259"/>
      <c r="DU83" s="259"/>
    </row>
    <row r="84" spans="116:125"/>
    <row r="85" spans="116:125"/>
    <row r="86" spans="116:125"/>
    <row r="87" spans="116:125"/>
    <row r="88" spans="116:125">
      <c r="DU88" s="259"/>
    </row>
    <row r="89" spans="116:125"/>
    <row r="90" spans="116:125"/>
    <row r="91" spans="116:125"/>
    <row r="92" spans="116:125" ht="13.5" customHeight="1"/>
    <row r="93" spans="116:125" ht="13.5" customHeight="1"/>
    <row r="94" spans="116:125" ht="13.5" customHeight="1">
      <c r="DS94" s="259"/>
      <c r="DT94" s="259"/>
      <c r="DU94" s="259"/>
    </row>
    <row r="95" spans="116:125" ht="13.5" customHeight="1">
      <c r="DU95" s="259"/>
    </row>
    <row r="96" spans="116:125" ht="13.5" customHeight="1"/>
    <row r="97" spans="124:125" ht="13.5" customHeight="1"/>
    <row r="98" spans="124:125" ht="13.5" customHeight="1"/>
    <row r="99" spans="124:125" ht="13.5" customHeight="1"/>
    <row r="100" spans="124:125" ht="13.5" customHeight="1"/>
    <row r="101" spans="124:125" ht="13.5" customHeight="1">
      <c r="DU101" s="259"/>
    </row>
    <row r="102" spans="124:125" ht="13.5" customHeight="1"/>
    <row r="103" spans="124:125" ht="13.5" customHeight="1"/>
    <row r="104" spans="124:125" ht="13.5" customHeight="1">
      <c r="DT104" s="259"/>
      <c r="DU104" s="259"/>
    </row>
    <row r="105" spans="124:125" ht="13.5" customHeight="1"/>
    <row r="106" spans="124:125" ht="13.5" customHeight="1"/>
    <row r="107" spans="124:125" ht="13.5" customHeight="1"/>
    <row r="108" spans="124:125" ht="13.5" customHeight="1"/>
    <row r="109" spans="124:125" ht="13.5" customHeight="1"/>
    <row r="110" spans="124:125" ht="13.5" customHeight="1"/>
    <row r="111" spans="124:125" ht="13.5" customHeight="1"/>
    <row r="112" spans="124:125" ht="13.5" customHeight="1"/>
    <row r="113" spans="125:125" ht="13.5" customHeight="1"/>
    <row r="114" spans="125:125" ht="13.5" customHeight="1"/>
    <row r="115" spans="125:125" ht="13.5" customHeight="1"/>
    <row r="116" spans="125:125" ht="13.5" customHeight="1">
      <c r="DU116" s="259" t="s">
        <v>479</v>
      </c>
    </row>
    <row r="121" spans="125:125" ht="13.5" hidden="1" customHeight="1">
      <c r="DU121" s="259"/>
    </row>
  </sheetData>
  <sheetProtection algorithmName="SHA-512" hashValue="eZ+njVyqkwXQ4t/KfagKKnPYhUTDauH9Ch9gEELhmdq7fwK9zMV+3zP8HI6hHWQPnkcXzEU1Fl8pl36yybNFIA==" saltValue="3IJqp1Q6gbTq6Do5R15aRw=="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zoomScaleNormal="100" zoomScaleSheetLayoutView="55" workbookViewId="0"/>
  </sheetViews>
  <sheetFormatPr defaultColWidth="0" defaultRowHeight="13.5" customHeight="1" zeroHeight="1"/>
  <cols>
    <col min="1" max="125" width="2.5" style="260" customWidth="1"/>
    <col min="126" max="142" width="0" style="259" hidden="1" customWidth="1"/>
    <col min="143" max="16384" width="9" style="259" hidden="1"/>
  </cols>
  <sheetData>
    <row r="1" spans="1:125" ht="13.5" customHeight="1">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c r="B2" s="259"/>
      <c r="T2" s="259"/>
    </row>
    <row r="3" spans="1:12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row r="5" spans="1:125"/>
    <row r="6" spans="1:125"/>
    <row r="7" spans="1:125"/>
    <row r="8" spans="1:125"/>
    <row r="9" spans="1:125"/>
    <row r="10" spans="1:125"/>
    <row r="11" spans="1:125"/>
    <row r="12" spans="1:125"/>
    <row r="13" spans="1:125"/>
    <row r="14" spans="1:125"/>
    <row r="15" spans="1:125"/>
    <row r="16" spans="1:125"/>
    <row r="17"/>
    <row r="18"/>
    <row r="19"/>
    <row r="20"/>
    <row r="21"/>
    <row r="22"/>
    <row r="23"/>
    <row r="24"/>
    <row r="25"/>
    <row r="26"/>
    <row r="27"/>
    <row r="28"/>
    <row r="29"/>
    <row r="30"/>
    <row r="31"/>
    <row r="32"/>
    <row r="33" spans="2:125">
      <c r="B33" s="259"/>
      <c r="G33" s="259"/>
      <c r="I33" s="259"/>
    </row>
    <row r="34" spans="2:125">
      <c r="C34" s="259"/>
      <c r="P34" s="259"/>
      <c r="R34" s="259"/>
      <c r="U34" s="259"/>
    </row>
    <row r="35" spans="2:12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c r="F36" s="259"/>
      <c r="H36" s="259"/>
      <c r="J36" s="259"/>
      <c r="K36" s="259"/>
      <c r="L36" s="259"/>
      <c r="M36" s="259"/>
      <c r="N36" s="259"/>
      <c r="O36" s="259"/>
      <c r="Q36" s="259"/>
      <c r="S36" s="259"/>
      <c r="V36" s="259"/>
    </row>
    <row r="37" spans="2:125"/>
    <row r="38" spans="2:125"/>
    <row r="39" spans="2:125"/>
    <row r="40" spans="2:125">
      <c r="U40" s="259"/>
    </row>
    <row r="41" spans="2:125">
      <c r="R41" s="259"/>
    </row>
    <row r="42" spans="2:12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c r="Q43" s="259"/>
      <c r="S43" s="259"/>
      <c r="V43" s="259"/>
    </row>
    <row r="44" spans="2:125"/>
    <row r="45" spans="2:125"/>
    <row r="46" spans="2:125"/>
    <row r="47" spans="2:125"/>
    <row r="48" spans="2:125"/>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ht="13.5" customHeight="1"/>
    <row r="93" ht="13.5" customHeight="1"/>
    <row r="94" ht="13.5" customHeight="1"/>
    <row r="95" ht="13.5" customHeight="1"/>
    <row r="96" ht="13.5" customHeight="1"/>
    <row r="97" ht="13.5" customHeight="1"/>
    <row r="98" ht="13.5" customHeight="1"/>
    <row r="99" ht="13.5" customHeight="1"/>
    <row r="100" ht="13.5" customHeight="1"/>
    <row r="101" ht="13.5" customHeight="1"/>
    <row r="102" ht="13.5" customHeight="1"/>
    <row r="103" ht="13.5" customHeight="1"/>
    <row r="104" ht="13.5" customHeight="1"/>
    <row r="105" ht="13.5" customHeight="1"/>
    <row r="106" ht="13.5" customHeight="1"/>
    <row r="107" ht="13.5" customHeight="1"/>
    <row r="108" ht="13.5" customHeight="1"/>
    <row r="109" ht="13.5" customHeight="1"/>
    <row r="110" ht="13.5" customHeight="1"/>
    <row r="111" ht="13.5" customHeight="1"/>
    <row r="112" ht="13.5" customHeight="1"/>
    <row r="113" spans="125:125" ht="13.5" customHeight="1"/>
    <row r="114" spans="125:125" ht="13.5" customHeight="1"/>
    <row r="115" spans="125:125" ht="13.5" customHeight="1"/>
    <row r="116" spans="125:125" ht="13.5" customHeight="1">
      <c r="DU116" s="260" t="s">
        <v>479</v>
      </c>
    </row>
  </sheetData>
  <sheetProtection algorithmName="SHA-512" hashValue="St3pjDTFaZ3Ni+DWYlDmoEAgE6Vt+2aISyDlGDeML8RlC4brdnMfBuUx6ImgICSBeo085wYIXd14tiSTTBKehg==" saltValue="TJFpQ+LIInDvRIypZ6O2Rg==" spinCount="100000" sheet="1" objects="1" scenarios="1"/>
  <dataConsolidate/>
  <phoneticPr fontId="2"/>
  <printOptions horizontalCentered="1" verticalCentered="1"/>
  <pageMargins left="0" right="0" top="0.19685039370078741" bottom="0" header="0.39370078740157483" footer="0"/>
  <pageSetup paperSize="9" scale="38" orientation="landscape"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zoomScaleNormal="100" zoomScaleSheetLayoutView="100" workbookViewId="0"/>
  </sheetViews>
  <sheetFormatPr defaultColWidth="0" defaultRowHeight="13.5" customHeight="1" zeroHeight="1"/>
  <cols>
    <col min="1" max="1" width="8.25" style="1" customWidth="1"/>
    <col min="2" max="16" width="14.625" style="1" customWidth="1"/>
    <col min="17" max="16384" width="0" style="1" hidden="1"/>
  </cols>
  <sheetData>
    <row r="1" ht="16.5" customHeight="1"/>
    <row r="2" ht="16.5" customHeight="1"/>
    <row r="3" ht="16.5" customHeight="1"/>
    <row r="4" ht="16.5" customHeight="1"/>
    <row r="5" ht="16.5" customHeight="1"/>
    <row r="6" ht="16.5" customHeight="1"/>
    <row r="7" ht="16.5" customHeight="1"/>
    <row r="8" ht="16.5" customHeight="1"/>
    <row r="9" ht="16.5" customHeight="1"/>
    <row r="10" ht="16.5" customHeight="1"/>
    <row r="11" ht="16.5" customHeight="1"/>
    <row r="12" ht="16.5" customHeight="1"/>
    <row r="13" ht="16.5" customHeight="1"/>
    <row r="14" ht="16.5" customHeight="1"/>
    <row r="15" ht="16.5" customHeight="1"/>
    <row r="16" ht="16.5" customHeight="1"/>
    <row r="17" ht="16.5" customHeight="1"/>
    <row r="18" ht="16.5" customHeight="1"/>
    <row r="19" ht="16.5" customHeight="1"/>
    <row r="20" ht="16.5" customHeight="1"/>
    <row r="21" ht="16.5" customHeight="1"/>
    <row r="22" ht="16.5" customHeight="1"/>
    <row r="23" ht="16.5" customHeight="1"/>
    <row r="24" ht="16.5" customHeight="1"/>
    <row r="25" ht="16.5" customHeight="1"/>
    <row r="26" ht="16.5" customHeight="1"/>
    <row r="27" ht="16.5" customHeight="1"/>
    <row r="28" ht="16.5" customHeight="1"/>
    <row r="29" ht="16.5" customHeight="1"/>
    <row r="30" ht="16.5" customHeight="1"/>
    <row r="31" ht="16.5" customHeight="1"/>
    <row r="32" ht="16.5" customHeight="1"/>
    <row r="33" spans="2:10" ht="16.5" customHeight="1"/>
    <row r="34" spans="2:10" ht="16.5" customHeight="1"/>
    <row r="35" spans="2:10" ht="16.5" customHeight="1"/>
    <row r="36" spans="2:10" ht="16.5" customHeight="1"/>
    <row r="37" spans="2:10" ht="16.5" customHeight="1"/>
    <row r="38" spans="2:10" ht="16.5" customHeight="1"/>
    <row r="39" spans="2:10" ht="16.5" customHeight="1"/>
    <row r="40" spans="2:10" ht="16.5" customHeight="1"/>
    <row r="41" spans="2:10" ht="16.5" customHeight="1"/>
    <row r="42" spans="2:10" ht="16.5" customHeight="1"/>
    <row r="43" spans="2:10" ht="16.5" customHeight="1"/>
    <row r="44" spans="2:10" ht="16.5" customHeight="1"/>
    <row r="45" spans="2:10" ht="29.25" customHeight="1" thickBot="1">
      <c r="B45" s="2"/>
      <c r="C45" s="2"/>
      <c r="D45" s="2"/>
      <c r="E45" s="2"/>
      <c r="F45" s="2"/>
      <c r="G45" s="2"/>
      <c r="H45" s="2"/>
      <c r="I45" s="2"/>
      <c r="J45" s="3" t="s">
        <v>0</v>
      </c>
    </row>
    <row r="46" spans="2:10" ht="29.25" customHeight="1" thickBot="1">
      <c r="B46" s="4" t="s">
        <v>1</v>
      </c>
      <c r="C46" s="5"/>
      <c r="D46" s="5"/>
      <c r="E46" s="6" t="s">
        <v>2</v>
      </c>
      <c r="F46" s="7" t="s">
        <v>529</v>
      </c>
      <c r="G46" s="8" t="s">
        <v>530</v>
      </c>
      <c r="H46" s="8" t="s">
        <v>531</v>
      </c>
      <c r="I46" s="8" t="s">
        <v>532</v>
      </c>
      <c r="J46" s="9" t="s">
        <v>533</v>
      </c>
    </row>
    <row r="47" spans="2:10" ht="57.75" customHeight="1">
      <c r="B47" s="10"/>
      <c r="C47" s="1174" t="s">
        <v>3</v>
      </c>
      <c r="D47" s="1174"/>
      <c r="E47" s="1175"/>
      <c r="F47" s="11">
        <v>9.59</v>
      </c>
      <c r="G47" s="12">
        <v>11.03</v>
      </c>
      <c r="H47" s="12">
        <v>12.8</v>
      </c>
      <c r="I47" s="12">
        <v>13.62</v>
      </c>
      <c r="J47" s="13">
        <v>13.51</v>
      </c>
    </row>
    <row r="48" spans="2:10" ht="57.75" customHeight="1">
      <c r="B48" s="14"/>
      <c r="C48" s="1176" t="s">
        <v>4</v>
      </c>
      <c r="D48" s="1176"/>
      <c r="E48" s="1177"/>
      <c r="F48" s="15">
        <v>4.45</v>
      </c>
      <c r="G48" s="16">
        <v>3.04</v>
      </c>
      <c r="H48" s="16">
        <v>5.46</v>
      </c>
      <c r="I48" s="16">
        <v>4.8499999999999996</v>
      </c>
      <c r="J48" s="17">
        <v>5.08</v>
      </c>
    </row>
    <row r="49" spans="2:10" ht="57.75" customHeight="1" thickBot="1">
      <c r="B49" s="18"/>
      <c r="C49" s="1178" t="s">
        <v>5</v>
      </c>
      <c r="D49" s="1178"/>
      <c r="E49" s="1179"/>
      <c r="F49" s="19">
        <v>2.64</v>
      </c>
      <c r="G49" s="20">
        <v>0.84</v>
      </c>
      <c r="H49" s="20">
        <v>4.6399999999999997</v>
      </c>
      <c r="I49" s="20" t="s">
        <v>534</v>
      </c>
      <c r="J49" s="21">
        <v>0.25</v>
      </c>
    </row>
    <row r="50" spans="2:10"/>
  </sheetData>
  <sheetProtection algorithmName="SHA-512" hashValue="tub84FDenpSDT+MQoWS5SKnbxvnFjrCj8Z5MweoJZ+Vgv3RKA36saYGQQ3IMvAd8PK4ZjUer0skGHvQSIz2aew==" saltValue="RWbkKSUU4W3WRzdAq4Fi8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3" orientation="landscape"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籠原　汐美</cp:lastModifiedBy>
  <cp:lastPrinted>2025-09-19T09:17:08Z</cp:lastPrinted>
  <dcterms:created xsi:type="dcterms:W3CDTF">2025-02-19T03:16:29Z</dcterms:created>
  <dcterms:modified xsi:type="dcterms:W3CDTF">2025-10-01T00:52:52Z</dcterms:modified>
  <cp:category/>
</cp:coreProperties>
</file>