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0 冊子ページ順\"/>
    </mc:Choice>
  </mc:AlternateContent>
  <bookViews>
    <workbookView xWindow="0" yWindow="0" windowWidth="16520" windowHeight="7200" activeTab="1"/>
  </bookViews>
  <sheets>
    <sheet name="一人平均う歯数 " sheetId="5" r:id="rId1"/>
    <sheet name="有病者率" sheetId="6" r:id="rId2"/>
    <sheet name="小学校6年生" sheetId="2" r:id="rId3"/>
  </sheets>
  <definedNames>
    <definedName name="_xlnm._FilterDatabase" localSheetId="0" hidden="1">'一人平均う歯数 '!$A$6:$Q$26</definedName>
    <definedName name="_xlnm._FilterDatabase" localSheetId="1" hidden="1">有病者率!$A$4:$Q$24</definedName>
    <definedName name="_xlnm.Print_Area" localSheetId="0">'一人平均う歯数 '!$B$1:$Q$113</definedName>
    <definedName name="_xlnm.Print_Area" localSheetId="1">有病者率!$B$1:$R$131</definedName>
    <definedName name="_xlnm.Print_Titles" localSheetId="2">小学校6年生!$A:$A</definedName>
  </definedNames>
  <calcPr calcId="152511"/>
</workbook>
</file>

<file path=xl/calcChain.xml><?xml version="1.0" encoding="utf-8"?>
<calcChain xmlns="http://schemas.openxmlformats.org/spreadsheetml/2006/main">
  <c r="BY1" i="2" l="1"/>
  <c r="BA1" i="2"/>
  <c r="AC1" i="2"/>
  <c r="Z5" i="2" l="1"/>
  <c r="V16" i="2" l="1"/>
  <c r="H5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CD16" i="2" l="1"/>
  <c r="CX26" i="2" l="1"/>
  <c r="DA26" i="2" s="1"/>
  <c r="CW26" i="2"/>
  <c r="CZ26" i="2" s="1"/>
  <c r="CX25" i="2"/>
  <c r="DA25" i="2" s="1"/>
  <c r="CW25" i="2"/>
  <c r="CZ25" i="2" s="1"/>
  <c r="CX23" i="2"/>
  <c r="DA23" i="2" s="1"/>
  <c r="CW23" i="2"/>
  <c r="CZ23" i="2" s="1"/>
  <c r="CX22" i="2"/>
  <c r="DA22" i="2" s="1"/>
  <c r="CW22" i="2"/>
  <c r="CZ22" i="2" s="1"/>
  <c r="CX21" i="2"/>
  <c r="DA21" i="2" s="1"/>
  <c r="CW21" i="2"/>
  <c r="CZ21" i="2" s="1"/>
  <c r="CX20" i="2"/>
  <c r="DA20" i="2" s="1"/>
  <c r="CW20" i="2"/>
  <c r="CZ20" i="2" s="1"/>
  <c r="CX19" i="2"/>
  <c r="DA19" i="2" s="1"/>
  <c r="CW19" i="2"/>
  <c r="CZ19" i="2" s="1"/>
  <c r="CX18" i="2"/>
  <c r="DA18" i="2" s="1"/>
  <c r="CW18" i="2"/>
  <c r="CZ18" i="2" s="1"/>
  <c r="CX17" i="2"/>
  <c r="DA17" i="2" s="1"/>
  <c r="CW17" i="2"/>
  <c r="CZ17" i="2" s="1"/>
  <c r="CX16" i="2"/>
  <c r="DA16" i="2" s="1"/>
  <c r="CW16" i="2"/>
  <c r="CZ16" i="2" s="1"/>
  <c r="CX15" i="2"/>
  <c r="DA15" i="2" s="1"/>
  <c r="CW15" i="2"/>
  <c r="CZ15" i="2" s="1"/>
  <c r="CX14" i="2"/>
  <c r="DA14" i="2" s="1"/>
  <c r="CW14" i="2"/>
  <c r="CZ14" i="2" s="1"/>
  <c r="CX13" i="2"/>
  <c r="DA13" i="2" s="1"/>
  <c r="CW13" i="2"/>
  <c r="CZ13" i="2" s="1"/>
  <c r="CX12" i="2"/>
  <c r="DA12" i="2" s="1"/>
  <c r="CW12" i="2"/>
  <c r="CZ12" i="2" s="1"/>
  <c r="CX11" i="2"/>
  <c r="DA11" i="2" s="1"/>
  <c r="CW11" i="2"/>
  <c r="CZ11" i="2" s="1"/>
  <c r="CX10" i="2"/>
  <c r="DA10" i="2" s="1"/>
  <c r="CW10" i="2"/>
  <c r="CZ10" i="2" s="1"/>
  <c r="CX9" i="2"/>
  <c r="DA9" i="2" s="1"/>
  <c r="CW9" i="2"/>
  <c r="CZ9" i="2" s="1"/>
  <c r="CX8" i="2"/>
  <c r="DA8" i="2" s="1"/>
  <c r="CW8" i="2"/>
  <c r="CZ8" i="2" s="1"/>
  <c r="CX7" i="2"/>
  <c r="DA7" i="2" s="1"/>
  <c r="CW7" i="2"/>
  <c r="CZ7" i="2" s="1"/>
  <c r="CX6" i="2"/>
  <c r="DA6" i="2" s="1"/>
  <c r="CW6" i="2"/>
  <c r="CZ6" i="2" s="1"/>
  <c r="CX5" i="2"/>
  <c r="DA5" i="2" s="1"/>
  <c r="CW5" i="2"/>
  <c r="CZ5" i="2" s="1"/>
  <c r="CU26" i="2"/>
  <c r="CT26" i="2"/>
  <c r="CU25" i="2"/>
  <c r="CT25" i="2"/>
  <c r="CU23" i="2"/>
  <c r="CT23" i="2"/>
  <c r="CU22" i="2"/>
  <c r="CT22" i="2"/>
  <c r="CU21" i="2"/>
  <c r="CT21" i="2"/>
  <c r="CU20" i="2"/>
  <c r="CT20" i="2"/>
  <c r="CU19" i="2"/>
  <c r="CT19" i="2"/>
  <c r="CU18" i="2"/>
  <c r="CT18" i="2"/>
  <c r="CU17" i="2"/>
  <c r="CT17" i="2"/>
  <c r="CU16" i="2"/>
  <c r="CT16" i="2"/>
  <c r="CU15" i="2"/>
  <c r="CT15" i="2"/>
  <c r="CU14" i="2"/>
  <c r="CT14" i="2"/>
  <c r="CU13" i="2"/>
  <c r="CT13" i="2"/>
  <c r="CU12" i="2"/>
  <c r="CT12" i="2"/>
  <c r="CU11" i="2"/>
  <c r="CT11" i="2"/>
  <c r="CU10" i="2"/>
  <c r="CT10" i="2"/>
  <c r="CU9" i="2"/>
  <c r="CT9" i="2"/>
  <c r="CU8" i="2"/>
  <c r="CT8" i="2"/>
  <c r="CU7" i="2"/>
  <c r="CT7" i="2"/>
  <c r="CU6" i="2"/>
  <c r="CT6" i="2"/>
  <c r="CU5" i="2"/>
  <c r="CT5" i="2"/>
  <c r="CO26" i="2"/>
  <c r="CN26" i="2"/>
  <c r="CO25" i="2"/>
  <c r="CN25" i="2"/>
  <c r="CY25" i="2"/>
  <c r="CO23" i="2"/>
  <c r="CN23" i="2"/>
  <c r="CO22" i="2"/>
  <c r="CN22" i="2"/>
  <c r="CO21" i="2"/>
  <c r="CN21" i="2"/>
  <c r="CY21" i="2"/>
  <c r="CO20" i="2"/>
  <c r="CN20" i="2"/>
  <c r="CY20" i="2"/>
  <c r="CO19" i="2"/>
  <c r="CN19" i="2"/>
  <c r="CO18" i="2"/>
  <c r="CN18" i="2"/>
  <c r="CO17" i="2"/>
  <c r="CN17" i="2"/>
  <c r="CY17" i="2"/>
  <c r="CO16" i="2"/>
  <c r="CN16" i="2"/>
  <c r="CO15" i="2"/>
  <c r="CN15" i="2"/>
  <c r="CO14" i="2"/>
  <c r="CN14" i="2"/>
  <c r="CO13" i="2"/>
  <c r="CN13" i="2"/>
  <c r="CY13" i="2"/>
  <c r="CO12" i="2"/>
  <c r="CN12" i="2"/>
  <c r="CY12" i="2"/>
  <c r="CO11" i="2"/>
  <c r="CN11" i="2"/>
  <c r="CO10" i="2"/>
  <c r="CN10" i="2"/>
  <c r="CO9" i="2"/>
  <c r="CN9" i="2"/>
  <c r="CY9" i="2"/>
  <c r="CO8" i="2"/>
  <c r="CN8" i="2"/>
  <c r="CO7" i="2"/>
  <c r="CN7" i="2"/>
  <c r="CO6" i="2"/>
  <c r="CN6" i="2"/>
  <c r="CO5" i="2"/>
  <c r="CN5" i="2"/>
  <c r="CI26" i="2"/>
  <c r="CH26" i="2"/>
  <c r="CI25" i="2"/>
  <c r="CH25" i="2"/>
  <c r="CI23" i="2"/>
  <c r="CH23" i="2"/>
  <c r="CI22" i="2"/>
  <c r="CH22" i="2"/>
  <c r="CI21" i="2"/>
  <c r="CH21" i="2"/>
  <c r="CI20" i="2"/>
  <c r="CH20" i="2"/>
  <c r="CI19" i="2"/>
  <c r="CH19" i="2"/>
  <c r="CI18" i="2"/>
  <c r="CH18" i="2"/>
  <c r="CI17" i="2"/>
  <c r="CH17" i="2"/>
  <c r="CI16" i="2"/>
  <c r="CH16" i="2"/>
  <c r="CI15" i="2"/>
  <c r="CH15" i="2"/>
  <c r="CI14" i="2"/>
  <c r="CH14" i="2"/>
  <c r="CI13" i="2"/>
  <c r="CH13" i="2"/>
  <c r="CI12" i="2"/>
  <c r="CH12" i="2"/>
  <c r="CI11" i="2"/>
  <c r="CH11" i="2"/>
  <c r="CI10" i="2"/>
  <c r="CH10" i="2"/>
  <c r="CI9" i="2"/>
  <c r="CH9" i="2"/>
  <c r="CI8" i="2"/>
  <c r="CH8" i="2"/>
  <c r="CI7" i="2"/>
  <c r="CH7" i="2"/>
  <c r="CI6" i="2"/>
  <c r="CH6" i="2"/>
  <c r="CI5" i="2"/>
  <c r="CH5" i="2"/>
  <c r="CC26" i="2"/>
  <c r="CB26" i="2"/>
  <c r="CC25" i="2"/>
  <c r="CB25" i="2"/>
  <c r="CC23" i="2"/>
  <c r="CB23" i="2"/>
  <c r="CC22" i="2"/>
  <c r="CB22" i="2"/>
  <c r="CC21" i="2"/>
  <c r="CB21" i="2"/>
  <c r="CC20" i="2"/>
  <c r="CB20" i="2"/>
  <c r="CC19" i="2"/>
  <c r="CB19" i="2"/>
  <c r="CC18" i="2"/>
  <c r="CB18" i="2"/>
  <c r="CC17" i="2"/>
  <c r="CB17" i="2"/>
  <c r="CC16" i="2"/>
  <c r="CB16" i="2"/>
  <c r="CC15" i="2"/>
  <c r="CB15" i="2"/>
  <c r="CC14" i="2"/>
  <c r="CB14" i="2"/>
  <c r="CC13" i="2"/>
  <c r="CB13" i="2"/>
  <c r="CC12" i="2"/>
  <c r="CB12" i="2"/>
  <c r="CC11" i="2"/>
  <c r="CB11" i="2"/>
  <c r="CC10" i="2"/>
  <c r="CB10" i="2"/>
  <c r="CC9" i="2"/>
  <c r="CB9" i="2"/>
  <c r="CC8" i="2"/>
  <c r="CB8" i="2"/>
  <c r="CC7" i="2"/>
  <c r="CB7" i="2"/>
  <c r="CC6" i="2"/>
  <c r="CB6" i="2"/>
  <c r="CC5" i="2"/>
  <c r="CB5" i="2"/>
  <c r="BW26" i="2"/>
  <c r="BV26" i="2"/>
  <c r="BW25" i="2"/>
  <c r="BV25" i="2"/>
  <c r="BW23" i="2"/>
  <c r="BV23" i="2"/>
  <c r="BW22" i="2"/>
  <c r="BV22" i="2"/>
  <c r="BW21" i="2"/>
  <c r="BV21" i="2"/>
  <c r="BW20" i="2"/>
  <c r="BV20" i="2"/>
  <c r="BW19" i="2"/>
  <c r="BV19" i="2"/>
  <c r="BW18" i="2"/>
  <c r="BV18" i="2"/>
  <c r="BW17" i="2"/>
  <c r="BV17" i="2"/>
  <c r="BW16" i="2"/>
  <c r="BV16" i="2"/>
  <c r="BW15" i="2"/>
  <c r="BV15" i="2"/>
  <c r="BW14" i="2"/>
  <c r="BV14" i="2"/>
  <c r="BW13" i="2"/>
  <c r="BV13" i="2"/>
  <c r="BW12" i="2"/>
  <c r="BV12" i="2"/>
  <c r="BW11" i="2"/>
  <c r="BV11" i="2"/>
  <c r="BW10" i="2"/>
  <c r="BV10" i="2"/>
  <c r="BW9" i="2"/>
  <c r="BV9" i="2"/>
  <c r="BW8" i="2"/>
  <c r="BV8" i="2"/>
  <c r="BW7" i="2"/>
  <c r="BV7" i="2"/>
  <c r="BW6" i="2"/>
  <c r="BV6" i="2"/>
  <c r="BW5" i="2"/>
  <c r="BV5" i="2"/>
  <c r="BQ26" i="2"/>
  <c r="BP26" i="2"/>
  <c r="BQ25" i="2"/>
  <c r="BP25" i="2"/>
  <c r="BQ23" i="2"/>
  <c r="BP23" i="2"/>
  <c r="BQ22" i="2"/>
  <c r="BP22" i="2"/>
  <c r="BQ21" i="2"/>
  <c r="BP21" i="2"/>
  <c r="BQ20" i="2"/>
  <c r="BP20" i="2"/>
  <c r="BQ19" i="2"/>
  <c r="BP19" i="2"/>
  <c r="BQ18" i="2"/>
  <c r="BP18" i="2"/>
  <c r="BQ17" i="2"/>
  <c r="BP17" i="2"/>
  <c r="BQ16" i="2"/>
  <c r="BP16" i="2"/>
  <c r="BQ15" i="2"/>
  <c r="BP15" i="2"/>
  <c r="BQ14" i="2"/>
  <c r="BP14" i="2"/>
  <c r="BQ13" i="2"/>
  <c r="BP13" i="2"/>
  <c r="BQ12" i="2"/>
  <c r="BP12" i="2"/>
  <c r="BQ11" i="2"/>
  <c r="BP11" i="2"/>
  <c r="BQ10" i="2"/>
  <c r="BP10" i="2"/>
  <c r="BQ9" i="2"/>
  <c r="BP9" i="2"/>
  <c r="BQ8" i="2"/>
  <c r="BP8" i="2"/>
  <c r="BQ7" i="2"/>
  <c r="BP7" i="2"/>
  <c r="BQ6" i="2"/>
  <c r="BP6" i="2"/>
  <c r="BQ5" i="2"/>
  <c r="BP5" i="2"/>
  <c r="BK26" i="2"/>
  <c r="BJ26" i="2"/>
  <c r="BK25" i="2"/>
  <c r="BJ25" i="2"/>
  <c r="BK23" i="2"/>
  <c r="BJ23" i="2"/>
  <c r="BK22" i="2"/>
  <c r="BJ22" i="2"/>
  <c r="BK21" i="2"/>
  <c r="BJ21" i="2"/>
  <c r="BK20" i="2"/>
  <c r="BJ20" i="2"/>
  <c r="BK19" i="2"/>
  <c r="BJ19" i="2"/>
  <c r="BK18" i="2"/>
  <c r="BJ18" i="2"/>
  <c r="BK17" i="2"/>
  <c r="BJ17" i="2"/>
  <c r="BK16" i="2"/>
  <c r="BJ16" i="2"/>
  <c r="BK15" i="2"/>
  <c r="BJ15" i="2"/>
  <c r="BK14" i="2"/>
  <c r="BJ14" i="2"/>
  <c r="BK13" i="2"/>
  <c r="BJ13" i="2"/>
  <c r="BK12" i="2"/>
  <c r="BJ12" i="2"/>
  <c r="BK11" i="2"/>
  <c r="BJ11" i="2"/>
  <c r="BK10" i="2"/>
  <c r="BJ10" i="2"/>
  <c r="BK9" i="2"/>
  <c r="BJ9" i="2"/>
  <c r="BK8" i="2"/>
  <c r="BJ8" i="2"/>
  <c r="BK7" i="2"/>
  <c r="BJ7" i="2"/>
  <c r="BK6" i="2"/>
  <c r="BJ6" i="2"/>
  <c r="BK5" i="2"/>
  <c r="BJ5" i="2"/>
  <c r="BE26" i="2"/>
  <c r="BD26" i="2"/>
  <c r="BE25" i="2"/>
  <c r="BD25" i="2"/>
  <c r="BE23" i="2"/>
  <c r="BD23" i="2"/>
  <c r="BE22" i="2"/>
  <c r="BD22" i="2"/>
  <c r="BE21" i="2"/>
  <c r="BD21" i="2"/>
  <c r="BE20" i="2"/>
  <c r="BD20" i="2"/>
  <c r="BE19" i="2"/>
  <c r="BD19" i="2"/>
  <c r="BE18" i="2"/>
  <c r="BD18" i="2"/>
  <c r="BE17" i="2"/>
  <c r="BD17" i="2"/>
  <c r="BE16" i="2"/>
  <c r="BD16" i="2"/>
  <c r="BE15" i="2"/>
  <c r="BD15" i="2"/>
  <c r="BE14" i="2"/>
  <c r="BD14" i="2"/>
  <c r="BE13" i="2"/>
  <c r="BD13" i="2"/>
  <c r="BE12" i="2"/>
  <c r="BD12" i="2"/>
  <c r="BE11" i="2"/>
  <c r="BD11" i="2"/>
  <c r="BE10" i="2"/>
  <c r="BD10" i="2"/>
  <c r="BE9" i="2"/>
  <c r="BD9" i="2"/>
  <c r="BE8" i="2"/>
  <c r="BD8" i="2"/>
  <c r="BE7" i="2"/>
  <c r="BD7" i="2"/>
  <c r="BE6" i="2"/>
  <c r="BD6" i="2"/>
  <c r="BE5" i="2"/>
  <c r="BD5" i="2"/>
  <c r="AY26" i="2"/>
  <c r="AX26" i="2"/>
  <c r="AY25" i="2"/>
  <c r="AX25" i="2"/>
  <c r="AY23" i="2"/>
  <c r="AX23" i="2"/>
  <c r="AY22" i="2"/>
  <c r="AX22" i="2"/>
  <c r="AY21" i="2"/>
  <c r="AX21" i="2"/>
  <c r="AY20" i="2"/>
  <c r="AX20" i="2"/>
  <c r="AY19" i="2"/>
  <c r="AX19" i="2"/>
  <c r="AY18" i="2"/>
  <c r="AX18" i="2"/>
  <c r="AY17" i="2"/>
  <c r="AX17" i="2"/>
  <c r="AY16" i="2"/>
  <c r="AX16" i="2"/>
  <c r="AY15" i="2"/>
  <c r="AX15" i="2"/>
  <c r="AY14" i="2"/>
  <c r="AX14" i="2"/>
  <c r="AY13" i="2"/>
  <c r="AX13" i="2"/>
  <c r="AY12" i="2"/>
  <c r="AX12" i="2"/>
  <c r="AY11" i="2"/>
  <c r="AX11" i="2"/>
  <c r="AY10" i="2"/>
  <c r="AX10" i="2"/>
  <c r="AY9" i="2"/>
  <c r="AX9" i="2"/>
  <c r="AY8" i="2"/>
  <c r="AX8" i="2"/>
  <c r="AY7" i="2"/>
  <c r="AX7" i="2"/>
  <c r="AY6" i="2"/>
  <c r="AX6" i="2"/>
  <c r="AY5" i="2"/>
  <c r="AX5" i="2"/>
  <c r="AS26" i="2"/>
  <c r="AR26" i="2"/>
  <c r="AS25" i="2"/>
  <c r="AR25" i="2"/>
  <c r="AS23" i="2"/>
  <c r="AR23" i="2"/>
  <c r="AS22" i="2"/>
  <c r="AR22" i="2"/>
  <c r="AS21" i="2"/>
  <c r="AR21" i="2"/>
  <c r="AS20" i="2"/>
  <c r="AR20" i="2"/>
  <c r="AS19" i="2"/>
  <c r="AR19" i="2"/>
  <c r="AS18" i="2"/>
  <c r="AR18" i="2"/>
  <c r="AS17" i="2"/>
  <c r="AR17" i="2"/>
  <c r="AS16" i="2"/>
  <c r="AR16" i="2"/>
  <c r="AS15" i="2"/>
  <c r="AR15" i="2"/>
  <c r="AS14" i="2"/>
  <c r="AR14" i="2"/>
  <c r="AS13" i="2"/>
  <c r="AR13" i="2"/>
  <c r="AS12" i="2"/>
  <c r="AR12" i="2"/>
  <c r="AS11" i="2"/>
  <c r="AR11" i="2"/>
  <c r="AS10" i="2"/>
  <c r="AR10" i="2"/>
  <c r="AS9" i="2"/>
  <c r="AR9" i="2"/>
  <c r="AS8" i="2"/>
  <c r="AR8" i="2"/>
  <c r="AS7" i="2"/>
  <c r="AR7" i="2"/>
  <c r="AS6" i="2"/>
  <c r="AR6" i="2"/>
  <c r="AS5" i="2"/>
  <c r="AR5" i="2"/>
  <c r="AM26" i="2"/>
  <c r="AL26" i="2"/>
  <c r="AM25" i="2"/>
  <c r="AL25" i="2"/>
  <c r="AM23" i="2"/>
  <c r="AL23" i="2"/>
  <c r="AM22" i="2"/>
  <c r="AL22" i="2"/>
  <c r="AM21" i="2"/>
  <c r="AL21" i="2"/>
  <c r="AM20" i="2"/>
  <c r="AL20" i="2"/>
  <c r="AM19" i="2"/>
  <c r="AL19" i="2"/>
  <c r="AM18" i="2"/>
  <c r="AL18" i="2"/>
  <c r="AM17" i="2"/>
  <c r="AL17" i="2"/>
  <c r="AM16" i="2"/>
  <c r="AL16" i="2"/>
  <c r="AM15" i="2"/>
  <c r="AL15" i="2"/>
  <c r="AM14" i="2"/>
  <c r="AL14" i="2"/>
  <c r="AM13" i="2"/>
  <c r="AL13" i="2"/>
  <c r="AM12" i="2"/>
  <c r="AL12" i="2"/>
  <c r="AM11" i="2"/>
  <c r="AL11" i="2"/>
  <c r="AM10" i="2"/>
  <c r="AL10" i="2"/>
  <c r="AM9" i="2"/>
  <c r="AL9" i="2"/>
  <c r="AM8" i="2"/>
  <c r="AL8" i="2"/>
  <c r="AM7" i="2"/>
  <c r="AL7" i="2"/>
  <c r="AM6" i="2"/>
  <c r="AL6" i="2"/>
  <c r="AM5" i="2"/>
  <c r="AL5" i="2"/>
  <c r="AG26" i="2"/>
  <c r="AF26" i="2"/>
  <c r="AG25" i="2"/>
  <c r="AF25" i="2"/>
  <c r="AG23" i="2"/>
  <c r="AF23" i="2"/>
  <c r="AG22" i="2"/>
  <c r="AF22" i="2"/>
  <c r="AG21" i="2"/>
  <c r="AF21" i="2"/>
  <c r="AG20" i="2"/>
  <c r="AF20" i="2"/>
  <c r="AG19" i="2"/>
  <c r="AF19" i="2"/>
  <c r="AG18" i="2"/>
  <c r="AF18" i="2"/>
  <c r="AG17" i="2"/>
  <c r="AF17" i="2"/>
  <c r="AG16" i="2"/>
  <c r="AF16" i="2"/>
  <c r="AG15" i="2"/>
  <c r="AF15" i="2"/>
  <c r="AG14" i="2"/>
  <c r="AF14" i="2"/>
  <c r="AG13" i="2"/>
  <c r="AF13" i="2"/>
  <c r="AG12" i="2"/>
  <c r="AF12" i="2"/>
  <c r="AG11" i="2"/>
  <c r="AF11" i="2"/>
  <c r="AG10" i="2"/>
  <c r="AF10" i="2"/>
  <c r="AG9" i="2"/>
  <c r="AF9" i="2"/>
  <c r="AG8" i="2"/>
  <c r="AF8" i="2"/>
  <c r="AG7" i="2"/>
  <c r="AF7" i="2"/>
  <c r="AG6" i="2"/>
  <c r="AF6" i="2"/>
  <c r="AG5" i="2"/>
  <c r="AF5" i="2"/>
  <c r="AA26" i="2"/>
  <c r="Z26" i="2"/>
  <c r="AA25" i="2"/>
  <c r="Z25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Z13" i="2"/>
  <c r="AA12" i="2"/>
  <c r="Z12" i="2"/>
  <c r="AA11" i="2"/>
  <c r="Z11" i="2"/>
  <c r="AA10" i="2"/>
  <c r="Z10" i="2"/>
  <c r="AA9" i="2"/>
  <c r="Z9" i="2"/>
  <c r="AA8" i="2"/>
  <c r="Z8" i="2"/>
  <c r="AA7" i="2"/>
  <c r="Z7" i="2"/>
  <c r="AA6" i="2"/>
  <c r="Z6" i="2"/>
  <c r="AA5" i="2"/>
  <c r="U26" i="2"/>
  <c r="T26" i="2"/>
  <c r="U25" i="2"/>
  <c r="T25" i="2"/>
  <c r="U23" i="2"/>
  <c r="T23" i="2"/>
  <c r="U22" i="2"/>
  <c r="T22" i="2"/>
  <c r="U21" i="2"/>
  <c r="T21" i="2"/>
  <c r="U20" i="2"/>
  <c r="T20" i="2"/>
  <c r="U19" i="2"/>
  <c r="T19" i="2"/>
  <c r="U18" i="2"/>
  <c r="T18" i="2"/>
  <c r="U17" i="2"/>
  <c r="T17" i="2"/>
  <c r="U16" i="2"/>
  <c r="T16" i="2"/>
  <c r="U15" i="2"/>
  <c r="T15" i="2"/>
  <c r="U14" i="2"/>
  <c r="T14" i="2"/>
  <c r="U13" i="2"/>
  <c r="T13" i="2"/>
  <c r="U12" i="2"/>
  <c r="T12" i="2"/>
  <c r="U11" i="2"/>
  <c r="T11" i="2"/>
  <c r="U10" i="2"/>
  <c r="T10" i="2"/>
  <c r="U9" i="2"/>
  <c r="T9" i="2"/>
  <c r="U8" i="2"/>
  <c r="T8" i="2"/>
  <c r="U7" i="2"/>
  <c r="T7" i="2"/>
  <c r="U6" i="2"/>
  <c r="T6" i="2"/>
  <c r="U5" i="2"/>
  <c r="T5" i="2"/>
  <c r="O26" i="2"/>
  <c r="N26" i="2"/>
  <c r="O25" i="2"/>
  <c r="N25" i="2"/>
  <c r="O23" i="2"/>
  <c r="N23" i="2"/>
  <c r="O22" i="2"/>
  <c r="N22" i="2"/>
  <c r="O21" i="2"/>
  <c r="N21" i="2"/>
  <c r="O20" i="2"/>
  <c r="N20" i="2"/>
  <c r="O19" i="2"/>
  <c r="N19" i="2"/>
  <c r="O18" i="2"/>
  <c r="N18" i="2"/>
  <c r="O17" i="2"/>
  <c r="N17" i="2"/>
  <c r="O16" i="2"/>
  <c r="N16" i="2"/>
  <c r="O15" i="2"/>
  <c r="N15" i="2"/>
  <c r="O14" i="2"/>
  <c r="N14" i="2"/>
  <c r="O13" i="2"/>
  <c r="N13" i="2"/>
  <c r="O12" i="2"/>
  <c r="N12" i="2"/>
  <c r="O11" i="2"/>
  <c r="N11" i="2"/>
  <c r="O10" i="2"/>
  <c r="N10" i="2"/>
  <c r="O9" i="2"/>
  <c r="N9" i="2"/>
  <c r="O8" i="2"/>
  <c r="N8" i="2"/>
  <c r="O7" i="2"/>
  <c r="N7" i="2"/>
  <c r="O6" i="2"/>
  <c r="N6" i="2"/>
  <c r="O5" i="2"/>
  <c r="N5" i="2"/>
  <c r="I26" i="2"/>
  <c r="H26" i="2"/>
  <c r="I25" i="2"/>
  <c r="H25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I5" i="2"/>
  <c r="AN26" i="2"/>
  <c r="AN25" i="2"/>
  <c r="AN23" i="2"/>
  <c r="AN22" i="2"/>
  <c r="AN21" i="2"/>
  <c r="AN20" i="2"/>
  <c r="AN19" i="2"/>
  <c r="AN18" i="2"/>
  <c r="AN17" i="2"/>
  <c r="AN16" i="2"/>
  <c r="AN15" i="2"/>
  <c r="AN14" i="2"/>
  <c r="AN13" i="2"/>
  <c r="AN12" i="2"/>
  <c r="AN11" i="2"/>
  <c r="AN10" i="2"/>
  <c r="AN9" i="2"/>
  <c r="AN8" i="2"/>
  <c r="AN7" i="2"/>
  <c r="AN6" i="2"/>
  <c r="J6" i="2" l="1"/>
  <c r="J8" i="2"/>
  <c r="J10" i="2"/>
  <c r="J12" i="2"/>
  <c r="J14" i="2"/>
  <c r="J16" i="2"/>
  <c r="J18" i="2"/>
  <c r="J20" i="2"/>
  <c r="J22" i="2"/>
  <c r="J26" i="2"/>
  <c r="P6" i="2"/>
  <c r="P8" i="2"/>
  <c r="P10" i="2"/>
  <c r="P12" i="2"/>
  <c r="P14" i="2"/>
  <c r="P16" i="2"/>
  <c r="P18" i="2"/>
  <c r="P20" i="2"/>
  <c r="P22" i="2"/>
  <c r="P26" i="2"/>
  <c r="V6" i="2"/>
  <c r="V8" i="2"/>
  <c r="V10" i="2"/>
  <c r="V12" i="2"/>
  <c r="V14" i="2"/>
  <c r="V18" i="2"/>
  <c r="V20" i="2"/>
  <c r="V22" i="2"/>
  <c r="V26" i="2"/>
  <c r="AB6" i="2"/>
  <c r="AB8" i="2"/>
  <c r="AB10" i="2"/>
  <c r="AB12" i="2"/>
  <c r="AB14" i="2"/>
  <c r="AB16" i="2"/>
  <c r="AB18" i="2"/>
  <c r="AB20" i="2"/>
  <c r="AB22" i="2"/>
  <c r="AB26" i="2"/>
  <c r="AH6" i="2"/>
  <c r="AH8" i="2"/>
  <c r="AH10" i="2"/>
  <c r="AH12" i="2"/>
  <c r="AH14" i="2"/>
  <c r="AH16" i="2"/>
  <c r="AH18" i="2"/>
  <c r="AH20" i="2"/>
  <c r="AH22" i="2"/>
  <c r="AH26" i="2"/>
  <c r="AT5" i="2"/>
  <c r="AT7" i="2"/>
  <c r="AT9" i="2"/>
  <c r="AT11" i="2"/>
  <c r="AT13" i="2"/>
  <c r="AT15" i="2"/>
  <c r="AT17" i="2"/>
  <c r="AT19" i="2"/>
  <c r="AT21" i="2"/>
  <c r="AT23" i="2"/>
  <c r="AT25" i="2"/>
  <c r="DB12" i="2"/>
  <c r="DB20" i="2"/>
  <c r="J5" i="2"/>
  <c r="J7" i="2"/>
  <c r="J9" i="2"/>
  <c r="J11" i="2"/>
  <c r="J13" i="2"/>
  <c r="J15" i="2"/>
  <c r="J17" i="2"/>
  <c r="J19" i="2"/>
  <c r="J21" i="2"/>
  <c r="J23" i="2"/>
  <c r="J25" i="2"/>
  <c r="P5" i="2"/>
  <c r="P7" i="2"/>
  <c r="P9" i="2"/>
  <c r="P11" i="2"/>
  <c r="P13" i="2"/>
  <c r="P15" i="2"/>
  <c r="P17" i="2"/>
  <c r="P19" i="2"/>
  <c r="P21" i="2"/>
  <c r="P23" i="2"/>
  <c r="P25" i="2"/>
  <c r="V5" i="2"/>
  <c r="V7" i="2"/>
  <c r="V9" i="2"/>
  <c r="V11" i="2"/>
  <c r="V13" i="2"/>
  <c r="V15" i="2"/>
  <c r="V17" i="2"/>
  <c r="V19" i="2"/>
  <c r="V21" i="2"/>
  <c r="V23" i="2"/>
  <c r="V25" i="2"/>
  <c r="AB5" i="2"/>
  <c r="AB7" i="2"/>
  <c r="AB9" i="2"/>
  <c r="AB11" i="2"/>
  <c r="AB13" i="2"/>
  <c r="AB15" i="2"/>
  <c r="AB17" i="2"/>
  <c r="AB19" i="2"/>
  <c r="AB21" i="2"/>
  <c r="AB23" i="2"/>
  <c r="AB25" i="2"/>
  <c r="AH5" i="2"/>
  <c r="AH7" i="2"/>
  <c r="AH9" i="2"/>
  <c r="AH11" i="2"/>
  <c r="AH13" i="2"/>
  <c r="AH15" i="2"/>
  <c r="AH17" i="2"/>
  <c r="AH19" i="2"/>
  <c r="AH21" i="2"/>
  <c r="AH23" i="2"/>
  <c r="AH25" i="2"/>
  <c r="AN5" i="2"/>
  <c r="AT6" i="2"/>
  <c r="AZ5" i="2"/>
  <c r="AZ7" i="2"/>
  <c r="AZ9" i="2"/>
  <c r="AZ11" i="2"/>
  <c r="AZ13" i="2"/>
  <c r="AZ15" i="2"/>
  <c r="AZ17" i="2"/>
  <c r="AZ19" i="2"/>
  <c r="AZ21" i="2"/>
  <c r="AZ23" i="2"/>
  <c r="AZ25" i="2"/>
  <c r="BF5" i="2"/>
  <c r="BF7" i="2"/>
  <c r="BF9" i="2"/>
  <c r="BF11" i="2"/>
  <c r="BF13" i="2"/>
  <c r="BF15" i="2"/>
  <c r="BF17" i="2"/>
  <c r="BF19" i="2"/>
  <c r="BF21" i="2"/>
  <c r="BF23" i="2"/>
  <c r="BF25" i="2"/>
  <c r="BL5" i="2"/>
  <c r="BL7" i="2"/>
  <c r="BL9" i="2"/>
  <c r="BL11" i="2"/>
  <c r="BL13" i="2"/>
  <c r="BL15" i="2"/>
  <c r="BL17" i="2"/>
  <c r="BL19" i="2"/>
  <c r="BL21" i="2"/>
  <c r="BL23" i="2"/>
  <c r="BL25" i="2"/>
  <c r="BR5" i="2"/>
  <c r="BR7" i="2"/>
  <c r="BR9" i="2"/>
  <c r="BR11" i="2"/>
  <c r="BR13" i="2"/>
  <c r="BR15" i="2"/>
  <c r="BR17" i="2"/>
  <c r="BR19" i="2"/>
  <c r="BR26" i="2"/>
  <c r="BX6" i="2"/>
  <c r="BX8" i="2"/>
  <c r="BX10" i="2"/>
  <c r="BX12" i="2"/>
  <c r="BX14" i="2"/>
  <c r="BX16" i="2"/>
  <c r="BX18" i="2"/>
  <c r="BX20" i="2"/>
  <c r="BX22" i="2"/>
  <c r="CD26" i="2"/>
  <c r="CJ6" i="2"/>
  <c r="CJ8" i="2"/>
  <c r="CJ10" i="2"/>
  <c r="CJ12" i="2"/>
  <c r="CJ14" i="2"/>
  <c r="CJ16" i="2"/>
  <c r="CJ18" i="2"/>
  <c r="CJ20" i="2"/>
  <c r="CJ22" i="2"/>
  <c r="CP26" i="2"/>
  <c r="CY26" i="2"/>
  <c r="DB26" i="2" s="1"/>
  <c r="CV6" i="2"/>
  <c r="CV8" i="2"/>
  <c r="CV10" i="2"/>
  <c r="CV12" i="2"/>
  <c r="CV14" i="2"/>
  <c r="CV16" i="2"/>
  <c r="CV18" i="2"/>
  <c r="CV20" i="2"/>
  <c r="CV22" i="2"/>
  <c r="DB9" i="2"/>
  <c r="DB17" i="2"/>
  <c r="AT8" i="2"/>
  <c r="AT10" i="2"/>
  <c r="AT12" i="2"/>
  <c r="AT14" i="2"/>
  <c r="AT16" i="2"/>
  <c r="AT18" i="2"/>
  <c r="AT20" i="2"/>
  <c r="AT22" i="2"/>
  <c r="AT26" i="2"/>
  <c r="AZ6" i="2"/>
  <c r="AZ8" i="2"/>
  <c r="AZ10" i="2"/>
  <c r="AZ12" i="2"/>
  <c r="AZ14" i="2"/>
  <c r="AZ16" i="2"/>
  <c r="AZ18" i="2"/>
  <c r="AZ20" i="2"/>
  <c r="AZ22" i="2"/>
  <c r="AZ26" i="2"/>
  <c r="BF6" i="2"/>
  <c r="BF8" i="2"/>
  <c r="BF10" i="2"/>
  <c r="BF12" i="2"/>
  <c r="BF14" i="2"/>
  <c r="BF16" i="2"/>
  <c r="BF18" i="2"/>
  <c r="BF20" i="2"/>
  <c r="BF22" i="2"/>
  <c r="BF26" i="2"/>
  <c r="BL6" i="2"/>
  <c r="BL8" i="2"/>
  <c r="BL10" i="2"/>
  <c r="BL12" i="2"/>
  <c r="BL14" i="2"/>
  <c r="BL16" i="2"/>
  <c r="BL18" i="2"/>
  <c r="BL20" i="2"/>
  <c r="BL22" i="2"/>
  <c r="BL26" i="2"/>
  <c r="BR6" i="2"/>
  <c r="BR8" i="2"/>
  <c r="BR10" i="2"/>
  <c r="BR12" i="2"/>
  <c r="BR14" i="2"/>
  <c r="BR16" i="2"/>
  <c r="BR18" i="2"/>
  <c r="BR20" i="2"/>
  <c r="BR22" i="2"/>
  <c r="BX26" i="2"/>
  <c r="CD6" i="2"/>
  <c r="CD8" i="2"/>
  <c r="CD10" i="2"/>
  <c r="CD12" i="2"/>
  <c r="CD14" i="2"/>
  <c r="CD18" i="2"/>
  <c r="CD20" i="2"/>
  <c r="CD22" i="2"/>
  <c r="CJ26" i="2"/>
  <c r="CP6" i="2"/>
  <c r="CY6" i="2"/>
  <c r="DB6" i="2" s="1"/>
  <c r="CP8" i="2"/>
  <c r="CP10" i="2"/>
  <c r="CY10" i="2"/>
  <c r="DB10" i="2" s="1"/>
  <c r="CP12" i="2"/>
  <c r="CP14" i="2"/>
  <c r="CY14" i="2"/>
  <c r="DB14" i="2" s="1"/>
  <c r="CP16" i="2"/>
  <c r="CP18" i="2"/>
  <c r="CY18" i="2"/>
  <c r="DB18" i="2" s="1"/>
  <c r="CP20" i="2"/>
  <c r="CP22" i="2"/>
  <c r="CY22" i="2"/>
  <c r="DB22" i="2" s="1"/>
  <c r="CV26" i="2"/>
  <c r="CY8" i="2"/>
  <c r="DB8" i="2" s="1"/>
  <c r="DB13" i="2"/>
  <c r="CY16" i="2"/>
  <c r="DB16" i="2" s="1"/>
  <c r="DB21" i="2"/>
  <c r="DB25" i="2"/>
  <c r="BR21" i="2"/>
  <c r="BR23" i="2"/>
  <c r="BR25" i="2"/>
  <c r="BX5" i="2"/>
  <c r="BX7" i="2"/>
  <c r="BX9" i="2"/>
  <c r="BX11" i="2"/>
  <c r="BX13" i="2"/>
  <c r="BX15" i="2"/>
  <c r="BX17" i="2"/>
  <c r="BX19" i="2"/>
  <c r="BX21" i="2"/>
  <c r="BX23" i="2"/>
  <c r="BX25" i="2"/>
  <c r="CD5" i="2"/>
  <c r="CD7" i="2"/>
  <c r="CD9" i="2"/>
  <c r="CD11" i="2"/>
  <c r="CD13" i="2"/>
  <c r="CD15" i="2"/>
  <c r="CD17" i="2"/>
  <c r="CD19" i="2"/>
  <c r="CD21" i="2"/>
  <c r="CD23" i="2"/>
  <c r="CD25" i="2"/>
  <c r="CJ5" i="2"/>
  <c r="CJ7" i="2"/>
  <c r="CJ9" i="2"/>
  <c r="CJ11" i="2"/>
  <c r="CJ13" i="2"/>
  <c r="CJ15" i="2"/>
  <c r="CJ17" i="2"/>
  <c r="CJ19" i="2"/>
  <c r="CJ21" i="2"/>
  <c r="CJ23" i="2"/>
  <c r="CJ25" i="2"/>
  <c r="CP5" i="2"/>
  <c r="CP7" i="2"/>
  <c r="CP9" i="2"/>
  <c r="CP11" i="2"/>
  <c r="CP13" i="2"/>
  <c r="CP15" i="2"/>
  <c r="CP17" i="2"/>
  <c r="CP19" i="2"/>
  <c r="CP21" i="2"/>
  <c r="CP23" i="2"/>
  <c r="CP25" i="2"/>
  <c r="CV5" i="2"/>
  <c r="CV7" i="2"/>
  <c r="CV9" i="2"/>
  <c r="CV11" i="2"/>
  <c r="CV13" i="2"/>
  <c r="CV15" i="2"/>
  <c r="CV17" i="2"/>
  <c r="CV19" i="2"/>
  <c r="CV21" i="2"/>
  <c r="CV23" i="2"/>
  <c r="CV25" i="2"/>
  <c r="CY5" i="2"/>
  <c r="DB5" i="2" s="1"/>
  <c r="CY7" i="2"/>
  <c r="DB7" i="2" s="1"/>
  <c r="CY11" i="2"/>
  <c r="DB11" i="2" s="1"/>
  <c r="CY15" i="2"/>
  <c r="DB15" i="2" s="1"/>
  <c r="CY19" i="2"/>
  <c r="DB19" i="2" s="1"/>
  <c r="CY23" i="2"/>
  <c r="DB23" i="2" s="1"/>
  <c r="CX24" i="2" l="1"/>
  <c r="DA24" i="2" s="1"/>
  <c r="O24" i="2"/>
  <c r="CU24" i="2"/>
  <c r="CI24" i="2"/>
  <c r="BW24" i="2"/>
  <c r="BK24" i="2"/>
  <c r="BE24" i="2"/>
  <c r="AY24" i="2"/>
  <c r="AS24" i="2"/>
  <c r="CO24" i="2"/>
  <c r="CC24" i="2"/>
  <c r="BQ24" i="2"/>
  <c r="AM24" i="2"/>
  <c r="AG24" i="2"/>
  <c r="AA24" i="2"/>
  <c r="U24" i="2"/>
  <c r="I24" i="2"/>
  <c r="CW24" i="2"/>
  <c r="CZ24" i="2" s="1"/>
  <c r="N24" i="2"/>
  <c r="CT24" i="2"/>
  <c r="CN24" i="2"/>
  <c r="CH24" i="2"/>
  <c r="CB24" i="2"/>
  <c r="BV24" i="2"/>
  <c r="BP24" i="2"/>
  <c r="BJ24" i="2"/>
  <c r="BD24" i="2"/>
  <c r="AX24" i="2"/>
  <c r="AR24" i="2"/>
  <c r="AF24" i="2"/>
  <c r="Z24" i="2"/>
  <c r="T24" i="2"/>
  <c r="H24" i="2"/>
  <c r="AL24" i="2"/>
  <c r="AN24" i="2"/>
  <c r="B60" i="6"/>
  <c r="B56" i="5"/>
  <c r="J24" i="2" l="1"/>
  <c r="P24" i="2"/>
  <c r="AB24" i="2"/>
  <c r="AZ24" i="2"/>
  <c r="BL24" i="2"/>
  <c r="BX24" i="2"/>
  <c r="CJ24" i="2"/>
  <c r="V24" i="2"/>
  <c r="AH24" i="2"/>
  <c r="AT24" i="2"/>
  <c r="BF24" i="2"/>
  <c r="BR24" i="2"/>
  <c r="CD24" i="2"/>
  <c r="CP24" i="2"/>
  <c r="CY24" i="2"/>
  <c r="DB24" i="2" s="1"/>
  <c r="CV24" i="2"/>
  <c r="CX27" i="2"/>
  <c r="CW27" i="2" l="1"/>
  <c r="CY27" i="2"/>
  <c r="N27" i="2"/>
  <c r="AM27" i="2"/>
  <c r="AL27" i="2"/>
  <c r="DA27" i="2" l="1"/>
  <c r="CZ27" i="2"/>
  <c r="P27" i="2"/>
  <c r="O27" i="2"/>
  <c r="CU27" i="2"/>
  <c r="AS27" i="2"/>
  <c r="BQ27" i="2"/>
  <c r="AY27" i="2"/>
  <c r="CI27" i="2"/>
  <c r="BW27" i="2"/>
  <c r="U27" i="2"/>
  <c r="AG27" i="2"/>
  <c r="BE27" i="2"/>
  <c r="CO27" i="2"/>
  <c r="AA27" i="2"/>
  <c r="I27" i="2"/>
  <c r="BK27" i="2"/>
  <c r="CC27" i="2"/>
  <c r="CN27" i="2"/>
  <c r="BV27" i="2"/>
  <c r="H27" i="2"/>
  <c r="CH27" i="2"/>
  <c r="BP27" i="2"/>
  <c r="CT27" i="2"/>
  <c r="BJ27" i="2"/>
  <c r="Z27" i="2"/>
  <c r="AX27" i="2"/>
  <c r="AF27" i="2"/>
  <c r="T27" i="2"/>
  <c r="BD27" i="2"/>
  <c r="CB27" i="2"/>
  <c r="AR27" i="2"/>
  <c r="AN27" i="2" l="1"/>
  <c r="DB27" i="2"/>
  <c r="BL27" i="2"/>
  <c r="CV27" i="2"/>
  <c r="J27" i="2"/>
  <c r="AT27" i="2"/>
  <c r="CJ27" i="2"/>
  <c r="V27" i="2"/>
  <c r="CP27" i="2"/>
  <c r="AH27" i="2"/>
  <c r="BX27" i="2"/>
  <c r="BR27" i="2"/>
  <c r="CD27" i="2"/>
  <c r="AB27" i="2"/>
  <c r="AZ27" i="2"/>
  <c r="BF27" i="2"/>
</calcChain>
</file>

<file path=xl/sharedStrings.xml><?xml version="1.0" encoding="utf-8"?>
<sst xmlns="http://schemas.openxmlformats.org/spreadsheetml/2006/main" count="246" uniqueCount="95">
  <si>
    <t>受診者数</t>
  </si>
  <si>
    <t>う蝕有病者数</t>
  </si>
  <si>
    <t>処置完了者数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</si>
  <si>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</si>
  <si>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</si>
  <si>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</si>
  <si>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</si>
  <si>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</si>
  <si>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</si>
  <si>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要診断</t>
  </si>
  <si>
    <t>若干の付着</t>
  </si>
  <si>
    <t>相当の付着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</si>
  <si>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</si>
  <si>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</si>
  <si>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</si>
  <si>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</si>
  <si>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</si>
  <si>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</si>
  <si>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</si>
  <si>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</si>
  <si>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</si>
  <si>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</si>
  <si>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</si>
  <si>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</si>
  <si>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</si>
  <si>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</si>
  <si>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う蝕有病者率(%)</t>
    <phoneticPr fontId="2"/>
  </si>
  <si>
    <t>処置完了者率(%)</t>
    <phoneticPr fontId="2"/>
  </si>
  <si>
    <t>永久歯う歯有病者数</t>
    <phoneticPr fontId="2"/>
  </si>
  <si>
    <t>永久歯う歯総本数</t>
    <phoneticPr fontId="2"/>
  </si>
  <si>
    <t>永久歯要観察歯総数</t>
    <phoneticPr fontId="2"/>
  </si>
  <si>
    <t>要観察（％）</t>
    <phoneticPr fontId="2"/>
  </si>
  <si>
    <t>要診断（％）</t>
    <phoneticPr fontId="2"/>
  </si>
  <si>
    <t>若干の付着(%)</t>
    <phoneticPr fontId="2"/>
  </si>
  <si>
    <t>相当の付着(%)</t>
    <phoneticPr fontId="2"/>
  </si>
  <si>
    <t>男</t>
    <rPh sb="0" eb="1">
      <t>オトコ</t>
    </rPh>
    <phoneticPr fontId="2"/>
  </si>
  <si>
    <t>東近江市</t>
    <rPh sb="0" eb="1">
      <t>ヒガシ</t>
    </rPh>
    <rPh sb="1" eb="3">
      <t>オウミ</t>
    </rPh>
    <phoneticPr fontId="2"/>
  </si>
  <si>
    <t>栗東市</t>
    <rPh sb="2" eb="3">
      <t>シ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</si>
  <si>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</si>
  <si>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</si>
  <si>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</si>
  <si>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</si>
  <si>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米原市</t>
    <rPh sb="0" eb="2">
      <t>マイバラ</t>
    </rPh>
    <rPh sb="2" eb="3">
      <t>シ</t>
    </rPh>
    <phoneticPr fontId="2"/>
  </si>
  <si>
    <t>愛荘町</t>
    <rPh sb="0" eb="1">
      <t>アイ</t>
    </rPh>
    <phoneticPr fontId="2"/>
  </si>
  <si>
    <t>歯列・咬合</t>
    <rPh sb="0" eb="2">
      <t>シレツ</t>
    </rPh>
    <rPh sb="3" eb="5">
      <t>コウゴウ</t>
    </rPh>
    <phoneticPr fontId="2"/>
  </si>
  <si>
    <t>顎関節</t>
    <rPh sb="0" eb="3">
      <t>ガクカンセツ</t>
    </rPh>
    <phoneticPr fontId="2"/>
  </si>
  <si>
    <t>一人平均
要観察歯数</t>
    <phoneticPr fontId="2"/>
  </si>
  <si>
    <t>永久歯有病者率(%)</t>
    <rPh sb="2" eb="3">
      <t>ハ</t>
    </rPh>
    <phoneticPr fontId="2"/>
  </si>
  <si>
    <t>永久歯う歯
処置完了者数</t>
    <phoneticPr fontId="2"/>
  </si>
  <si>
    <t>永久歯う歯
処置完了者率(%)</t>
    <rPh sb="4" eb="5">
      <t>シ</t>
    </rPh>
    <phoneticPr fontId="2"/>
  </si>
  <si>
    <t>市町</t>
    <rPh sb="0" eb="1">
      <t>シ</t>
    </rPh>
    <rPh sb="1" eb="2">
      <t>マチ</t>
    </rPh>
    <phoneticPr fontId="2"/>
  </si>
  <si>
    <t>近江八幡市</t>
    <rPh sb="0" eb="5">
      <t>オウミハチマンシ</t>
    </rPh>
    <phoneticPr fontId="2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</si>
  <si>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</si>
  <si>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</si>
  <si>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</si>
  <si>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</si>
  <si>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</si>
  <si>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</si>
  <si>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</si>
  <si>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</si>
  <si>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滋賀県</t>
    <rPh sb="0" eb="2">
      <t>シガ</t>
    </rPh>
    <phoneticPr fontId="2"/>
  </si>
  <si>
    <t>滋賀県</t>
    <rPh sb="0" eb="3">
      <t>シガケン</t>
    </rPh>
    <phoneticPr fontId="2"/>
  </si>
  <si>
    <t>市町</t>
    <rPh sb="0" eb="1">
      <t>シ</t>
    </rPh>
    <rPh sb="1" eb="2">
      <t>マチ</t>
    </rPh>
    <phoneticPr fontId="2"/>
  </si>
  <si>
    <t>永久歯一人平均
要観察歯数</t>
    <phoneticPr fontId="2"/>
  </si>
  <si>
    <t>永久歯一人平均う歯数</t>
    <phoneticPr fontId="2"/>
  </si>
  <si>
    <t>■小学6年生時点　むし歯のある人の割合の状況</t>
    <rPh sb="1" eb="3">
      <t>ショウガク</t>
    </rPh>
    <rPh sb="4" eb="6">
      <t>ネンセイ</t>
    </rPh>
    <rPh sb="6" eb="8">
      <t>ジテン</t>
    </rPh>
    <rPh sb="11" eb="12">
      <t>バ</t>
    </rPh>
    <rPh sb="15" eb="16">
      <t>ヒト</t>
    </rPh>
    <rPh sb="17" eb="19">
      <t>ワリアイ</t>
    </rPh>
    <rPh sb="20" eb="22">
      <t>ジョウキョウ</t>
    </rPh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</si>
  <si>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</si>
  <si>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有所見</t>
    <rPh sb="0" eb="1">
      <t>ユウ</t>
    </rPh>
    <rPh sb="1" eb="3">
      <t>ショケン</t>
    </rPh>
    <phoneticPr fontId="2"/>
  </si>
  <si>
    <t>有所見（％）</t>
    <rPh sb="0" eb="1">
      <t>ユウ</t>
    </rPh>
    <rPh sb="1" eb="3">
      <t>ショケン</t>
    </rPh>
    <phoneticPr fontId="2"/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</si>
  <si>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</si>
  <si>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</si>
  <si>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</si>
  <si>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</si>
  <si>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</si>
  <si>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</si>
  <si>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</si>
  <si>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</si>
  <si>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</si>
  <si>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</si>
  <si>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</si>
  <si>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</si>
  <si>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</si>
  <si>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  <phoneticPr fontId="2"/>
  </si>
  <si>
    <t>市町立　　計</t>
    <rPh sb="0" eb="2">
      <t>シチョウ</t>
    </rPh>
    <rPh sb="2" eb="3">
      <t>リツ</t>
    </rPh>
    <rPh sb="5" eb="6">
      <t>ケイ</t>
    </rPh>
    <phoneticPr fontId="2"/>
  </si>
  <si>
    <t>国立・私立</t>
  </si>
  <si>
    <t>特別支援学校　　計</t>
    <rPh sb="0" eb="2">
      <t>トクベツ</t>
    </rPh>
    <rPh sb="2" eb="4">
      <t>シエン</t>
    </rPh>
    <rPh sb="4" eb="6">
      <t>ガッコウ</t>
    </rPh>
    <rPh sb="8" eb="9">
      <t>ケイ</t>
    </rPh>
    <phoneticPr fontId="2"/>
  </si>
  <si>
    <t>総　　計</t>
    <phoneticPr fontId="2"/>
  </si>
  <si>
    <t>R2</t>
    <phoneticPr fontId="2"/>
  </si>
  <si>
    <t>R1</t>
  </si>
  <si>
    <t>R2</t>
    <phoneticPr fontId="2"/>
  </si>
  <si>
    <t>■小学６年生時点　一人平均むし歯数の状況</t>
    <rPh sb="1" eb="3">
      <t>ショウガク</t>
    </rPh>
    <rPh sb="4" eb="6">
      <t>ネンセイ</t>
    </rPh>
    <rPh sb="6" eb="8">
      <t>ジテン</t>
    </rPh>
    <rPh sb="9" eb="11">
      <t>ヒトリ</t>
    </rPh>
    <rPh sb="11" eb="13">
      <t>ヘイキン</t>
    </rPh>
    <rPh sb="15" eb="16">
      <t>シ</t>
    </rPh>
    <rPh sb="16" eb="17">
      <t>スウ</t>
    </rPh>
    <rPh sb="18" eb="20">
      <t>ジョウキョウ</t>
    </rPh>
    <phoneticPr fontId="2"/>
  </si>
  <si>
    <t>（３）小学校６年生歯科保健データ</t>
    <phoneticPr fontId="2"/>
  </si>
  <si>
    <t>■令和２年度　小学6年生時点　歯科健康診査集計結果</t>
    <rPh sb="1" eb="3">
      <t>レイワ</t>
    </rPh>
    <rPh sb="4" eb="5">
      <t>ネン</t>
    </rPh>
    <rPh sb="5" eb="6">
      <t>ド</t>
    </rPh>
    <rPh sb="7" eb="9">
      <t>ショウガク</t>
    </rPh>
    <rPh sb="10" eb="12">
      <t>ネンセイ</t>
    </rPh>
    <rPh sb="12" eb="14">
      <t>ジテン</t>
    </rPh>
    <rPh sb="15" eb="17">
      <t>シカ</t>
    </rPh>
    <rPh sb="17" eb="19">
      <t>ケンコウ</t>
    </rPh>
    <rPh sb="19" eb="21">
      <t>シンサ</t>
    </rPh>
    <rPh sb="21" eb="23">
      <t>シュウケイ</t>
    </rPh>
    <rPh sb="23" eb="25">
      <t>ケッカ</t>
    </rPh>
    <phoneticPr fontId="2"/>
  </si>
  <si>
    <t>（本）</t>
    <rPh sb="1" eb="2">
      <t>ホン</t>
    </rPh>
    <phoneticPr fontId="2"/>
  </si>
  <si>
    <t>（％）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</si>
</sst>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#,##0_);[Red]\(#,##0\)"/>
    <numFmt numFmtId="178" formatCode="0.0_);[Red]\(0.0\)"/>
    <numFmt numFmtId="179" formatCode="0.00_);[Red]\(0.00\)"/>
    <numFmt numFmtId="180" formatCode="0.0%"/>
    <numFmt numFmtId="181" formatCode="0_);[Red]\(0\)"/>
  </numFmts>
  <fonts count="19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本明朝−Ｍ"/>
      <family val="3"/>
      <charset val="128"/>
    </font>
    <font>
      <sz val="7"/>
      <name val="リュウミンライト−ＫＬ"/>
      <family val="3"/>
      <charset val="128"/>
    </font>
    <font>
      <sz val="9"/>
      <name val="Century"/>
      <family val="1"/>
    </font>
    <font>
      <sz val="9"/>
      <color indexed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8"/>
      <name val="Osaka"/>
      <family val="3"/>
      <charset val="128"/>
    </font>
    <font>
      <sz val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2"/>
      <name val="リュウミンライト−ＫＬ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191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1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/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76" fontId="4" fillId="0" borderId="0" xfId="0" applyNumberFormat="1" applyFont="1" applyBorder="1"/>
    <xf numFmtId="0" fontId="6" fillId="0" borderId="0" xfId="0" applyFont="1" applyAlignment="1">
      <alignment horizontal="right" vertical="center"/>
    </xf>
    <xf numFmtId="181" fontId="7" fillId="0" borderId="32" xfId="3" applyNumberFormat="1" applyFont="1" applyFill="1" applyBorder="1" applyAlignment="1">
      <alignment horizontal="left" vertical="center"/>
    </xf>
    <xf numFmtId="181" fontId="7" fillId="0" borderId="33" xfId="3" applyNumberFormat="1" applyFont="1" applyFill="1" applyBorder="1" applyAlignment="1">
      <alignment horizontal="left" vertical="center"/>
    </xf>
    <xf numFmtId="181" fontId="8" fillId="0" borderId="34" xfId="0" applyNumberFormat="1" applyFont="1" applyBorder="1" applyAlignment="1">
      <alignment horizontal="left"/>
    </xf>
    <xf numFmtId="179" fontId="8" fillId="0" borderId="34" xfId="2" applyNumberFormat="1" applyFont="1" applyBorder="1" applyAlignment="1">
      <alignment horizontal="right"/>
    </xf>
    <xf numFmtId="179" fontId="8" fillId="0" borderId="34" xfId="2" applyNumberFormat="1" applyFont="1" applyBorder="1" applyAlignment="1">
      <alignment horizontal="right" shrinkToFit="1"/>
    </xf>
    <xf numFmtId="179" fontId="7" fillId="0" borderId="34" xfId="3" applyNumberFormat="1" applyFont="1" applyFill="1" applyBorder="1" applyAlignment="1">
      <alignment horizontal="right" shrinkToFit="1"/>
    </xf>
    <xf numFmtId="179" fontId="7" fillId="0" borderId="34" xfId="4" applyNumberFormat="1" applyFont="1" applyFill="1" applyBorder="1" applyAlignment="1">
      <alignment horizontal="right"/>
    </xf>
    <xf numFmtId="179" fontId="8" fillId="0" borderId="34" xfId="0" applyNumberFormat="1" applyFont="1" applyBorder="1" applyAlignment="1">
      <alignment horizontal="right"/>
    </xf>
    <xf numFmtId="181" fontId="7" fillId="0" borderId="34" xfId="0" applyNumberFormat="1" applyFont="1" applyFill="1" applyBorder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8" fillId="0" borderId="0" xfId="0" applyFont="1" applyBorder="1"/>
    <xf numFmtId="176" fontId="8" fillId="0" borderId="0" xfId="0" applyNumberFormat="1" applyFont="1" applyBorder="1"/>
    <xf numFmtId="0" fontId="8" fillId="0" borderId="34" xfId="0" applyFont="1" applyBorder="1"/>
    <xf numFmtId="2" fontId="10" fillId="0" borderId="0" xfId="0" applyNumberFormat="1" applyFont="1" applyAlignment="1">
      <alignment horizontal="right" vertical="center"/>
    </xf>
    <xf numFmtId="178" fontId="8" fillId="0" borderId="34" xfId="0" applyNumberFormat="1" applyFont="1" applyBorder="1" applyAlignment="1">
      <alignment horizontal="right" shrinkToFit="1"/>
    </xf>
    <xf numFmtId="0" fontId="7" fillId="0" borderId="34" xfId="0" applyFont="1" applyFill="1" applyBorder="1" applyAlignment="1">
      <alignment horizontal="left"/>
    </xf>
    <xf numFmtId="178" fontId="8" fillId="0" borderId="34" xfId="2" applyNumberFormat="1" applyFont="1" applyBorder="1" applyAlignment="1">
      <alignment horizontal="right" shrinkToFit="1"/>
    </xf>
    <xf numFmtId="178" fontId="7" fillId="0" borderId="34" xfId="4" applyNumberFormat="1" applyFont="1" applyFill="1" applyBorder="1" applyAlignment="1">
      <alignment horizontal="right"/>
    </xf>
    <xf numFmtId="178" fontId="8" fillId="0" borderId="34" xfId="0" applyNumberFormat="1" applyFont="1" applyBorder="1" applyAlignment="1">
      <alignment horizontal="right"/>
    </xf>
    <xf numFmtId="0" fontId="7" fillId="0" borderId="33" xfId="3" applyFont="1" applyFill="1" applyBorder="1" applyAlignment="1">
      <alignment horizontal="center" vertical="center"/>
    </xf>
    <xf numFmtId="177" fontId="13" fillId="0" borderId="9" xfId="0" applyNumberFormat="1" applyFont="1" applyFill="1" applyBorder="1" applyAlignment="1"/>
    <xf numFmtId="177" fontId="13" fillId="0" borderId="2" xfId="0" applyNumberFormat="1" applyFont="1" applyFill="1" applyBorder="1" applyAlignment="1"/>
    <xf numFmtId="177" fontId="13" fillId="0" borderId="16" xfId="0" applyNumberFormat="1" applyFont="1" applyFill="1" applyBorder="1" applyAlignment="1"/>
    <xf numFmtId="180" fontId="13" fillId="0" borderId="9" xfId="1" applyNumberFormat="1" applyFont="1" applyFill="1" applyBorder="1" applyAlignment="1"/>
    <xf numFmtId="180" fontId="13" fillId="0" borderId="2" xfId="1" applyNumberFormat="1" applyFont="1" applyFill="1" applyBorder="1" applyAlignment="1"/>
    <xf numFmtId="180" fontId="13" fillId="0" borderId="16" xfId="1" applyNumberFormat="1" applyFont="1" applyFill="1" applyBorder="1" applyAlignment="1"/>
    <xf numFmtId="179" fontId="13" fillId="0" borderId="9" xfId="1" applyNumberFormat="1" applyFont="1" applyFill="1" applyBorder="1" applyAlignment="1"/>
    <xf numFmtId="179" fontId="13" fillId="0" borderId="2" xfId="1" applyNumberFormat="1" applyFont="1" applyFill="1" applyBorder="1" applyAlignment="1"/>
    <xf numFmtId="179" fontId="13" fillId="0" borderId="16" xfId="1" applyNumberFormat="1" applyFont="1" applyFill="1" applyBorder="1" applyAlignment="1"/>
    <xf numFmtId="177" fontId="13" fillId="0" borderId="10" xfId="0" applyNumberFormat="1" applyFont="1" applyFill="1" applyBorder="1" applyAlignment="1"/>
    <xf numFmtId="177" fontId="13" fillId="0" borderId="1" xfId="0" applyNumberFormat="1" applyFont="1" applyFill="1" applyBorder="1" applyAlignment="1"/>
    <xf numFmtId="177" fontId="13" fillId="0" borderId="8" xfId="0" applyNumberFormat="1" applyFont="1" applyFill="1" applyBorder="1" applyAlignment="1"/>
    <xf numFmtId="180" fontId="13" fillId="0" borderId="10" xfId="1" applyNumberFormat="1" applyFont="1" applyFill="1" applyBorder="1" applyAlignment="1"/>
    <xf numFmtId="180" fontId="13" fillId="0" borderId="1" xfId="1" applyNumberFormat="1" applyFont="1" applyFill="1" applyBorder="1" applyAlignment="1"/>
    <xf numFmtId="180" fontId="13" fillId="0" borderId="8" xfId="1" applyNumberFormat="1" applyFont="1" applyFill="1" applyBorder="1" applyAlignment="1"/>
    <xf numFmtId="179" fontId="13" fillId="0" borderId="10" xfId="1" applyNumberFormat="1" applyFont="1" applyFill="1" applyBorder="1" applyAlignment="1"/>
    <xf numFmtId="179" fontId="13" fillId="0" borderId="1" xfId="1" applyNumberFormat="1" applyFont="1" applyFill="1" applyBorder="1" applyAlignment="1"/>
    <xf numFmtId="179" fontId="13" fillId="0" borderId="8" xfId="1" applyNumberFormat="1" applyFont="1" applyFill="1" applyBorder="1" applyAlignment="1"/>
    <xf numFmtId="177" fontId="13" fillId="0" borderId="22" xfId="0" applyNumberFormat="1" applyFont="1" applyFill="1" applyBorder="1" applyAlignment="1"/>
    <xf numFmtId="177" fontId="13" fillId="0" borderId="3" xfId="0" applyNumberFormat="1" applyFont="1" applyFill="1" applyBorder="1" applyAlignment="1"/>
    <xf numFmtId="177" fontId="13" fillId="0" borderId="23" xfId="0" applyNumberFormat="1" applyFont="1" applyFill="1" applyBorder="1" applyAlignment="1"/>
    <xf numFmtId="180" fontId="13" fillId="0" borderId="22" xfId="1" applyNumberFormat="1" applyFont="1" applyFill="1" applyBorder="1" applyAlignment="1"/>
    <xf numFmtId="180" fontId="13" fillId="0" borderId="3" xfId="1" applyNumberFormat="1" applyFont="1" applyFill="1" applyBorder="1" applyAlignment="1"/>
    <xf numFmtId="180" fontId="13" fillId="0" borderId="23" xfId="1" applyNumberFormat="1" applyFont="1" applyFill="1" applyBorder="1" applyAlignment="1"/>
    <xf numFmtId="179" fontId="13" fillId="0" borderId="22" xfId="1" applyNumberFormat="1" applyFont="1" applyFill="1" applyBorder="1" applyAlignment="1"/>
    <xf numFmtId="179" fontId="13" fillId="0" borderId="3" xfId="1" applyNumberFormat="1" applyFont="1" applyFill="1" applyBorder="1" applyAlignment="1"/>
    <xf numFmtId="179" fontId="13" fillId="0" borderId="23" xfId="1" applyNumberFormat="1" applyFont="1" applyFill="1" applyBorder="1" applyAlignment="1"/>
    <xf numFmtId="177" fontId="13" fillId="0" borderId="25" xfId="0" applyNumberFormat="1" applyFont="1" applyFill="1" applyBorder="1" applyAlignment="1"/>
    <xf numFmtId="177" fontId="13" fillId="0" borderId="26" xfId="0" applyNumberFormat="1" applyFont="1" applyFill="1" applyBorder="1" applyAlignment="1"/>
    <xf numFmtId="177" fontId="13" fillId="0" borderId="27" xfId="0" applyNumberFormat="1" applyFont="1" applyFill="1" applyBorder="1" applyAlignment="1"/>
    <xf numFmtId="180" fontId="13" fillId="0" borderId="25" xfId="1" applyNumberFormat="1" applyFont="1" applyFill="1" applyBorder="1" applyAlignment="1"/>
    <xf numFmtId="180" fontId="13" fillId="0" borderId="26" xfId="1" applyNumberFormat="1" applyFont="1" applyFill="1" applyBorder="1" applyAlignment="1"/>
    <xf numFmtId="180" fontId="13" fillId="0" borderId="27" xfId="1" applyNumberFormat="1" applyFont="1" applyFill="1" applyBorder="1" applyAlignment="1"/>
    <xf numFmtId="179" fontId="13" fillId="0" borderId="25" xfId="1" applyNumberFormat="1" applyFont="1" applyFill="1" applyBorder="1" applyAlignment="1"/>
    <xf numFmtId="179" fontId="13" fillId="0" borderId="26" xfId="1" applyNumberFormat="1" applyFont="1" applyFill="1" applyBorder="1" applyAlignment="1"/>
    <xf numFmtId="179" fontId="13" fillId="0" borderId="27" xfId="1" applyNumberFormat="1" applyFont="1" applyFill="1" applyBorder="1" applyAlignment="1"/>
    <xf numFmtId="177" fontId="13" fillId="0" borderId="29" xfId="0" applyNumberFormat="1" applyFont="1" applyFill="1" applyBorder="1" applyAlignment="1"/>
    <xf numFmtId="177" fontId="13" fillId="0" borderId="30" xfId="0" applyNumberFormat="1" applyFont="1" applyFill="1" applyBorder="1" applyAlignment="1"/>
    <xf numFmtId="177" fontId="13" fillId="0" borderId="31" xfId="0" applyNumberFormat="1" applyFont="1" applyFill="1" applyBorder="1" applyAlignment="1"/>
    <xf numFmtId="180" fontId="13" fillId="0" borderId="29" xfId="1" applyNumberFormat="1" applyFont="1" applyFill="1" applyBorder="1" applyAlignment="1"/>
    <xf numFmtId="180" fontId="13" fillId="0" borderId="30" xfId="1" applyNumberFormat="1" applyFont="1" applyFill="1" applyBorder="1" applyAlignment="1"/>
    <xf numFmtId="180" fontId="13" fillId="0" borderId="31" xfId="1" applyNumberFormat="1" applyFont="1" applyFill="1" applyBorder="1" applyAlignment="1"/>
    <xf numFmtId="179" fontId="13" fillId="0" borderId="29" xfId="1" applyNumberFormat="1" applyFont="1" applyFill="1" applyBorder="1" applyAlignment="1"/>
    <xf numFmtId="179" fontId="13" fillId="0" borderId="30" xfId="1" applyNumberFormat="1" applyFont="1" applyFill="1" applyBorder="1" applyAlignment="1"/>
    <xf numFmtId="179" fontId="13" fillId="0" borderId="31" xfId="1" applyNumberFormat="1" applyFont="1" applyFill="1" applyBorder="1" applyAlignment="1"/>
    <xf numFmtId="0" fontId="12" fillId="0" borderId="11" xfId="0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1" fontId="15" fillId="0" borderId="10" xfId="2" applyNumberFormat="1" applyFont="1" applyFill="1" applyBorder="1" applyAlignment="1">
      <alignment horizontal="centerContinuous" vertical="center"/>
    </xf>
    <xf numFmtId="1" fontId="15" fillId="0" borderId="1" xfId="2" applyNumberFormat="1" applyFont="1" applyFill="1" applyBorder="1" applyAlignment="1">
      <alignment horizontal="centerContinuous" vertical="center"/>
    </xf>
    <xf numFmtId="1" fontId="15" fillId="0" borderId="8" xfId="2" applyNumberFormat="1" applyFont="1" applyFill="1" applyBorder="1" applyAlignment="1">
      <alignment horizontal="centerContinuous" vertical="center"/>
    </xf>
    <xf numFmtId="1" fontId="15" fillId="0" borderId="22" xfId="2" applyNumberFormat="1" applyFont="1" applyFill="1" applyBorder="1" applyAlignment="1">
      <alignment horizontal="center" vertical="center"/>
    </xf>
    <xf numFmtId="1" fontId="15" fillId="0" borderId="3" xfId="2" applyNumberFormat="1" applyFont="1" applyFill="1" applyBorder="1" applyAlignment="1">
      <alignment horizontal="center" vertical="center"/>
    </xf>
    <xf numFmtId="1" fontId="15" fillId="0" borderId="23" xfId="2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24" xfId="0" applyFont="1" applyFill="1" applyBorder="1" applyAlignment="1">
      <alignment horizontal="left"/>
    </xf>
    <xf numFmtId="0" fontId="12" fillId="0" borderId="28" xfId="0" applyFont="1" applyFill="1" applyBorder="1" applyAlignment="1">
      <alignment horizontal="left"/>
    </xf>
    <xf numFmtId="0" fontId="12" fillId="0" borderId="13" xfId="0" applyFont="1" applyFill="1" applyBorder="1" applyAlignment="1">
      <alignment horizontal="left"/>
    </xf>
    <xf numFmtId="0" fontId="12" fillId="0" borderId="14" xfId="0" applyFont="1" applyFill="1" applyBorder="1" applyAlignment="1">
      <alignment horizontal="left"/>
    </xf>
    <xf numFmtId="0" fontId="12" fillId="0" borderId="21" xfId="0" applyFont="1" applyFill="1" applyBorder="1" applyAlignment="1">
      <alignment horizontal="left"/>
    </xf>
    <xf numFmtId="1" fontId="8" fillId="0" borderId="34" xfId="0" applyNumberFormat="1" applyFont="1" applyBorder="1" applyAlignment="1">
      <alignment horizontal="center" vertical="center" shrinkToFit="1"/>
    </xf>
    <xf numFmtId="1" fontId="8" fillId="0" borderId="34" xfId="0" applyNumberFormat="1" applyFont="1" applyBorder="1" applyAlignment="1">
      <alignment horizontal="center" vertical="center"/>
    </xf>
    <xf numFmtId="0" fontId="8" fillId="0" borderId="33" xfId="0" applyFont="1" applyBorder="1"/>
    <xf numFmtId="178" fontId="8" fillId="0" borderId="33" xfId="0" applyNumberFormat="1" applyFont="1" applyBorder="1" applyAlignment="1">
      <alignment horizontal="right" shrinkToFit="1"/>
    </xf>
    <xf numFmtId="178" fontId="8" fillId="0" borderId="33" xfId="2" applyNumberFormat="1" applyFont="1" applyBorder="1" applyAlignment="1">
      <alignment horizontal="right" shrinkToFit="1"/>
    </xf>
    <xf numFmtId="178" fontId="7" fillId="0" borderId="33" xfId="4" applyNumberFormat="1" applyFont="1" applyFill="1" applyBorder="1" applyAlignment="1">
      <alignment horizontal="right" shrinkToFit="1"/>
    </xf>
    <xf numFmtId="178" fontId="8" fillId="0" borderId="33" xfId="0" applyNumberFormat="1" applyFont="1" applyBorder="1" applyAlignment="1">
      <alignment horizontal="right"/>
    </xf>
    <xf numFmtId="0" fontId="7" fillId="0" borderId="35" xfId="0" applyFont="1" applyFill="1" applyBorder="1" applyAlignment="1">
      <alignment horizontal="left"/>
    </xf>
    <xf numFmtId="178" fontId="8" fillId="0" borderId="35" xfId="2" applyNumberFormat="1" applyFont="1" applyBorder="1" applyAlignment="1">
      <alignment horizontal="right" shrinkToFit="1"/>
    </xf>
    <xf numFmtId="178" fontId="7" fillId="0" borderId="35" xfId="4" applyNumberFormat="1" applyFont="1" applyFill="1" applyBorder="1" applyAlignment="1">
      <alignment horizontal="right"/>
    </xf>
    <xf numFmtId="178" fontId="8" fillId="0" borderId="35" xfId="0" applyNumberFormat="1" applyFont="1" applyBorder="1" applyAlignment="1">
      <alignment horizontal="right"/>
    </xf>
    <xf numFmtId="181" fontId="7" fillId="0" borderId="35" xfId="0" applyNumberFormat="1" applyFont="1" applyFill="1" applyBorder="1" applyAlignment="1">
      <alignment horizontal="left"/>
    </xf>
    <xf numFmtId="179" fontId="8" fillId="0" borderId="35" xfId="2" applyNumberFormat="1" applyFont="1" applyBorder="1" applyAlignment="1">
      <alignment horizontal="right"/>
    </xf>
    <xf numFmtId="179" fontId="8" fillId="0" borderId="35" xfId="2" applyNumberFormat="1" applyFont="1" applyBorder="1" applyAlignment="1">
      <alignment horizontal="right" shrinkToFit="1"/>
    </xf>
    <xf numFmtId="179" fontId="7" fillId="0" borderId="35" xfId="3" applyNumberFormat="1" applyFont="1" applyFill="1" applyBorder="1" applyAlignment="1">
      <alignment horizontal="right" shrinkToFit="1"/>
    </xf>
    <xf numFmtId="179" fontId="7" fillId="0" borderId="35" xfId="4" applyNumberFormat="1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left"/>
    </xf>
    <xf numFmtId="1" fontId="15" fillId="0" borderId="42" xfId="2" applyNumberFormat="1" applyFont="1" applyFill="1" applyBorder="1" applyAlignment="1">
      <alignment horizontal="center" vertical="center"/>
    </xf>
    <xf numFmtId="177" fontId="13" fillId="0" borderId="43" xfId="0" applyNumberFormat="1" applyFont="1" applyFill="1" applyBorder="1" applyAlignment="1"/>
    <xf numFmtId="177" fontId="13" fillId="0" borderId="39" xfId="0" applyNumberFormat="1" applyFont="1" applyFill="1" applyBorder="1" applyAlignment="1"/>
    <xf numFmtId="177" fontId="13" fillId="0" borderId="42" xfId="0" applyNumberFormat="1" applyFont="1" applyFill="1" applyBorder="1" applyAlignment="1"/>
    <xf numFmtId="177" fontId="13" fillId="0" borderId="44" xfId="0" applyNumberFormat="1" applyFont="1" applyFill="1" applyBorder="1" applyAlignment="1"/>
    <xf numFmtId="177" fontId="13" fillId="0" borderId="45" xfId="0" applyNumberFormat="1" applyFont="1" applyFill="1" applyBorder="1" applyAlignment="1"/>
    <xf numFmtId="0" fontId="12" fillId="0" borderId="17" xfId="0" applyFont="1" applyFill="1" applyBorder="1" applyAlignment="1">
      <alignment horizontal="left"/>
    </xf>
    <xf numFmtId="177" fontId="13" fillId="0" borderId="18" xfId="0" applyNumberFormat="1" applyFont="1" applyFill="1" applyBorder="1" applyAlignment="1"/>
    <xf numFmtId="177" fontId="13" fillId="0" borderId="19" xfId="0" applyNumberFormat="1" applyFont="1" applyFill="1" applyBorder="1" applyAlignment="1"/>
    <xf numFmtId="177" fontId="13" fillId="0" borderId="20" xfId="0" applyNumberFormat="1" applyFont="1" applyFill="1" applyBorder="1" applyAlignment="1"/>
    <xf numFmtId="180" fontId="13" fillId="0" borderId="18" xfId="1" applyNumberFormat="1" applyFont="1" applyFill="1" applyBorder="1" applyAlignment="1"/>
    <xf numFmtId="180" fontId="13" fillId="0" borderId="19" xfId="1" applyNumberFormat="1" applyFont="1" applyFill="1" applyBorder="1" applyAlignment="1"/>
    <xf numFmtId="180" fontId="13" fillId="0" borderId="20" xfId="1" applyNumberFormat="1" applyFont="1" applyFill="1" applyBorder="1" applyAlignment="1"/>
    <xf numFmtId="179" fontId="13" fillId="0" borderId="18" xfId="1" applyNumberFormat="1" applyFont="1" applyFill="1" applyBorder="1" applyAlignment="1"/>
    <xf numFmtId="179" fontId="13" fillId="0" borderId="19" xfId="1" applyNumberFormat="1" applyFont="1" applyFill="1" applyBorder="1" applyAlignment="1"/>
    <xf numFmtId="179" fontId="13" fillId="0" borderId="20" xfId="1" applyNumberFormat="1" applyFont="1" applyFill="1" applyBorder="1" applyAlignment="1"/>
    <xf numFmtId="177" fontId="13" fillId="0" borderId="46" xfId="0" applyNumberFormat="1" applyFont="1" applyFill="1" applyBorder="1" applyAlignment="1"/>
    <xf numFmtId="0" fontId="7" fillId="0" borderId="47" xfId="3" applyFont="1" applyFill="1" applyBorder="1" applyAlignment="1">
      <alignment horizontal="center" vertical="center"/>
    </xf>
    <xf numFmtId="1" fontId="8" fillId="0" borderId="33" xfId="0" applyNumberFormat="1" applyFont="1" applyBorder="1" applyAlignment="1">
      <alignment horizontal="center" vertical="center" shrinkToFit="1"/>
    </xf>
    <xf numFmtId="1" fontId="8" fillId="0" borderId="33" xfId="0" applyNumberFormat="1" applyFont="1" applyBorder="1" applyAlignment="1">
      <alignment horizontal="center" vertical="center"/>
    </xf>
    <xf numFmtId="181" fontId="8" fillId="0" borderId="33" xfId="0" applyNumberFormat="1" applyFont="1" applyBorder="1" applyAlignment="1">
      <alignment horizontal="left"/>
    </xf>
    <xf numFmtId="179" fontId="8" fillId="0" borderId="33" xfId="0" applyNumberFormat="1" applyFont="1" applyBorder="1" applyAlignment="1">
      <alignment horizontal="right" shrinkToFit="1"/>
    </xf>
    <xf numFmtId="179" fontId="8" fillId="0" borderId="33" xfId="0" applyNumberFormat="1" applyFont="1" applyBorder="1" applyAlignment="1">
      <alignment horizontal="right"/>
    </xf>
    <xf numFmtId="177" fontId="13" fillId="2" borderId="9" xfId="0" applyNumberFormat="1" applyFont="1" applyFill="1" applyBorder="1" applyAlignment="1"/>
    <xf numFmtId="177" fontId="13" fillId="2" borderId="2" xfId="0" applyNumberFormat="1" applyFont="1" applyFill="1" applyBorder="1" applyAlignment="1"/>
    <xf numFmtId="177" fontId="13" fillId="2" borderId="16" xfId="0" applyNumberFormat="1" applyFont="1" applyFill="1" applyBorder="1" applyAlignment="1"/>
    <xf numFmtId="177" fontId="13" fillId="2" borderId="10" xfId="0" applyNumberFormat="1" applyFont="1" applyFill="1" applyBorder="1" applyAlignment="1"/>
    <xf numFmtId="177" fontId="13" fillId="2" borderId="1" xfId="0" applyNumberFormat="1" applyFont="1" applyFill="1" applyBorder="1" applyAlignment="1"/>
    <xf numFmtId="177" fontId="13" fillId="2" borderId="8" xfId="0" applyNumberFormat="1" applyFont="1" applyFill="1" applyBorder="1" applyAlignment="1"/>
    <xf numFmtId="177" fontId="13" fillId="2" borderId="22" xfId="0" applyNumberFormat="1" applyFont="1" applyFill="1" applyBorder="1" applyAlignment="1"/>
    <xf numFmtId="177" fontId="13" fillId="2" borderId="3" xfId="0" applyNumberFormat="1" applyFont="1" applyFill="1" applyBorder="1" applyAlignment="1"/>
    <xf numFmtId="177" fontId="13" fillId="2" borderId="23" xfId="0" applyNumberFormat="1" applyFont="1" applyFill="1" applyBorder="1" applyAlignment="1"/>
    <xf numFmtId="177" fontId="13" fillId="2" borderId="25" xfId="0" applyNumberFormat="1" applyFont="1" applyFill="1" applyBorder="1" applyAlignment="1"/>
    <xf numFmtId="177" fontId="13" fillId="2" borderId="26" xfId="0" applyNumberFormat="1" applyFont="1" applyFill="1" applyBorder="1" applyAlignment="1"/>
    <xf numFmtId="177" fontId="13" fillId="2" borderId="27" xfId="0" applyNumberFormat="1" applyFont="1" applyFill="1" applyBorder="1" applyAlignment="1"/>
    <xf numFmtId="177" fontId="13" fillId="2" borderId="29" xfId="0" applyNumberFormat="1" applyFont="1" applyFill="1" applyBorder="1" applyAlignment="1"/>
    <xf numFmtId="177" fontId="13" fillId="2" borderId="30" xfId="0" applyNumberFormat="1" applyFont="1" applyFill="1" applyBorder="1" applyAlignment="1"/>
    <xf numFmtId="177" fontId="13" fillId="2" borderId="31" xfId="0" applyNumberFormat="1" applyFont="1" applyFill="1" applyBorder="1" applyAlignment="1"/>
    <xf numFmtId="0" fontId="17" fillId="0" borderId="0" xfId="0" applyFont="1" applyAlignment="1">
      <alignment horizontal="left"/>
    </xf>
    <xf numFmtId="0" fontId="12" fillId="0" borderId="15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2" fontId="12" fillId="0" borderId="11" xfId="0" applyNumberFormat="1" applyFont="1" applyFill="1" applyBorder="1" applyAlignment="1">
      <alignment horizontal="center" vertical="center" wrapText="1"/>
    </xf>
    <xf numFmtId="2" fontId="12" fillId="0" borderId="5" xfId="0" applyNumberFormat="1" applyFont="1" applyFill="1" applyBorder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center" wrapText="1"/>
    </xf>
    <xf numFmtId="1" fontId="12" fillId="0" borderId="11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1" fontId="12" fillId="0" borderId="6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1" fontId="15" fillId="0" borderId="38" xfId="2" applyNumberFormat="1" applyFont="1" applyFill="1" applyBorder="1" applyAlignment="1">
      <alignment horizontal="center" vertical="center"/>
    </xf>
    <xf numFmtId="1" fontId="15" fillId="0" borderId="39" xfId="2" applyNumberFormat="1" applyFont="1" applyFill="1" applyBorder="1" applyAlignment="1">
      <alignment horizontal="center" vertical="center"/>
    </xf>
    <xf numFmtId="1" fontId="15" fillId="0" borderId="40" xfId="2" applyNumberFormat="1" applyFont="1" applyFill="1" applyBorder="1" applyAlignment="1">
      <alignment horizontal="center" vertical="center"/>
    </xf>
    <xf numFmtId="1" fontId="15" fillId="0" borderId="41" xfId="2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176" fontId="12" fillId="0" borderId="11" xfId="0" applyNumberFormat="1" applyFont="1" applyFill="1" applyBorder="1" applyAlignment="1">
      <alignment horizontal="center" vertical="center" wrapText="1"/>
    </xf>
    <xf numFmtId="176" fontId="12" fillId="0" borderId="5" xfId="0" applyNumberFormat="1" applyFont="1" applyFill="1" applyBorder="1" applyAlignment="1">
      <alignment horizontal="center" vertical="center" wrapText="1"/>
    </xf>
    <xf numFmtId="176" fontId="12" fillId="0" borderId="6" xfId="0" applyNumberFormat="1" applyFont="1" applyFill="1" applyBorder="1" applyAlignment="1">
      <alignment horizontal="center" vertical="center" wrapText="1"/>
    </xf>
    <xf numFmtId="181" fontId="8" fillId="0" borderId="24" xfId="0" applyNumberFormat="1" applyFont="1" applyBorder="1" applyAlignment="1">
      <alignment horizontal="right" vertical="center"/>
    </xf>
    <xf numFmtId="181" fontId="8" fillId="0" borderId="36" xfId="0" applyNumberFormat="1" applyFont="1" applyBorder="1" applyAlignment="1">
      <alignment horizontal="right" vertical="center"/>
    </xf>
    <xf numFmtId="181" fontId="8" fillId="0" borderId="37" xfId="0" applyNumberFormat="1" applyFont="1" applyBorder="1" applyAlignment="1">
      <alignment horizontal="right" vertical="center"/>
    </xf>
    <xf numFmtId="0" fontId="11" fillId="0" borderId="24" xfId="0" applyFont="1" applyBorder="1" applyAlignment="1">
      <alignment horizontal="right" vertical="center"/>
    </xf>
    <xf numFmtId="0" fontId="11" fillId="0" borderId="36" xfId="0" applyFont="1" applyBorder="1" applyAlignment="1">
      <alignment horizontal="right" vertical="center"/>
    </xf>
    <xf numFmtId="0" fontId="11" fillId="0" borderId="37" xfId="0" applyFont="1" applyBorder="1" applyAlignment="1">
      <alignment horizontal="right" vertical="center"/>
    </xf>
  </cellXfs>
  <cellStyles count="5">
    <cellStyle name="パーセント" xfId="1" builtinId="5"/>
    <cellStyle name="桁区切り" xfId="2" builtinId="6"/>
    <cellStyle name="標準" xfId="0" builtinId="0"/>
    <cellStyle name="標準_H11小学６年" xfId="3"/>
    <cellStyle name="標準_Sheet1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8358208955223885"/>
          <c:h val="0.6644839162559833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'!$B$7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'!$C$7:$Q$7</c:f>
              <c:numCache>
                <c:formatCode>0.00_);[Red]\(0.00\)</c:formatCode>
                <c:ptCount val="15"/>
                <c:pt idx="0">
                  <c:v>1.2119246215631758</c:v>
                </c:pt>
                <c:pt idx="1">
                  <c:v>1.0789223454833599</c:v>
                </c:pt>
                <c:pt idx="2">
                  <c:v>1.1071318308119791</c:v>
                </c:pt>
                <c:pt idx="3">
                  <c:v>0.86887786732796035</c:v>
                </c:pt>
                <c:pt idx="4">
                  <c:v>0.81103727246460555</c:v>
                </c:pt>
                <c:pt idx="5">
                  <c:v>0.9624924379915305</c:v>
                </c:pt>
                <c:pt idx="6">
                  <c:v>0.64215384615384619</c:v>
                </c:pt>
                <c:pt idx="7">
                  <c:v>0.60255241567912488</c:v>
                </c:pt>
                <c:pt idx="8">
                  <c:v>0.56287425149700598</c:v>
                </c:pt>
                <c:pt idx="9">
                  <c:v>0.4753143207605029</c:v>
                </c:pt>
                <c:pt idx="10">
                  <c:v>0.37946572256195688</c:v>
                </c:pt>
                <c:pt idx="11">
                  <c:v>0.31793661496965608</c:v>
                </c:pt>
                <c:pt idx="12">
                  <c:v>0.3812084783296425</c:v>
                </c:pt>
                <c:pt idx="13">
                  <c:v>0.16167091836734693</c:v>
                </c:pt>
                <c:pt idx="14">
                  <c:v>0.34217335058214748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57F-41DF-8813-C264858980D8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57F-41DF-8813-C26485898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2867008"/>
        <c:axId val="-1152869184"/>
      </c:lineChart>
      <c:catAx>
        <c:axId val="-1152867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6918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15286918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6700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91044776119402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428636798651781"/>
          <c:w val="0.76296848212154311"/>
          <c:h val="0.6630452859729053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'!$B$18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'!$C$18:$Q$18</c:f>
              <c:numCache>
                <c:formatCode>0.00_);[Red]\(0.00\)</c:formatCode>
                <c:ptCount val="15"/>
                <c:pt idx="0">
                  <c:v>1.4491315136476426</c:v>
                </c:pt>
                <c:pt idx="1">
                  <c:v>1.1943755169561621</c:v>
                </c:pt>
                <c:pt idx="2">
                  <c:v>1.1988352745424293</c:v>
                </c:pt>
                <c:pt idx="3">
                  <c:v>1.1173671689135607</c:v>
                </c:pt>
                <c:pt idx="4">
                  <c:v>0.90441767068273093</c:v>
                </c:pt>
                <c:pt idx="5">
                  <c:v>0.97647058823529409</c:v>
                </c:pt>
                <c:pt idx="6">
                  <c:v>0.80550918196994992</c:v>
                </c:pt>
                <c:pt idx="7">
                  <c:v>0.7483443708609272</c:v>
                </c:pt>
                <c:pt idx="8">
                  <c:v>0.82258064516129037</c:v>
                </c:pt>
                <c:pt idx="9">
                  <c:v>0.64592863677950596</c:v>
                </c:pt>
                <c:pt idx="10">
                  <c:v>0.74313551815766166</c:v>
                </c:pt>
                <c:pt idx="11">
                  <c:v>0.47895229186155286</c:v>
                </c:pt>
                <c:pt idx="12">
                  <c:v>0.50950226244343888</c:v>
                </c:pt>
                <c:pt idx="13">
                  <c:v>0.35934664246823955</c:v>
                </c:pt>
                <c:pt idx="14">
                  <c:v>0.32818181818181819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74-4DDA-9C65-CF506B2F3947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C74-4DDA-9C65-CF506B2F3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2876256"/>
        <c:axId val="-1152875712"/>
      </c:lineChart>
      <c:catAx>
        <c:axId val="-1152876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15287571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15287571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15287625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11188879167883"/>
          <c:y val="2.8571428571428571E-2"/>
          <c:w val="0.7185239622824926"/>
          <c:h val="0.165714885639295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11825424465132"/>
          <c:y val="0.23863636363636365"/>
          <c:w val="0.79412049819227581"/>
          <c:h val="0.656536725058148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'!$B$19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'!$C$19:$Q$19</c:f>
              <c:numCache>
                <c:formatCode>0.00_);[Red]\(0.00\)</c:formatCode>
                <c:ptCount val="15"/>
                <c:pt idx="0">
                  <c:v>1.1974248927038627</c:v>
                </c:pt>
                <c:pt idx="1">
                  <c:v>1.0986238532110091</c:v>
                </c:pt>
                <c:pt idx="2">
                  <c:v>1.0475161987041037</c:v>
                </c:pt>
                <c:pt idx="3">
                  <c:v>0.84070796460176989</c:v>
                </c:pt>
                <c:pt idx="4">
                  <c:v>0.89411764705882357</c:v>
                </c:pt>
                <c:pt idx="5">
                  <c:v>0.78078817733990147</c:v>
                </c:pt>
                <c:pt idx="6">
                  <c:v>0.7195402298850575</c:v>
                </c:pt>
                <c:pt idx="7">
                  <c:v>0.79746835443037978</c:v>
                </c:pt>
                <c:pt idx="8">
                  <c:v>0.90049751243781095</c:v>
                </c:pt>
                <c:pt idx="9">
                  <c:v>0.62634408602150538</c:v>
                </c:pt>
                <c:pt idx="10">
                  <c:v>0.47687861271676302</c:v>
                </c:pt>
                <c:pt idx="11">
                  <c:v>0.43785310734463279</c:v>
                </c:pt>
                <c:pt idx="12">
                  <c:v>0.56748466257668717</c:v>
                </c:pt>
                <c:pt idx="13">
                  <c:v>0.2144927536231884</c:v>
                </c:pt>
                <c:pt idx="14">
                  <c:v>0.42136498516320475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D5F-47E8-84D8-27CF35BD4F68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5F-47E8-84D8-27CF35BD4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2875168"/>
        <c:axId val="-1152874624"/>
      </c:lineChart>
      <c:catAx>
        <c:axId val="-1152875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7462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15287462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7516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029488960938706"/>
          <c:y val="2.8409090909090908E-2"/>
          <c:w val="0.71323761000463182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619361461666872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'!$B$20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'!$C$20:$Q$20</c:f>
              <c:numCache>
                <c:formatCode>0.00_);[Red]\(0.00\)</c:formatCode>
                <c:ptCount val="15"/>
                <c:pt idx="0">
                  <c:v>0.92753623188405798</c:v>
                </c:pt>
                <c:pt idx="1">
                  <c:v>0.75845410628019327</c:v>
                </c:pt>
                <c:pt idx="2">
                  <c:v>0.88888888888888884</c:v>
                </c:pt>
                <c:pt idx="3">
                  <c:v>0.58411214953271029</c:v>
                </c:pt>
                <c:pt idx="4">
                  <c:v>0.70560747663551404</c:v>
                </c:pt>
                <c:pt idx="5">
                  <c:v>0.50485436893203883</c:v>
                </c:pt>
                <c:pt idx="6">
                  <c:v>0.79716981132075471</c:v>
                </c:pt>
                <c:pt idx="7">
                  <c:v>0.57692307692307687</c:v>
                </c:pt>
                <c:pt idx="8">
                  <c:v>0.52450980392156865</c:v>
                </c:pt>
                <c:pt idx="9">
                  <c:v>0.74479166666666663</c:v>
                </c:pt>
                <c:pt idx="10">
                  <c:v>0.68393782383419688</c:v>
                </c:pt>
                <c:pt idx="11">
                  <c:v>0.27692307692307694</c:v>
                </c:pt>
                <c:pt idx="12">
                  <c:v>0.42021276595744683</c:v>
                </c:pt>
                <c:pt idx="13">
                  <c:v>0.15384615384615385</c:v>
                </c:pt>
                <c:pt idx="14">
                  <c:v>0.15476190476190477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74B-4B79-AA22-B9AB1EA7DE1E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74B-4B79-AA22-B9AB1EA7D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2872992"/>
        <c:axId val="-1152871360"/>
      </c:lineChart>
      <c:catAx>
        <c:axId val="-1152872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7136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5287136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729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034019873432387"/>
          <c:w val="0.80000578707889958"/>
          <c:h val="0.67483282828602342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'!$B$21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'!$C$21:$Q$21</c:f>
              <c:numCache>
                <c:formatCode>0.00_);[Red]\(0.00\)</c:formatCode>
                <c:ptCount val="15"/>
                <c:pt idx="0">
                  <c:v>0.29333333333333333</c:v>
                </c:pt>
                <c:pt idx="1">
                  <c:v>0.29655172413793102</c:v>
                </c:pt>
                <c:pt idx="2">
                  <c:v>0.31967213114754101</c:v>
                </c:pt>
                <c:pt idx="3">
                  <c:v>6.4516129032258063E-2</c:v>
                </c:pt>
                <c:pt idx="4">
                  <c:v>0.10909090909090909</c:v>
                </c:pt>
                <c:pt idx="5">
                  <c:v>9.3220338983050849E-2</c:v>
                </c:pt>
                <c:pt idx="6">
                  <c:v>0.12195121951219512</c:v>
                </c:pt>
                <c:pt idx="7">
                  <c:v>0.12244897959183673</c:v>
                </c:pt>
                <c:pt idx="8">
                  <c:v>9.2436974789915971E-2</c:v>
                </c:pt>
                <c:pt idx="9">
                  <c:v>8.7301587301587297E-2</c:v>
                </c:pt>
                <c:pt idx="10">
                  <c:v>1.2345679012345678E-2</c:v>
                </c:pt>
                <c:pt idx="11">
                  <c:v>7.0866141732283464E-2</c:v>
                </c:pt>
                <c:pt idx="12">
                  <c:v>3.7735849056603772E-2</c:v>
                </c:pt>
                <c:pt idx="13">
                  <c:v>7.2992700729927005E-3</c:v>
                </c:pt>
                <c:pt idx="14">
                  <c:v>3.3057851239669422E-2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B22-44C0-8C2A-CEB139EE1AD0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B22-44C0-8C2A-CEB139EE1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2870816"/>
        <c:axId val="-1212818624"/>
      </c:lineChart>
      <c:catAx>
        <c:axId val="-1152870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21281862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21281862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708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11825424465132"/>
          <c:y val="0.21965317919075145"/>
          <c:w val="0.80147346576813017"/>
          <c:h val="0.6755197558902855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'!$B$22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'!$C$22:$Q$22</c:f>
              <c:numCache>
                <c:formatCode>0.00_);[Red]\(0.00\)</c:formatCode>
                <c:ptCount val="15"/>
                <c:pt idx="0">
                  <c:v>1.6632653061224489</c:v>
                </c:pt>
                <c:pt idx="1">
                  <c:v>1.3298429319371727</c:v>
                </c:pt>
                <c:pt idx="2">
                  <c:v>1.4075829383886256</c:v>
                </c:pt>
                <c:pt idx="3">
                  <c:v>1.1181434599156117</c:v>
                </c:pt>
                <c:pt idx="4">
                  <c:v>0.98148148148148151</c:v>
                </c:pt>
                <c:pt idx="5">
                  <c:v>1.0547945205479452</c:v>
                </c:pt>
                <c:pt idx="6">
                  <c:v>0.90410958904109584</c:v>
                </c:pt>
                <c:pt idx="7">
                  <c:v>0.96202531645569622</c:v>
                </c:pt>
                <c:pt idx="8">
                  <c:v>0.83050847457627119</c:v>
                </c:pt>
                <c:pt idx="9">
                  <c:v>0.8666666666666667</c:v>
                </c:pt>
                <c:pt idx="10">
                  <c:v>0.55752212389380529</c:v>
                </c:pt>
                <c:pt idx="11">
                  <c:v>0.5822222222222222</c:v>
                </c:pt>
                <c:pt idx="12">
                  <c:v>0.66210045662100458</c:v>
                </c:pt>
                <c:pt idx="13">
                  <c:v>0.5</c:v>
                </c:pt>
                <c:pt idx="14">
                  <c:v>0.41101694915254239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CAA-42EC-B7D8-23CA7C395C3F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CAA-42EC-B7D8-23CA7C395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12818080"/>
        <c:axId val="-1150013360"/>
      </c:lineChart>
      <c:catAx>
        <c:axId val="-1212818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1336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15001336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21281808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029488960938706"/>
          <c:y val="2.8901734104046242E-2"/>
          <c:w val="0.71323761000463182"/>
          <c:h val="0.167630057803468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857206632831006"/>
          <c:w val="0.79850746268656714"/>
          <c:h val="0.6666011194342623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'!$B$23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'!$C$23:$Q$23</c:f>
              <c:numCache>
                <c:formatCode>0.00_);[Red]\(0.00\)</c:formatCode>
                <c:ptCount val="15"/>
                <c:pt idx="0">
                  <c:v>1.3</c:v>
                </c:pt>
                <c:pt idx="1">
                  <c:v>1.0196078431372548</c:v>
                </c:pt>
                <c:pt idx="2">
                  <c:v>0.89552238805970152</c:v>
                </c:pt>
                <c:pt idx="3">
                  <c:v>0.67741935483870963</c:v>
                </c:pt>
                <c:pt idx="4">
                  <c:v>0.94117647058823528</c:v>
                </c:pt>
                <c:pt idx="5">
                  <c:v>0.54166666666666663</c:v>
                </c:pt>
                <c:pt idx="6">
                  <c:v>0.1728395061728395</c:v>
                </c:pt>
                <c:pt idx="7">
                  <c:v>0.45588235294117646</c:v>
                </c:pt>
                <c:pt idx="8">
                  <c:v>0.18072289156626506</c:v>
                </c:pt>
                <c:pt idx="9">
                  <c:v>0.14666666666666667</c:v>
                </c:pt>
                <c:pt idx="10">
                  <c:v>0.2</c:v>
                </c:pt>
                <c:pt idx="11">
                  <c:v>5.4794520547945202E-2</c:v>
                </c:pt>
                <c:pt idx="12">
                  <c:v>0.2</c:v>
                </c:pt>
                <c:pt idx="13">
                  <c:v>0.17808219178082191</c:v>
                </c:pt>
                <c:pt idx="14">
                  <c:v>0.31395348837209303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930-46DB-ACAF-0B5924B578F9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930-46DB-ACAF-0B5924B57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0001936"/>
        <c:axId val="-1150010096"/>
      </c:lineChart>
      <c:catAx>
        <c:axId val="-1150001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1009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5001009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019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571428571428571E-2"/>
          <c:w val="0.90298507462686572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295454545454544"/>
          <c:w val="0.80000578707889958"/>
          <c:h val="0.6622184147402272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'!$B$24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1.9195402298850575</c:v>
                </c:pt>
                <c:pt idx="1">
                  <c:v>1.5425531914893618</c:v>
                </c:pt>
                <c:pt idx="2">
                  <c:v>1.6941176470588235</c:v>
                </c:pt>
                <c:pt idx="3">
                  <c:v>1.9402985074626866</c:v>
                </c:pt>
                <c:pt idx="4">
                  <c:v>1.7738095238095237</c:v>
                </c:pt>
                <c:pt idx="5">
                  <c:v>1.6086956521739131</c:v>
                </c:pt>
                <c:pt idx="6">
                  <c:v>0.90140845070422537</c:v>
                </c:pt>
                <c:pt idx="7">
                  <c:v>1.325</c:v>
                </c:pt>
                <c:pt idx="8">
                  <c:v>0.47761194029850745</c:v>
                </c:pt>
                <c:pt idx="9">
                  <c:v>0.70886075949367089</c:v>
                </c:pt>
                <c:pt idx="10">
                  <c:v>0.3</c:v>
                </c:pt>
                <c:pt idx="11">
                  <c:v>0.33333333333333331</c:v>
                </c:pt>
                <c:pt idx="12">
                  <c:v>0.68852459016393441</c:v>
                </c:pt>
                <c:pt idx="13">
                  <c:v>0.61538461538461542</c:v>
                </c:pt>
                <c:pt idx="14">
                  <c:v>0.80882352941176472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24D-44AF-A45B-62358EBCACE9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24D-44AF-A45B-62358EBCA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0009552"/>
        <c:axId val="-1150012816"/>
      </c:lineChart>
      <c:catAx>
        <c:axId val="-115000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1281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5001281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0955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6667444347234373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635332261380709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'!$B$25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'!$C$25:$Q$25</c:f>
              <c:numCache>
                <c:formatCode>0.00_);[Red]\(0.00\)</c:formatCode>
                <c:ptCount val="15"/>
                <c:pt idx="0">
                  <c:v>2.0266666666666668</c:v>
                </c:pt>
                <c:pt idx="1">
                  <c:v>2</c:v>
                </c:pt>
                <c:pt idx="2">
                  <c:v>2.7901234567901234</c:v>
                </c:pt>
                <c:pt idx="3">
                  <c:v>1.9054054054054055</c:v>
                </c:pt>
                <c:pt idx="4">
                  <c:v>2.1794871794871793</c:v>
                </c:pt>
                <c:pt idx="5">
                  <c:v>1.2058823529411764</c:v>
                </c:pt>
                <c:pt idx="6">
                  <c:v>0.55384615384615388</c:v>
                </c:pt>
                <c:pt idx="7">
                  <c:v>0.4935064935064935</c:v>
                </c:pt>
                <c:pt idx="8">
                  <c:v>0.26250000000000001</c:v>
                </c:pt>
                <c:pt idx="9">
                  <c:v>0.27397260273972601</c:v>
                </c:pt>
                <c:pt idx="10">
                  <c:v>0.18965517241379309</c:v>
                </c:pt>
                <c:pt idx="11">
                  <c:v>2.5974025974025976E-2</c:v>
                </c:pt>
                <c:pt idx="12">
                  <c:v>6.6666666666666666E-2</c:v>
                </c:pt>
                <c:pt idx="13">
                  <c:v>1.5625E-2</c:v>
                </c:pt>
                <c:pt idx="14">
                  <c:v>5.8823529411764705E-2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4D9-4B7E-A7A7-B33F0ECE964A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4D9-4B7E-A7A7-B33F0ECE9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0001392"/>
        <c:axId val="-1150007376"/>
      </c:lineChart>
      <c:catAx>
        <c:axId val="-1150001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0737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5000737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013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1787709497206703"/>
          <c:w val="0.80000578707889958"/>
          <c:h val="0.6738792332410985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'!$B$9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'!$C$9:$Q$9</c:f>
              <c:numCache>
                <c:formatCode>0.00_);[Red]\(0.00\)</c:formatCode>
                <c:ptCount val="15"/>
                <c:pt idx="4">
                  <c:v>1.0942835931700075</c:v>
                </c:pt>
                <c:pt idx="5">
                  <c:v>0.89655172413793105</c:v>
                </c:pt>
                <c:pt idx="6">
                  <c:v>0.8070987654320988</c:v>
                </c:pt>
                <c:pt idx="7">
                  <c:v>0.7854463615903976</c:v>
                </c:pt>
                <c:pt idx="8">
                  <c:v>0.73891625615763545</c:v>
                </c:pt>
                <c:pt idx="9">
                  <c:v>0.48500881834215165</c:v>
                </c:pt>
                <c:pt idx="10">
                  <c:v>0.50844594594594594</c:v>
                </c:pt>
                <c:pt idx="11">
                  <c:v>0.50445632798573981</c:v>
                </c:pt>
                <c:pt idx="12">
                  <c:v>0.52020202020202022</c:v>
                </c:pt>
                <c:pt idx="13">
                  <c:v>0.38245931283905965</c:v>
                </c:pt>
                <c:pt idx="14">
                  <c:v>0.46161048689138579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FB6-42FA-83D5-CEC4380B15C3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FB6-42FA-83D5-CEC4380B1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0000304"/>
        <c:axId val="-1150000848"/>
      </c:lineChart>
      <c:catAx>
        <c:axId val="-1150000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0084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5000084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003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7932960893854747E-2"/>
          <c:w val="0.89630251774083791"/>
          <c:h val="0.156424581005586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910172462507851"/>
          <c:w val="0.7969954072023584"/>
          <c:h val="0.672654940530076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'!$B$10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'!$C$10:$Q$10</c:f>
              <c:numCache>
                <c:formatCode>0.00_);[Red]\(0.00\)</c:formatCode>
                <c:ptCount val="15"/>
                <c:pt idx="4">
                  <c:v>0.49669749009247027</c:v>
                </c:pt>
                <c:pt idx="5">
                  <c:v>0.53295128939828085</c:v>
                </c:pt>
                <c:pt idx="6">
                  <c:v>0.35240572171651496</c:v>
                </c:pt>
                <c:pt idx="7">
                  <c:v>0.50136612021857918</c:v>
                </c:pt>
                <c:pt idx="8">
                  <c:v>0.41633199464524767</c:v>
                </c:pt>
                <c:pt idx="9">
                  <c:v>0.42988204456094364</c:v>
                </c:pt>
                <c:pt idx="10">
                  <c:v>0.28116343490304707</c:v>
                </c:pt>
                <c:pt idx="11">
                  <c:v>0.24374176548089591</c:v>
                </c:pt>
                <c:pt idx="12">
                  <c:v>0.28846153846153844</c:v>
                </c:pt>
                <c:pt idx="13">
                  <c:v>0.25062656641604009</c:v>
                </c:pt>
                <c:pt idx="14">
                  <c:v>0.43173431734317341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492-46D6-8FA0-6846A0D7808A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492-46D6-8FA0-6846A0D78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0012272"/>
        <c:axId val="-1150002480"/>
      </c:lineChart>
      <c:catAx>
        <c:axId val="-1150012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0248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5000248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1227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2631578947368418E-2"/>
          <c:y val="2.8089887640449437E-2"/>
          <c:w val="0.90977759359027499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033771050328769"/>
          <c:w val="0.79850746268656714"/>
          <c:h val="0.6614185573161152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'!$B$8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'!$C$8:$Q$8</c:f>
              <c:numCache>
                <c:formatCode>0.00_);[Red]\(0.00\)</c:formatCode>
                <c:ptCount val="15"/>
                <c:pt idx="0">
                  <c:v>1.1660869565217391</c:v>
                </c:pt>
                <c:pt idx="1">
                  <c:v>1.2389298892988929</c:v>
                </c:pt>
                <c:pt idx="2">
                  <c:v>0.90639063906390638</c:v>
                </c:pt>
                <c:pt idx="3">
                  <c:v>0.82531645569620249</c:v>
                </c:pt>
                <c:pt idx="4">
                  <c:v>0.85910338517840801</c:v>
                </c:pt>
                <c:pt idx="5">
                  <c:v>0.73960983884648002</c:v>
                </c:pt>
                <c:pt idx="6">
                  <c:v>0.83657243816254412</c:v>
                </c:pt>
                <c:pt idx="7">
                  <c:v>0.7482698961937716</c:v>
                </c:pt>
                <c:pt idx="8">
                  <c:v>0.50950226244343888</c:v>
                </c:pt>
                <c:pt idx="9">
                  <c:v>0.58333333333333337</c:v>
                </c:pt>
                <c:pt idx="10">
                  <c:v>0.58627264061010487</c:v>
                </c:pt>
                <c:pt idx="11">
                  <c:v>0.48878048780487804</c:v>
                </c:pt>
                <c:pt idx="12">
                  <c:v>0.53301886792452835</c:v>
                </c:pt>
                <c:pt idx="13">
                  <c:v>0.39063992359121297</c:v>
                </c:pt>
                <c:pt idx="14">
                  <c:v>0.32708528584817242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5B0-43BB-B945-25C6C3600002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5B0-43BB-B945-25C6C3600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2868640"/>
        <c:axId val="-1152882240"/>
      </c:lineChart>
      <c:catAx>
        <c:axId val="-1152868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8224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5288224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686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令和２年度　市町別　一人平均むし歯数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3709667082303365E-2"/>
          <c:y val="0.11933496661938733"/>
          <c:w val="0.84452126196713251"/>
          <c:h val="0.642809023949306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F83E-4A8B-9FF2-B32AF46EDA7F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F83E-4A8B-9FF2-B32AF46EDA7F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83E-4A8B-9FF2-B32AF46EDA7F}"/>
              </c:ext>
            </c:extLst>
          </c:dPt>
          <c:dPt>
            <c:idx val="10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'一人平均う歯数 '!$B$7:$B$26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'一人平均う歯数 '!$Q$7:$Q$26</c:f>
              <c:numCache>
                <c:formatCode>0.00_);[Red]\(0.00\)</c:formatCode>
                <c:ptCount val="20"/>
                <c:pt idx="0">
                  <c:v>0.34217335058214748</c:v>
                </c:pt>
                <c:pt idx="1">
                  <c:v>0.32708528584817242</c:v>
                </c:pt>
                <c:pt idx="2">
                  <c:v>0.46161048689138579</c:v>
                </c:pt>
                <c:pt idx="3">
                  <c:v>0.43173431734317341</c:v>
                </c:pt>
                <c:pt idx="4">
                  <c:v>0.44738834216502649</c:v>
                </c:pt>
                <c:pt idx="5">
                  <c:v>0.13307618129218901</c:v>
                </c:pt>
                <c:pt idx="6">
                  <c:v>0.41397153945666237</c:v>
                </c:pt>
                <c:pt idx="7">
                  <c:v>0.43990665110851807</c:v>
                </c:pt>
                <c:pt idx="8">
                  <c:v>0.31337325349301398</c:v>
                </c:pt>
                <c:pt idx="9">
                  <c:v>0.30060120240480964</c:v>
                </c:pt>
                <c:pt idx="10">
                  <c:v>0.52066115702479343</c:v>
                </c:pt>
                <c:pt idx="11">
                  <c:v>0.32818181818181819</c:v>
                </c:pt>
                <c:pt idx="12">
                  <c:v>0.42136498516320475</c:v>
                </c:pt>
                <c:pt idx="13">
                  <c:v>0.15476190476190477</c:v>
                </c:pt>
                <c:pt idx="14">
                  <c:v>3.3057851239669422E-2</c:v>
                </c:pt>
                <c:pt idx="15">
                  <c:v>0.41101694915254239</c:v>
                </c:pt>
                <c:pt idx="16">
                  <c:v>0.31395348837209303</c:v>
                </c:pt>
                <c:pt idx="17">
                  <c:v>0.80882352941176472</c:v>
                </c:pt>
                <c:pt idx="18">
                  <c:v>5.8823529411764705E-2</c:v>
                </c:pt>
                <c:pt idx="19">
                  <c:v>0.35781544256120529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F83E-4A8B-9FF2-B32AF46EDA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150003024"/>
        <c:axId val="-1150004656"/>
      </c:barChart>
      <c:catAx>
        <c:axId val="-1150003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-1150004656"/>
        <c:crosses val="autoZero"/>
        <c:auto val="1"/>
        <c:lblAlgn val="ctr"/>
        <c:lblOffset val="100"/>
        <c:noMultiLvlLbl val="0"/>
      </c:catAx>
      <c:valAx>
        <c:axId val="-1150004656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-115000302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有病者率!$C$5:$Q$5</c:f>
              <c:numCache>
                <c:formatCode>0.0_);[Red]\(0.0\)</c:formatCode>
                <c:ptCount val="15"/>
                <c:pt idx="0">
                  <c:v>44.609206054989187</c:v>
                </c:pt>
                <c:pt idx="1">
                  <c:v>38.668779714738513</c:v>
                </c:pt>
                <c:pt idx="2">
                  <c:v>41.092929916640941</c:v>
                </c:pt>
                <c:pt idx="3">
                  <c:v>34.934903905765651</c:v>
                </c:pt>
                <c:pt idx="4">
                  <c:v>33.689685062120773</c:v>
                </c:pt>
                <c:pt idx="5">
                  <c:v>35.48094373865699</c:v>
                </c:pt>
                <c:pt idx="6">
                  <c:v>28.646153846153844</c:v>
                </c:pt>
                <c:pt idx="7">
                  <c:v>25.220297781829231</c:v>
                </c:pt>
                <c:pt idx="8">
                  <c:v>28.293413173652691</c:v>
                </c:pt>
                <c:pt idx="9">
                  <c:v>24.041704998466727</c:v>
                </c:pt>
                <c:pt idx="10">
                  <c:v>19.60090119085935</c:v>
                </c:pt>
                <c:pt idx="11">
                  <c:v>19.184086311530681</c:v>
                </c:pt>
                <c:pt idx="12">
                  <c:v>18.570072761784246</c:v>
                </c:pt>
                <c:pt idx="13">
                  <c:v>20.376275510204081</c:v>
                </c:pt>
                <c:pt idx="14">
                  <c:v>17.173350582147478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8F4-4D76-B923-94EFAEC59AE0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8F4-4D76-B923-94EFAEC59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0013904"/>
        <c:axId val="-1150006832"/>
      </c:lineChart>
      <c:catAx>
        <c:axId val="-1150013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0683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150006832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150013904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595570344239225"/>
          <c:w val="0.78358208955223885"/>
          <c:h val="0.6534049114232266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有病者率!$C$6:$Q$6</c:f>
              <c:numCache>
                <c:formatCode>0.0_);[Red]\(0.0\)</c:formatCode>
                <c:ptCount val="15"/>
                <c:pt idx="0">
                  <c:v>46</c:v>
                </c:pt>
                <c:pt idx="1">
                  <c:v>45.479704797047972</c:v>
                </c:pt>
                <c:pt idx="2">
                  <c:v>38.433843384338431</c:v>
                </c:pt>
                <c:pt idx="3">
                  <c:v>35.527426160337555</c:v>
                </c:pt>
                <c:pt idx="4">
                  <c:v>38.243366880146382</c:v>
                </c:pt>
                <c:pt idx="5">
                  <c:v>33.163698049194238</c:v>
                </c:pt>
                <c:pt idx="6">
                  <c:v>34.187279151943464</c:v>
                </c:pt>
                <c:pt idx="7">
                  <c:v>34.602076124567475</c:v>
                </c:pt>
                <c:pt idx="8">
                  <c:v>25.610859728506785</c:v>
                </c:pt>
                <c:pt idx="9">
                  <c:v>23.534798534798533</c:v>
                </c:pt>
                <c:pt idx="10">
                  <c:v>26.501429933269783</c:v>
                </c:pt>
                <c:pt idx="11">
                  <c:v>29.268292682926827</c:v>
                </c:pt>
                <c:pt idx="12">
                  <c:v>26.037735849056602</c:v>
                </c:pt>
                <c:pt idx="13">
                  <c:v>19.675262655205348</c:v>
                </c:pt>
                <c:pt idx="14">
                  <c:v>15.838800374882849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D5E-4042-A1DE-E83C8571339F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D5E-4042-A1DE-E83C85713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0004112"/>
        <c:axId val="-1149999760"/>
      </c:lineChart>
      <c:catAx>
        <c:axId val="-1150004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999976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4999976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0411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8284052023544684E-2"/>
          <c:y val="6.592941574745396E-3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9534057869153"/>
          <c:y val="0.23863636363636365"/>
          <c:w val="0.78030880318420914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有病者率!$C$9:$Q$9</c:f>
              <c:numCache>
                <c:formatCode>0.0_);[Red]\(0.0\)</c:formatCode>
                <c:ptCount val="15"/>
                <c:pt idx="0">
                  <c:v>44.434550311665184</c:v>
                </c:pt>
                <c:pt idx="1">
                  <c:v>43.446379468377636</c:v>
                </c:pt>
                <c:pt idx="2">
                  <c:v>34.75120385232745</c:v>
                </c:pt>
                <c:pt idx="3">
                  <c:v>38.973063973063972</c:v>
                </c:pt>
                <c:pt idx="4">
                  <c:v>33.466453674121404</c:v>
                </c:pt>
                <c:pt idx="5">
                  <c:v>29.054054054054053</c:v>
                </c:pt>
                <c:pt idx="6">
                  <c:v>27.835051546391753</c:v>
                </c:pt>
                <c:pt idx="7">
                  <c:v>24.269480519480517</c:v>
                </c:pt>
                <c:pt idx="8">
                  <c:v>24.462809917355372</c:v>
                </c:pt>
                <c:pt idx="9">
                  <c:v>26.332794830371569</c:v>
                </c:pt>
                <c:pt idx="10">
                  <c:v>26.995645863570395</c:v>
                </c:pt>
                <c:pt idx="11">
                  <c:v>20.283806343906509</c:v>
                </c:pt>
                <c:pt idx="12">
                  <c:v>22.807017543859647</c:v>
                </c:pt>
                <c:pt idx="13">
                  <c:v>20.820668693009118</c:v>
                </c:pt>
                <c:pt idx="14">
                  <c:v>18.849356548069643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7EE-4601-8F9B-239DF45AAFEB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7EE-4601-8F9B-239DF45AA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0005200"/>
        <c:axId val="-1149999216"/>
      </c:lineChart>
      <c:catAx>
        <c:axId val="-1150005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999921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49999216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0520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87878787878788E-2"/>
          <c:y val="2.8409090909090908E-2"/>
          <c:w val="0.9166738248628012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有病者率!$C$10:$Q$10</c:f>
              <c:numCache>
                <c:formatCode>0.0_);[Red]\(0.0\)</c:formatCode>
                <c:ptCount val="15"/>
                <c:pt idx="0">
                  <c:v>27.295918367346939</c:v>
                </c:pt>
                <c:pt idx="1">
                  <c:v>27.828348504551364</c:v>
                </c:pt>
                <c:pt idx="2">
                  <c:v>26.533166458072593</c:v>
                </c:pt>
                <c:pt idx="3">
                  <c:v>17.460317460317459</c:v>
                </c:pt>
                <c:pt idx="4">
                  <c:v>19.520958083832333</c:v>
                </c:pt>
                <c:pt idx="5">
                  <c:v>21.550741163055871</c:v>
                </c:pt>
                <c:pt idx="6">
                  <c:v>17.53774680603949</c:v>
                </c:pt>
                <c:pt idx="7">
                  <c:v>14.044350580781414</c:v>
                </c:pt>
                <c:pt idx="8">
                  <c:v>13.304252998909488</c:v>
                </c:pt>
                <c:pt idx="9">
                  <c:v>13.513513513513514</c:v>
                </c:pt>
                <c:pt idx="10">
                  <c:v>10.14799154334038</c:v>
                </c:pt>
                <c:pt idx="11">
                  <c:v>9.8501070663811561</c:v>
                </c:pt>
                <c:pt idx="12">
                  <c:v>8.1695966907962774</c:v>
                </c:pt>
                <c:pt idx="13">
                  <c:v>9.0909090909090917</c:v>
                </c:pt>
                <c:pt idx="14">
                  <c:v>7.328833172613308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C7-4984-8B4A-295A04051DF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C7-4984-8B4A-295A04051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0011728"/>
        <c:axId val="-1150010640"/>
      </c:lineChart>
      <c:catAx>
        <c:axId val="-1150011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1064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5001064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1172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31343283582089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293919347630583"/>
          <c:w val="0.78358208955223885"/>
          <c:h val="0.64617420516217972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有病者率!$C$11:$Q$11</c:f>
              <c:numCache>
                <c:formatCode>0.0_);[Red]\(0.0\)</c:formatCode>
                <c:ptCount val="15"/>
                <c:pt idx="0">
                  <c:v>43.459915611814345</c:v>
                </c:pt>
                <c:pt idx="1">
                  <c:v>44.104134762633997</c:v>
                </c:pt>
                <c:pt idx="2">
                  <c:v>38.184438040345817</c:v>
                </c:pt>
                <c:pt idx="3">
                  <c:v>31.831395348837212</c:v>
                </c:pt>
                <c:pt idx="4">
                  <c:v>34.278002699055335</c:v>
                </c:pt>
                <c:pt idx="5">
                  <c:v>33.587786259541986</c:v>
                </c:pt>
                <c:pt idx="6">
                  <c:v>28.346456692913385</c:v>
                </c:pt>
                <c:pt idx="7">
                  <c:v>32.814371257485028</c:v>
                </c:pt>
                <c:pt idx="8">
                  <c:v>26.802884615384613</c:v>
                </c:pt>
                <c:pt idx="9">
                  <c:v>26.47783251231527</c:v>
                </c:pt>
                <c:pt idx="10">
                  <c:v>24.908424908424909</c:v>
                </c:pt>
                <c:pt idx="11">
                  <c:v>18.289786223277911</c:v>
                </c:pt>
                <c:pt idx="12">
                  <c:v>24.103831891223734</c:v>
                </c:pt>
                <c:pt idx="13">
                  <c:v>17.597087378640776</c:v>
                </c:pt>
                <c:pt idx="14">
                  <c:v>19.922380336351875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F0A-469E-8A6A-2958B3D80802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F0A-469E-8A6A-2958B3D80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9998672"/>
        <c:axId val="-1150011184"/>
      </c:lineChart>
      <c:catAx>
        <c:axId val="-1149998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1118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50011184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999867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31343283582089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462784882411075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有病者率!$C$12:$Q$12</c:f>
              <c:numCache>
                <c:formatCode>0.0_);[Red]\(0.0\)</c:formatCode>
                <c:ptCount val="15"/>
                <c:pt idx="0">
                  <c:v>44.556267154620308</c:v>
                </c:pt>
                <c:pt idx="1">
                  <c:v>43.653250773993804</c:v>
                </c:pt>
                <c:pt idx="2">
                  <c:v>39.191919191919197</c:v>
                </c:pt>
                <c:pt idx="3">
                  <c:v>37.564499484004124</c:v>
                </c:pt>
                <c:pt idx="4">
                  <c:v>35.300101729399799</c:v>
                </c:pt>
                <c:pt idx="5">
                  <c:v>40.5458089668616</c:v>
                </c:pt>
                <c:pt idx="6">
                  <c:v>33.86411889596603</c:v>
                </c:pt>
                <c:pt idx="7">
                  <c:v>32.792207792207797</c:v>
                </c:pt>
                <c:pt idx="8">
                  <c:v>32.206969376979941</c:v>
                </c:pt>
                <c:pt idx="9">
                  <c:v>27.924944812362028</c:v>
                </c:pt>
                <c:pt idx="10">
                  <c:v>25.866050808314089</c:v>
                </c:pt>
                <c:pt idx="11">
                  <c:v>22.904368358913814</c:v>
                </c:pt>
                <c:pt idx="12">
                  <c:v>23.543400713436384</c:v>
                </c:pt>
                <c:pt idx="13">
                  <c:v>16.785714285714285</c:v>
                </c:pt>
                <c:pt idx="14">
                  <c:v>21.936989498249709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317-4C4B-83A9-6D88C612B6F1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317-4C4B-83A9-6D88C612B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50006288"/>
        <c:axId val="-1150009008"/>
      </c:lineChart>
      <c:catAx>
        <c:axId val="-1150006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0900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150009008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15000628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7590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有病者率!$C$13:$Q$13</c:f>
              <c:numCache>
                <c:formatCode>0.0_);[Red]\(0.0\)</c:formatCode>
                <c:ptCount val="15"/>
                <c:pt idx="0">
                  <c:v>39.665970772442591</c:v>
                </c:pt>
                <c:pt idx="1">
                  <c:v>46.443514644351467</c:v>
                </c:pt>
                <c:pt idx="2">
                  <c:v>38.350515463917532</c:v>
                </c:pt>
                <c:pt idx="3">
                  <c:v>38.076152304609217</c:v>
                </c:pt>
                <c:pt idx="4">
                  <c:v>36.64717348927875</c:v>
                </c:pt>
                <c:pt idx="5">
                  <c:v>34.126984126984127</c:v>
                </c:pt>
                <c:pt idx="6">
                  <c:v>26.356589147286826</c:v>
                </c:pt>
                <c:pt idx="7">
                  <c:v>25.933609958506228</c:v>
                </c:pt>
                <c:pt idx="8">
                  <c:v>23.473282442748094</c:v>
                </c:pt>
                <c:pt idx="9">
                  <c:v>23.126338329764454</c:v>
                </c:pt>
                <c:pt idx="10">
                  <c:v>16.6044776119403</c:v>
                </c:pt>
                <c:pt idx="11">
                  <c:v>16.255144032921812</c:v>
                </c:pt>
                <c:pt idx="12">
                  <c:v>21.176470588235293</c:v>
                </c:pt>
                <c:pt idx="13">
                  <c:v>18.393234672304441</c:v>
                </c:pt>
                <c:pt idx="14">
                  <c:v>15.968063872255488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CE6-4A2D-8FCE-017C460AE685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CE6-4A2D-8FCE-017C460AE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0008464"/>
        <c:axId val="-1150005744"/>
      </c:lineChart>
      <c:catAx>
        <c:axId val="-1150008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0574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150005744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150008464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728944479081032"/>
          <c:w val="0.78358208955223885"/>
          <c:h val="0.65224352653137418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有病者率!$C$14:$Q$14</c:f>
              <c:numCache>
                <c:formatCode>0.0_);[Red]\(0.0\)</c:formatCode>
                <c:ptCount val="15"/>
                <c:pt idx="0">
                  <c:v>44.006849315068493</c:v>
                </c:pt>
                <c:pt idx="1">
                  <c:v>39.003436426116842</c:v>
                </c:pt>
                <c:pt idx="2">
                  <c:v>38.461538461538467</c:v>
                </c:pt>
                <c:pt idx="3">
                  <c:v>30.857142857142854</c:v>
                </c:pt>
                <c:pt idx="4">
                  <c:v>30.018083182640144</c:v>
                </c:pt>
                <c:pt idx="5">
                  <c:v>31.015037593984964</c:v>
                </c:pt>
                <c:pt idx="6">
                  <c:v>23.355263157894736</c:v>
                </c:pt>
                <c:pt idx="7">
                  <c:v>27.305605786618447</c:v>
                </c:pt>
                <c:pt idx="8">
                  <c:v>28.764478764478763</c:v>
                </c:pt>
                <c:pt idx="9">
                  <c:v>24.478178368121441</c:v>
                </c:pt>
                <c:pt idx="10">
                  <c:v>18.1640625</c:v>
                </c:pt>
                <c:pt idx="11">
                  <c:v>24.793388429752067</c:v>
                </c:pt>
                <c:pt idx="12">
                  <c:v>19.878296146044626</c:v>
                </c:pt>
                <c:pt idx="13">
                  <c:v>13.894736842105262</c:v>
                </c:pt>
                <c:pt idx="14">
                  <c:v>19.038076152304608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33A-493B-B1DD-9E91FF4D2B25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33A-493B-B1DD-9E91FF4D2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0003568"/>
        <c:axId val="-1150007920"/>
      </c:lineChart>
      <c:catAx>
        <c:axId val="-1150003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000792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15000792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15000356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6417910447761194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有病者率!$C$15:$Q$15</c:f>
              <c:numCache>
                <c:formatCode>0.0_);[Red]\(0.0\)</c:formatCode>
                <c:ptCount val="15"/>
                <c:pt idx="0">
                  <c:v>49.382716049382715</c:v>
                </c:pt>
                <c:pt idx="1">
                  <c:v>52.007299270072991</c:v>
                </c:pt>
                <c:pt idx="2">
                  <c:v>54.580152671755719</c:v>
                </c:pt>
                <c:pt idx="3">
                  <c:v>47.337278106508876</c:v>
                </c:pt>
                <c:pt idx="4">
                  <c:v>51.34615384615384</c:v>
                </c:pt>
                <c:pt idx="5">
                  <c:v>38.271604938271601</c:v>
                </c:pt>
                <c:pt idx="6">
                  <c:v>40.725806451612904</c:v>
                </c:pt>
                <c:pt idx="7">
                  <c:v>36.774193548387096</c:v>
                </c:pt>
                <c:pt idx="8">
                  <c:v>40.144230769230774</c:v>
                </c:pt>
                <c:pt idx="9">
                  <c:v>31.980906921241047</c:v>
                </c:pt>
                <c:pt idx="10">
                  <c:v>33.649289099526065</c:v>
                </c:pt>
                <c:pt idx="11">
                  <c:v>25.060827250608277</c:v>
                </c:pt>
                <c:pt idx="12">
                  <c:v>32.275132275132272</c:v>
                </c:pt>
                <c:pt idx="13">
                  <c:v>28.260869565217391</c:v>
                </c:pt>
                <c:pt idx="14">
                  <c:v>24.793388429752067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C80-4F43-9F06-72B0311AFA19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80-4F43-9F06-72B0311AF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8201056"/>
        <c:axId val="-1148214112"/>
      </c:lineChart>
      <c:catAx>
        <c:axId val="-1148201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1411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1482141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148201056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880194667334424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'!$B$11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'!$C$11:$Q$11</c:f>
              <c:numCache>
                <c:formatCode>0.00_);[Red]\(0.00\)</c:formatCode>
                <c:ptCount val="15"/>
                <c:pt idx="0">
                  <c:v>1.1424755120213714</c:v>
                </c:pt>
                <c:pt idx="1">
                  <c:v>1.1640696608615948</c:v>
                </c:pt>
                <c:pt idx="2">
                  <c:v>0.95585874799357951</c:v>
                </c:pt>
                <c:pt idx="3">
                  <c:v>0.97138047138047134</c:v>
                </c:pt>
                <c:pt idx="4">
                  <c:v>0.99041533546325877</c:v>
                </c:pt>
                <c:pt idx="5">
                  <c:v>0.71114864864864868</c:v>
                </c:pt>
                <c:pt idx="6">
                  <c:v>0.66323024054982815</c:v>
                </c:pt>
                <c:pt idx="7">
                  <c:v>0.58360389610389607</c:v>
                </c:pt>
                <c:pt idx="8">
                  <c:v>0.60578512396694217</c:v>
                </c:pt>
                <c:pt idx="9">
                  <c:v>0.57592891760904685</c:v>
                </c:pt>
                <c:pt idx="10">
                  <c:v>0.7024673439767779</c:v>
                </c:pt>
                <c:pt idx="11">
                  <c:v>0.45409015025041738</c:v>
                </c:pt>
                <c:pt idx="12">
                  <c:v>0.57360793287566747</c:v>
                </c:pt>
                <c:pt idx="13">
                  <c:v>0.34726443768996962</c:v>
                </c:pt>
                <c:pt idx="14">
                  <c:v>0.44738834216502649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AD1-491A-9FE3-858D592988D2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AD1-491A-9FE3-858D59298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2881696"/>
        <c:axId val="-1152880064"/>
      </c:lineChart>
      <c:catAx>
        <c:axId val="-1152881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8006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5288006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816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163969610531485"/>
          <c:w val="0.77611940298507465"/>
          <c:h val="0.66066999999999998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有病者率!$C$16:$Q$16</c:f>
              <c:numCache>
                <c:formatCode>0.0_);[Red]\(0.0\)</c:formatCode>
                <c:ptCount val="15"/>
                <c:pt idx="0">
                  <c:v>49.462365591397848</c:v>
                </c:pt>
                <c:pt idx="1">
                  <c:v>44.003308519437553</c:v>
                </c:pt>
                <c:pt idx="2">
                  <c:v>44.259567387687184</c:v>
                </c:pt>
                <c:pt idx="3">
                  <c:v>39.49246629659001</c:v>
                </c:pt>
                <c:pt idx="4">
                  <c:v>35.983935742971887</c:v>
                </c:pt>
                <c:pt idx="5">
                  <c:v>39.058823529411761</c:v>
                </c:pt>
                <c:pt idx="6">
                  <c:v>31.886477462437394</c:v>
                </c:pt>
                <c:pt idx="7">
                  <c:v>32.450331125827816</c:v>
                </c:pt>
                <c:pt idx="8">
                  <c:v>32.258064516129032</c:v>
                </c:pt>
                <c:pt idx="9">
                  <c:v>28.636779505946937</c:v>
                </c:pt>
                <c:pt idx="10">
                  <c:v>30.646589902568643</c:v>
                </c:pt>
                <c:pt idx="11">
                  <c:v>24.134705332086064</c:v>
                </c:pt>
                <c:pt idx="12">
                  <c:v>23.619909502262441</c:v>
                </c:pt>
                <c:pt idx="13">
                  <c:v>18.421052631578945</c:v>
                </c:pt>
                <c:pt idx="14">
                  <c:v>18.09090909090909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097-4FB0-A2D5-E1178438BE90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97-4FB0-A2D5-E1178438B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8209760"/>
        <c:axId val="-1148210304"/>
      </c:lineChart>
      <c:catAx>
        <c:axId val="-1148209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1030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1482103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148209760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4422203195368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有病者率!$C$17:$Q$17</c:f>
              <c:numCache>
                <c:formatCode>0.0_);[Red]\(0.0\)</c:formatCode>
                <c:ptCount val="15"/>
                <c:pt idx="0">
                  <c:v>48.497854077253216</c:v>
                </c:pt>
                <c:pt idx="1">
                  <c:v>44.954128440366972</c:v>
                </c:pt>
                <c:pt idx="2">
                  <c:v>45.78833693304535</c:v>
                </c:pt>
                <c:pt idx="3">
                  <c:v>39.601769911504427</c:v>
                </c:pt>
                <c:pt idx="4">
                  <c:v>37.176470588235297</c:v>
                </c:pt>
                <c:pt idx="5">
                  <c:v>34.729064039408868</c:v>
                </c:pt>
                <c:pt idx="6">
                  <c:v>32.873563218390807</c:v>
                </c:pt>
                <c:pt idx="7">
                  <c:v>34.683544303797468</c:v>
                </c:pt>
                <c:pt idx="8">
                  <c:v>35.074626865671647</c:v>
                </c:pt>
                <c:pt idx="9">
                  <c:v>30.107526881720432</c:v>
                </c:pt>
                <c:pt idx="10">
                  <c:v>22.832369942196532</c:v>
                </c:pt>
                <c:pt idx="11">
                  <c:v>19.774011299435028</c:v>
                </c:pt>
                <c:pt idx="12">
                  <c:v>26.380368098159508</c:v>
                </c:pt>
                <c:pt idx="13">
                  <c:v>16.231884057971012</c:v>
                </c:pt>
                <c:pt idx="14">
                  <c:v>18.100890207715135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7FB-44A3-A3A3-BD628AD3EDA9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7FB-44A3-A3A3-BD628AD3E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8213568"/>
        <c:axId val="-1148207584"/>
      </c:lineChart>
      <c:catAx>
        <c:axId val="-1148213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0758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1482075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14821356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82418939636014"/>
          <c:y val="0.23863636363636365"/>
          <c:w val="0.78676753061642135"/>
          <c:h val="0.6513122902718226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有病者率!$C$18:$Q$18</c:f>
              <c:numCache>
                <c:formatCode>0.0_);[Red]\(0.0\)</c:formatCode>
                <c:ptCount val="15"/>
                <c:pt idx="0">
                  <c:v>39.613526570048307</c:v>
                </c:pt>
                <c:pt idx="1">
                  <c:v>35.265700483091791</c:v>
                </c:pt>
                <c:pt idx="2">
                  <c:v>35.978835978835974</c:v>
                </c:pt>
                <c:pt idx="3">
                  <c:v>25.700934579439249</c:v>
                </c:pt>
                <c:pt idx="4">
                  <c:v>24.766355140186917</c:v>
                </c:pt>
                <c:pt idx="5">
                  <c:v>24.271844660194176</c:v>
                </c:pt>
                <c:pt idx="6">
                  <c:v>31.60377358490566</c:v>
                </c:pt>
                <c:pt idx="7">
                  <c:v>27.403846153846157</c:v>
                </c:pt>
                <c:pt idx="8">
                  <c:v>27.450980392156865</c:v>
                </c:pt>
                <c:pt idx="9">
                  <c:v>32.8125</c:v>
                </c:pt>
                <c:pt idx="10">
                  <c:v>33.160621761658035</c:v>
                </c:pt>
                <c:pt idx="11">
                  <c:v>18.974358974358974</c:v>
                </c:pt>
                <c:pt idx="12">
                  <c:v>21.276595744680851</c:v>
                </c:pt>
                <c:pt idx="13">
                  <c:v>14.201183431952662</c:v>
                </c:pt>
                <c:pt idx="14">
                  <c:v>13.095238095238097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62A-4906-9758-A76A7A34D573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62A-4906-9758-A76A7A34D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8209216"/>
        <c:axId val="-1148208672"/>
      </c:lineChart>
      <c:catAx>
        <c:axId val="-1148209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0867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48208672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0921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8.0882352941176475E-2"/>
          <c:y val="3.4090909090909088E-2"/>
          <c:w val="0.8897089702022541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9589374159773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有病者率!$C$19:$Q$19</c:f>
              <c:numCache>
                <c:formatCode>0.0_);[Red]\(0.0\)</c:formatCode>
                <c:ptCount val="15"/>
                <c:pt idx="0">
                  <c:v>15.333333333333332</c:v>
                </c:pt>
                <c:pt idx="1">
                  <c:v>17.241379310344829</c:v>
                </c:pt>
                <c:pt idx="2">
                  <c:v>16.393442622950818</c:v>
                </c:pt>
                <c:pt idx="3">
                  <c:v>6.4516129032258061</c:v>
                </c:pt>
                <c:pt idx="4">
                  <c:v>7.2727272727272725</c:v>
                </c:pt>
                <c:pt idx="5">
                  <c:v>5.9322033898305087</c:v>
                </c:pt>
                <c:pt idx="6">
                  <c:v>7.3170731707317067</c:v>
                </c:pt>
                <c:pt idx="7">
                  <c:v>6.1224489795918364</c:v>
                </c:pt>
                <c:pt idx="8">
                  <c:v>5.0420168067226889</c:v>
                </c:pt>
                <c:pt idx="9">
                  <c:v>6.3492063492063489</c:v>
                </c:pt>
                <c:pt idx="10">
                  <c:v>1.2345679012345678</c:v>
                </c:pt>
                <c:pt idx="11">
                  <c:v>6.2992125984251963</c:v>
                </c:pt>
                <c:pt idx="12">
                  <c:v>2.8301886792452833</c:v>
                </c:pt>
                <c:pt idx="13">
                  <c:v>1.4598540145985401</c:v>
                </c:pt>
                <c:pt idx="14">
                  <c:v>3.3057851239669422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8B6-460B-AEB7-F1F92E084664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8B6-460B-AEB7-F1F92E084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8208128"/>
        <c:axId val="-1148213024"/>
      </c:lineChart>
      <c:catAx>
        <c:axId val="-1148208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1302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48213024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0812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7611940298507465"/>
          <c:h val="0.6707187059548366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有病者率!$C$20:$Q$20</c:f>
              <c:numCache>
                <c:formatCode>0.0_);[Red]\(0.0\)</c:formatCode>
                <c:ptCount val="15"/>
                <c:pt idx="0">
                  <c:v>50.510204081632651</c:v>
                </c:pt>
                <c:pt idx="1">
                  <c:v>48.691099476439788</c:v>
                </c:pt>
                <c:pt idx="2">
                  <c:v>46.445497630331758</c:v>
                </c:pt>
                <c:pt idx="3">
                  <c:v>42.616033755274266</c:v>
                </c:pt>
                <c:pt idx="4">
                  <c:v>35.185185185185183</c:v>
                </c:pt>
                <c:pt idx="5">
                  <c:v>38.356164383561641</c:v>
                </c:pt>
                <c:pt idx="6">
                  <c:v>33.789954337899545</c:v>
                </c:pt>
                <c:pt idx="7">
                  <c:v>36.286919831223628</c:v>
                </c:pt>
                <c:pt idx="8">
                  <c:v>32.20338983050847</c:v>
                </c:pt>
                <c:pt idx="9">
                  <c:v>29.777777777777775</c:v>
                </c:pt>
                <c:pt idx="10">
                  <c:v>22.566371681415927</c:v>
                </c:pt>
                <c:pt idx="11">
                  <c:v>26.222222222222225</c:v>
                </c:pt>
                <c:pt idx="12">
                  <c:v>31.963470319634702</c:v>
                </c:pt>
                <c:pt idx="13">
                  <c:v>28.787878787878789</c:v>
                </c:pt>
                <c:pt idx="14">
                  <c:v>20.762711864406779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8A9-43DB-9FBE-30F0BEBEBB7D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8A9-43DB-9FBE-30F0BEBEB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8207040"/>
        <c:axId val="-1148206496"/>
      </c:lineChart>
      <c:catAx>
        <c:axId val="-1148207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14820649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148206496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148207040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有病者率!$C$21:$Q$21</c:f>
              <c:numCache>
                <c:formatCode>0.0_);[Red]\(0.0\)</c:formatCode>
                <c:ptCount val="15"/>
                <c:pt idx="0">
                  <c:v>44.285714285714285</c:v>
                </c:pt>
                <c:pt idx="1">
                  <c:v>43.137254901960787</c:v>
                </c:pt>
                <c:pt idx="2">
                  <c:v>25.373134328358208</c:v>
                </c:pt>
                <c:pt idx="3">
                  <c:v>29.032258064516132</c:v>
                </c:pt>
                <c:pt idx="4">
                  <c:v>33.333333333333329</c:v>
                </c:pt>
                <c:pt idx="5">
                  <c:v>22.222222222222221</c:v>
                </c:pt>
                <c:pt idx="6">
                  <c:v>11.111111111111111</c:v>
                </c:pt>
                <c:pt idx="7">
                  <c:v>25</c:v>
                </c:pt>
                <c:pt idx="8">
                  <c:v>8.4337349397590362</c:v>
                </c:pt>
                <c:pt idx="9">
                  <c:v>9.3333333333333339</c:v>
                </c:pt>
                <c:pt idx="10">
                  <c:v>15.294117647058824</c:v>
                </c:pt>
                <c:pt idx="11">
                  <c:v>4.10958904109589</c:v>
                </c:pt>
                <c:pt idx="12">
                  <c:v>10.76923076923077</c:v>
                </c:pt>
                <c:pt idx="13">
                  <c:v>15.068493150684931</c:v>
                </c:pt>
                <c:pt idx="14">
                  <c:v>17.441860465116278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03-4AFF-B5F1-70014DBB5FCB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C03-4AFF-B5F1-70014DBB5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8205952"/>
        <c:axId val="-1148214656"/>
      </c:lineChart>
      <c:catAx>
        <c:axId val="-1148205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146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48214656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0595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有病者率!$C$22:$Q$22</c:f>
              <c:numCache>
                <c:formatCode>0.0_);[Red]\(0.0\)</c:formatCode>
                <c:ptCount val="15"/>
                <c:pt idx="0">
                  <c:v>62.068965517241381</c:v>
                </c:pt>
                <c:pt idx="1">
                  <c:v>56.38297872340425</c:v>
                </c:pt>
                <c:pt idx="2">
                  <c:v>57.647058823529406</c:v>
                </c:pt>
                <c:pt idx="3">
                  <c:v>56.71641791044776</c:v>
                </c:pt>
                <c:pt idx="4">
                  <c:v>57.142857142857139</c:v>
                </c:pt>
                <c:pt idx="5">
                  <c:v>55.072463768115945</c:v>
                </c:pt>
                <c:pt idx="6">
                  <c:v>42.25352112676056</c:v>
                </c:pt>
                <c:pt idx="7">
                  <c:v>50</c:v>
                </c:pt>
                <c:pt idx="8">
                  <c:v>26.865671641791046</c:v>
                </c:pt>
                <c:pt idx="9">
                  <c:v>27.848101265822784</c:v>
                </c:pt>
                <c:pt idx="10">
                  <c:v>16.25</c:v>
                </c:pt>
                <c:pt idx="11">
                  <c:v>15.686274509803921</c:v>
                </c:pt>
                <c:pt idx="12">
                  <c:v>37.704918032786885</c:v>
                </c:pt>
                <c:pt idx="13">
                  <c:v>33.846153846153847</c:v>
                </c:pt>
                <c:pt idx="14">
                  <c:v>32.352941176470587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1DA-4BEF-AFAB-00C7C4CB679E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1DA-4BEF-AFAB-00C7C4CB6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8205408"/>
        <c:axId val="-1148200512"/>
      </c:lineChart>
      <c:catAx>
        <c:axId val="-1148205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0051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48200512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0540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有病者率!$C$23:$Q$23</c:f>
              <c:numCache>
                <c:formatCode>0.0_);[Red]\(0.0\)</c:formatCode>
                <c:ptCount val="15"/>
                <c:pt idx="0">
                  <c:v>65.333333333333329</c:v>
                </c:pt>
                <c:pt idx="1">
                  <c:v>64.86486486486487</c:v>
                </c:pt>
                <c:pt idx="2">
                  <c:v>50.617283950617285</c:v>
                </c:pt>
                <c:pt idx="3">
                  <c:v>63.513513513513509</c:v>
                </c:pt>
                <c:pt idx="4">
                  <c:v>74.358974358974365</c:v>
                </c:pt>
                <c:pt idx="5">
                  <c:v>47.058823529411761</c:v>
                </c:pt>
                <c:pt idx="6">
                  <c:v>29.230769230769234</c:v>
                </c:pt>
                <c:pt idx="7">
                  <c:v>28.571428571428569</c:v>
                </c:pt>
                <c:pt idx="8">
                  <c:v>12.5</c:v>
                </c:pt>
                <c:pt idx="9">
                  <c:v>17.80821917808219</c:v>
                </c:pt>
                <c:pt idx="10">
                  <c:v>13.793103448275861</c:v>
                </c:pt>
                <c:pt idx="11">
                  <c:v>9.0909090909090917</c:v>
                </c:pt>
                <c:pt idx="12">
                  <c:v>6.666666666666667</c:v>
                </c:pt>
                <c:pt idx="13">
                  <c:v>4.6875</c:v>
                </c:pt>
                <c:pt idx="14">
                  <c:v>5.8823529411764701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E7A-4C10-A052-3953D6728990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E7A-4C10-A052-3953D6728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8204864"/>
        <c:axId val="-1148204320"/>
      </c:lineChart>
      <c:catAx>
        <c:axId val="-1148204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0432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4820432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0486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6193834703857322E-2"/>
          <c:y val="3.4090921908857007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3163969610531485"/>
          <c:w val="0.78519086509595704"/>
          <c:h val="0.6577210746951643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有病者率!$C$7:$Q$7</c:f>
              <c:numCache>
                <c:formatCode>0.0_);[Red]\(0.0\)</c:formatCode>
                <c:ptCount val="15"/>
                <c:pt idx="4">
                  <c:v>45.360059391239794</c:v>
                </c:pt>
                <c:pt idx="5">
                  <c:v>36.83385579937304</c:v>
                </c:pt>
                <c:pt idx="6">
                  <c:v>36.651234567901234</c:v>
                </c:pt>
                <c:pt idx="7">
                  <c:v>33.983495873968494</c:v>
                </c:pt>
                <c:pt idx="8">
                  <c:v>33.66174055829228</c:v>
                </c:pt>
                <c:pt idx="9">
                  <c:v>23.809523809523807</c:v>
                </c:pt>
                <c:pt idx="10">
                  <c:v>25.760135135135137</c:v>
                </c:pt>
                <c:pt idx="11">
                  <c:v>25.044563279857396</c:v>
                </c:pt>
                <c:pt idx="12">
                  <c:v>26.515151515151516</c:v>
                </c:pt>
                <c:pt idx="13">
                  <c:v>20.976491862567812</c:v>
                </c:pt>
                <c:pt idx="14">
                  <c:v>22.09737827715356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9CE-42BC-BF3B-D0FD13BE0990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9CE-42BC-BF3B-D0FD13BE0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8203232"/>
        <c:axId val="-1148203776"/>
      </c:lineChart>
      <c:catAx>
        <c:axId val="-1148203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0377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48203776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0323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7037037037037035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4431818181818182"/>
          <c:w val="0.78519086509595704"/>
          <c:h val="0.64504244941291944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有病者率!$C$8:$Q$8</c:f>
              <c:numCache>
                <c:formatCode>0.0_);[Red]\(0.0\)</c:formatCode>
                <c:ptCount val="15"/>
                <c:pt idx="4">
                  <c:v>21.92866578599736</c:v>
                </c:pt>
                <c:pt idx="5">
                  <c:v>23.782234957020059</c:v>
                </c:pt>
                <c:pt idx="6">
                  <c:v>17.555266579973992</c:v>
                </c:pt>
                <c:pt idx="7">
                  <c:v>23.497267759562842</c:v>
                </c:pt>
                <c:pt idx="8">
                  <c:v>21.01740294511379</c:v>
                </c:pt>
                <c:pt idx="9">
                  <c:v>21.100917431192663</c:v>
                </c:pt>
                <c:pt idx="10">
                  <c:v>15.927977839335181</c:v>
                </c:pt>
                <c:pt idx="11">
                  <c:v>14.624505928853754</c:v>
                </c:pt>
                <c:pt idx="12">
                  <c:v>16.666666666666664</c:v>
                </c:pt>
                <c:pt idx="13">
                  <c:v>15.789473684210526</c:v>
                </c:pt>
                <c:pt idx="14">
                  <c:v>20.664206642066421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D18-4004-BC38-89198CBBFF0E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44.2226673112784</c:v>
                </c:pt>
                <c:pt idx="1">
                  <c:v>41.474092148701018</c:v>
                </c:pt>
                <c:pt idx="2">
                  <c:v>39.478985758944077</c:v>
                </c:pt>
                <c:pt idx="3">
                  <c:v>35.953339813914738</c:v>
                </c:pt>
                <c:pt idx="4">
                  <c:v>34.555472416842392</c:v>
                </c:pt>
                <c:pt idx="5">
                  <c:v>33.493942731277535</c:v>
                </c:pt>
                <c:pt idx="6">
                  <c:v>29.194352159468441</c:v>
                </c:pt>
                <c:pt idx="7">
                  <c:v>28.331728785586574</c:v>
                </c:pt>
                <c:pt idx="8">
                  <c:v>27.241139680333564</c:v>
                </c:pt>
                <c:pt idx="9">
                  <c:v>24.33342889908257</c:v>
                </c:pt>
                <c:pt idx="10">
                  <c:v>22.22638961818318</c:v>
                </c:pt>
                <c:pt idx="11">
                  <c:v>20.264448076065964</c:v>
                </c:pt>
                <c:pt idx="12">
                  <c:v>21.166306695464364</c:v>
                </c:pt>
                <c:pt idx="13">
                  <c:v>18.482677107187708</c:v>
                </c:pt>
                <c:pt idx="14">
                  <c:v>17.666232073011734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D18-4004-BC38-89198CBBF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8212480"/>
        <c:axId val="-1148201600"/>
      </c:lineChart>
      <c:catAx>
        <c:axId val="-1148212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0160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4820160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4821248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037037037037035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44840989014578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'!$B$12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'!$C$12:$Q$12</c:f>
              <c:numCache>
                <c:formatCode>0.00_);[Red]\(0.00\)</c:formatCode>
                <c:ptCount val="15"/>
                <c:pt idx="0">
                  <c:v>0.59948979591836737</c:v>
                </c:pt>
                <c:pt idx="1">
                  <c:v>0.68140442132639789</c:v>
                </c:pt>
                <c:pt idx="2">
                  <c:v>0.62703379224030042</c:v>
                </c:pt>
                <c:pt idx="3">
                  <c:v>0.34798534798534797</c:v>
                </c:pt>
                <c:pt idx="4">
                  <c:v>0.45269461077844314</c:v>
                </c:pt>
                <c:pt idx="5">
                  <c:v>0.52679589509692137</c:v>
                </c:pt>
                <c:pt idx="6">
                  <c:v>0.39140534262485482</c:v>
                </c:pt>
                <c:pt idx="7">
                  <c:v>0.24392819429778248</c:v>
                </c:pt>
                <c:pt idx="8">
                  <c:v>0.28680479825517996</c:v>
                </c:pt>
                <c:pt idx="9">
                  <c:v>0.26611226611226613</c:v>
                </c:pt>
                <c:pt idx="10">
                  <c:v>0.15116279069767441</c:v>
                </c:pt>
                <c:pt idx="11">
                  <c:v>0.17130620985010706</c:v>
                </c:pt>
                <c:pt idx="12">
                  <c:v>0.1437435367114788</c:v>
                </c:pt>
                <c:pt idx="13">
                  <c:v>0.15828877005347594</c:v>
                </c:pt>
                <c:pt idx="14">
                  <c:v>0.13307618129218901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1AD-4DEA-9B4C-AEA184DB811F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1AD-4DEA-9B4C-AEA184DB8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2876800"/>
        <c:axId val="-1152870272"/>
      </c:lineChart>
      <c:catAx>
        <c:axId val="-1152876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7027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5287027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768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令和２年度　市町別　むし歯のある人の割合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671B-4D3F-B4E9-1D25776FA7C1}"/>
              </c:ext>
            </c:extLst>
          </c:dPt>
          <c:dPt>
            <c:idx val="8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>
                    <a:alpha val="95000"/>
                  </a:schemeClr>
                </a:solidFill>
              </a:ln>
            </c:spPr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671B-4D3F-B4E9-1D25776FA7C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有病者率!$B$5:$B$24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有病者率!$Q$5:$Q$24</c:f>
              <c:numCache>
                <c:formatCode>0.0_);[Red]\(0.0\)</c:formatCode>
                <c:ptCount val="20"/>
                <c:pt idx="0">
                  <c:v>17.173350582147478</c:v>
                </c:pt>
                <c:pt idx="1">
                  <c:v>15.838800374882849</c:v>
                </c:pt>
                <c:pt idx="2">
                  <c:v>22.09737827715356</c:v>
                </c:pt>
                <c:pt idx="3">
                  <c:v>20.664206642066421</c:v>
                </c:pt>
                <c:pt idx="4">
                  <c:v>18.849356548069643</c:v>
                </c:pt>
                <c:pt idx="5">
                  <c:v>7.328833172613308</c:v>
                </c:pt>
                <c:pt idx="6">
                  <c:v>19.922380336351875</c:v>
                </c:pt>
                <c:pt idx="7">
                  <c:v>21.936989498249709</c:v>
                </c:pt>
                <c:pt idx="8">
                  <c:v>15.968063872255488</c:v>
                </c:pt>
                <c:pt idx="9">
                  <c:v>19.038076152304608</c:v>
                </c:pt>
                <c:pt idx="10">
                  <c:v>24.793388429752067</c:v>
                </c:pt>
                <c:pt idx="11">
                  <c:v>18.09090909090909</c:v>
                </c:pt>
                <c:pt idx="12">
                  <c:v>18.100890207715135</c:v>
                </c:pt>
                <c:pt idx="13">
                  <c:v>13.095238095238097</c:v>
                </c:pt>
                <c:pt idx="14">
                  <c:v>3.3057851239669422</c:v>
                </c:pt>
                <c:pt idx="15">
                  <c:v>20.762711864406779</c:v>
                </c:pt>
                <c:pt idx="16">
                  <c:v>17.441860465116278</c:v>
                </c:pt>
                <c:pt idx="17">
                  <c:v>32.352941176470587</c:v>
                </c:pt>
                <c:pt idx="18">
                  <c:v>5.8823529411764701</c:v>
                </c:pt>
                <c:pt idx="19">
                  <c:v>17.666232073011734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71B-4D3F-B4E9-1D25776FA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48215200"/>
        <c:axId val="-1148202688"/>
      </c:barChart>
      <c:catAx>
        <c:axId val="-1148215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-1148202688"/>
        <c:crosses val="autoZero"/>
        <c:auto val="1"/>
        <c:lblAlgn val="ctr"/>
        <c:lblOffset val="100"/>
        <c:noMultiLvlLbl val="0"/>
      </c:catAx>
      <c:valAx>
        <c:axId val="-1148202688"/>
        <c:scaling>
          <c:orientation val="minMax"/>
        </c:scaling>
        <c:delete val="0"/>
        <c:axPos val="l"/>
        <c:majorGridlines/>
        <c:numFmt formatCode="0_);[Red]\(0\)" sourceLinked="0"/>
        <c:majorTickMark val="out"/>
        <c:minorTickMark val="none"/>
        <c:tickLblPos val="nextTo"/>
        <c:crossAx val="-114821520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163969610531485"/>
          <c:w val="0.80000578707889958"/>
          <c:h val="0.6601171487985715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'!$B$13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'!$C$13:$Q$13</c:f>
              <c:numCache>
                <c:formatCode>0.00_);[Red]\(0.00\)</c:formatCode>
                <c:ptCount val="15"/>
                <c:pt idx="0">
                  <c:v>1.2559774964838255</c:v>
                </c:pt>
                <c:pt idx="1">
                  <c:v>1.1347626339969372</c:v>
                </c:pt>
                <c:pt idx="2">
                  <c:v>0.9610951008645533</c:v>
                </c:pt>
                <c:pt idx="3">
                  <c:v>0.91279069767441856</c:v>
                </c:pt>
                <c:pt idx="4">
                  <c:v>0.90013495276653166</c:v>
                </c:pt>
                <c:pt idx="5">
                  <c:v>0.7620865139949109</c:v>
                </c:pt>
                <c:pt idx="6">
                  <c:v>0.70341207349081369</c:v>
                </c:pt>
                <c:pt idx="7">
                  <c:v>0.7808383233532934</c:v>
                </c:pt>
                <c:pt idx="8">
                  <c:v>0.59855769230769229</c:v>
                </c:pt>
                <c:pt idx="9">
                  <c:v>0.63423645320197042</c:v>
                </c:pt>
                <c:pt idx="10">
                  <c:v>0.56166056166056166</c:v>
                </c:pt>
                <c:pt idx="11">
                  <c:v>0.48218527315914489</c:v>
                </c:pt>
                <c:pt idx="12">
                  <c:v>0.5933250927070457</c:v>
                </c:pt>
                <c:pt idx="13">
                  <c:v>0.37378640776699029</c:v>
                </c:pt>
                <c:pt idx="14">
                  <c:v>0.41397153945666237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AE4-4A0A-8241-A0B26DC40808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AE4-4A0A-8241-A0B26DC40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2880608"/>
        <c:axId val="-1152873536"/>
      </c:lineChart>
      <c:catAx>
        <c:axId val="-1152880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7353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15287353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8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863636363636365"/>
          <c:w val="0.76296848212154311"/>
          <c:h val="0.6558411087763611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'!$B$14</c:f>
              <c:strCache>
                <c:ptCount val="1"/>
                <c:pt idx="0">
                  <c:v>甲賀市</c:v>
                </c:pt>
              </c:strCache>
            </c:strRef>
          </c:tx>
          <c:spPr>
            <a:ln w="190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'!$C$14:$Q$14</c:f>
              <c:numCache>
                <c:formatCode>0.00_);[Red]\(0.00\)</c:formatCode>
                <c:ptCount val="15"/>
                <c:pt idx="0">
                  <c:v>1.0503202195791399</c:v>
                </c:pt>
                <c:pt idx="1">
                  <c:v>1.1764705882352942</c:v>
                </c:pt>
                <c:pt idx="2">
                  <c:v>1.0303030303030303</c:v>
                </c:pt>
                <c:pt idx="3">
                  <c:v>0.890608875128999</c:v>
                </c:pt>
                <c:pt idx="4">
                  <c:v>0.82400813835198372</c:v>
                </c:pt>
                <c:pt idx="5">
                  <c:v>0.96881091617933723</c:v>
                </c:pt>
                <c:pt idx="6">
                  <c:v>0.77494692144373678</c:v>
                </c:pt>
                <c:pt idx="7">
                  <c:v>0.73376623376623373</c:v>
                </c:pt>
                <c:pt idx="8">
                  <c:v>0.68004223864836322</c:v>
                </c:pt>
                <c:pt idx="9">
                  <c:v>0.5629139072847682</c:v>
                </c:pt>
                <c:pt idx="10">
                  <c:v>0.4838337182448037</c:v>
                </c:pt>
                <c:pt idx="11">
                  <c:v>0.43329397874852421</c:v>
                </c:pt>
                <c:pt idx="12">
                  <c:v>0.49702734839476814</c:v>
                </c:pt>
                <c:pt idx="13">
                  <c:v>0.32380952380952382</c:v>
                </c:pt>
                <c:pt idx="14">
                  <c:v>0.43990665110851807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DD1-4682-A4FE-EEAF217F13BD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DD1-4682-A4FE-EEAF217F1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2877344"/>
        <c:axId val="-1152881152"/>
      </c:lineChart>
      <c:catAx>
        <c:axId val="-1152877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8115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15288115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15287734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11188879167883"/>
          <c:y val="3.4090909090909088E-2"/>
          <c:w val="0.7185239622824926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6570551189298"/>
          <c:y val="0.23595570344239225"/>
          <c:w val="0.8011998820243238"/>
          <c:h val="0.6616518913825133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'!$B$15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'!$C$15:$Q$15</c:f>
              <c:numCache>
                <c:formatCode>0.00_);[Red]\(0.00\)</c:formatCode>
                <c:ptCount val="15"/>
                <c:pt idx="0">
                  <c:v>1.0438413361169103</c:v>
                </c:pt>
                <c:pt idx="1">
                  <c:v>1.2845188284518829</c:v>
                </c:pt>
                <c:pt idx="2">
                  <c:v>1.1154639175257732</c:v>
                </c:pt>
                <c:pt idx="3">
                  <c:v>0.98396793587174347</c:v>
                </c:pt>
                <c:pt idx="4">
                  <c:v>1.0019493177387915</c:v>
                </c:pt>
                <c:pt idx="5">
                  <c:v>0.77380952380952384</c:v>
                </c:pt>
                <c:pt idx="6">
                  <c:v>0.51937984496124034</c:v>
                </c:pt>
                <c:pt idx="7">
                  <c:v>0.53319502074688796</c:v>
                </c:pt>
                <c:pt idx="8">
                  <c:v>0.54007633587786263</c:v>
                </c:pt>
                <c:pt idx="9">
                  <c:v>0.49892933618843682</c:v>
                </c:pt>
                <c:pt idx="10">
                  <c:v>0.32649253731343286</c:v>
                </c:pt>
                <c:pt idx="11">
                  <c:v>0.50823045267489708</c:v>
                </c:pt>
                <c:pt idx="12">
                  <c:v>0.51372549019607838</c:v>
                </c:pt>
                <c:pt idx="13">
                  <c:v>0.42283298097251587</c:v>
                </c:pt>
                <c:pt idx="14">
                  <c:v>0.31337325349301398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FCB-48C6-8FE8-82DEDC08E21B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FCB-48C6-8FE8-82DEDC08E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2868096"/>
        <c:axId val="-1152879520"/>
      </c:lineChart>
      <c:catAx>
        <c:axId val="-1152868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7952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15287952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15286809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3.3707865168539325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6119402985074625"/>
          <c:h val="0.664652904698014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'!$B$16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'!$C$16:$Q$16</c:f>
              <c:numCache>
                <c:formatCode>0.00_);[Red]\(0.00\)</c:formatCode>
                <c:ptCount val="15"/>
                <c:pt idx="0">
                  <c:v>1.0393835616438356</c:v>
                </c:pt>
                <c:pt idx="1">
                  <c:v>0.97422680412371132</c:v>
                </c:pt>
                <c:pt idx="2">
                  <c:v>0.89860139860139865</c:v>
                </c:pt>
                <c:pt idx="3">
                  <c:v>0.81142857142857139</c:v>
                </c:pt>
                <c:pt idx="4">
                  <c:v>0.66365280289330919</c:v>
                </c:pt>
                <c:pt idx="5">
                  <c:v>0.72556390977443608</c:v>
                </c:pt>
                <c:pt idx="6">
                  <c:v>0.50657894736842102</c:v>
                </c:pt>
                <c:pt idx="7">
                  <c:v>0.6238698010849909</c:v>
                </c:pt>
                <c:pt idx="8">
                  <c:v>0.5926640926640927</c:v>
                </c:pt>
                <c:pt idx="9">
                  <c:v>0.38709677419354838</c:v>
                </c:pt>
                <c:pt idx="10">
                  <c:v>0.26171875</c:v>
                </c:pt>
                <c:pt idx="11">
                  <c:v>0.4524793388429752</c:v>
                </c:pt>
                <c:pt idx="12">
                  <c:v>0.47464503042596351</c:v>
                </c:pt>
                <c:pt idx="13">
                  <c:v>0.28631578947368419</c:v>
                </c:pt>
                <c:pt idx="14">
                  <c:v>0.30060120240480964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0C-4E91-91FC-8147A6B4C876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0C-4E91-91FC-8147A6B4C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2878976"/>
        <c:axId val="-1152869728"/>
      </c:lineChart>
      <c:catAx>
        <c:axId val="-1152878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6972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15286972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15287897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6119402985074625"/>
          <c:h val="0.6643768213274464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'!$B$17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'!$C$17:$Q$17</c:f>
              <c:numCache>
                <c:formatCode>0.00_);[Red]\(0.00\)</c:formatCode>
                <c:ptCount val="15"/>
                <c:pt idx="0">
                  <c:v>1.3580246913580247</c:v>
                </c:pt>
                <c:pt idx="1">
                  <c:v>1.3923357664233578</c:v>
                </c:pt>
                <c:pt idx="2">
                  <c:v>1.5706106870229009</c:v>
                </c:pt>
                <c:pt idx="3">
                  <c:v>1.2642998027613412</c:v>
                </c:pt>
                <c:pt idx="4">
                  <c:v>1.2288461538461539</c:v>
                </c:pt>
                <c:pt idx="5">
                  <c:v>0.92181069958847739</c:v>
                </c:pt>
                <c:pt idx="6">
                  <c:v>0.93548387096774188</c:v>
                </c:pt>
                <c:pt idx="7">
                  <c:v>0.9419354838709677</c:v>
                </c:pt>
                <c:pt idx="8">
                  <c:v>0.88221153846153844</c:v>
                </c:pt>
                <c:pt idx="9">
                  <c:v>0.73508353221957046</c:v>
                </c:pt>
                <c:pt idx="10">
                  <c:v>0.72511848341232232</c:v>
                </c:pt>
                <c:pt idx="11">
                  <c:v>0.51094890510948909</c:v>
                </c:pt>
                <c:pt idx="12">
                  <c:v>0.71693121693121697</c:v>
                </c:pt>
                <c:pt idx="13">
                  <c:v>0.60597826086956519</c:v>
                </c:pt>
                <c:pt idx="14">
                  <c:v>0.52066115702479343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24F-4378-97CF-5E5F451A62E1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1.161268043373161</c:v>
                </c:pt>
                <c:pt idx="1">
                  <c:v>1.0970288502942442</c:v>
                </c:pt>
                <c:pt idx="2">
                  <c:v>1.0409169850642583</c:v>
                </c:pt>
                <c:pt idx="3">
                  <c:v>0.90529093181502573</c:v>
                </c:pt>
                <c:pt idx="4">
                  <c:v>0.85477178423236511</c:v>
                </c:pt>
                <c:pt idx="5">
                  <c:v>0.82413270925110127</c:v>
                </c:pt>
                <c:pt idx="6">
                  <c:v>0.67075027685492805</c:v>
                </c:pt>
                <c:pt idx="7">
                  <c:v>0.64922294044835649</c:v>
                </c:pt>
                <c:pt idx="8">
                  <c:v>0.59353717859624744</c:v>
                </c:pt>
                <c:pt idx="9">
                  <c:v>0.51777522935779818</c:v>
                </c:pt>
                <c:pt idx="10">
                  <c:v>0.45780511589528167</c:v>
                </c:pt>
                <c:pt idx="11">
                  <c:v>0.39318080522953497</c:v>
                </c:pt>
                <c:pt idx="12">
                  <c:v>0.45370770338372929</c:v>
                </c:pt>
                <c:pt idx="13">
                  <c:v>0.29297480978060131</c:v>
                </c:pt>
                <c:pt idx="14">
                  <c:v>0.35781544256120529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24F-4378-97CF-5E5F451A6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52878432"/>
        <c:axId val="-1152871904"/>
      </c:lineChart>
      <c:catAx>
        <c:axId val="-1152878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5287190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15287190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15287843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image" Target="../media/image1.png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21" Type="http://schemas.openxmlformats.org/officeDocument/2006/relationships/image" Target="../media/image2.png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164981</xdr:colOff>
      <xdr:row>56</xdr:row>
      <xdr:rowOff>129938</xdr:rowOff>
    </xdr:from>
    <xdr:to>
      <xdr:col>3</xdr:col>
      <xdr:colOff>335354</xdr:colOff>
      <xdr:row>67</xdr:row>
      <xdr:rowOff>77605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114791</xdr:colOff>
      <xdr:row>56</xdr:row>
      <xdr:rowOff>129938</xdr:rowOff>
    </xdr:from>
    <xdr:to>
      <xdr:col>8</xdr:col>
      <xdr:colOff>67223</xdr:colOff>
      <xdr:row>67</xdr:row>
      <xdr:rowOff>77605</xdr:rowOff>
    </xdr:to>
    <xdr:graphicFrame macro="">
      <xdr:nvGraphicFramePr>
        <xdr:cNvPr id="5" name="グラフ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164985</xdr:colOff>
      <xdr:row>68</xdr:row>
      <xdr:rowOff>16132</xdr:rowOff>
    </xdr:from>
    <xdr:to>
      <xdr:col>3</xdr:col>
      <xdr:colOff>335358</xdr:colOff>
      <xdr:row>78</xdr:row>
      <xdr:rowOff>138613</xdr:rowOff>
    </xdr:to>
    <xdr:graphicFrame macro="">
      <xdr:nvGraphicFramePr>
        <xdr:cNvPr id="11" name="グラフ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114791</xdr:colOff>
      <xdr:row>68</xdr:row>
      <xdr:rowOff>16132</xdr:rowOff>
    </xdr:from>
    <xdr:to>
      <xdr:col>8</xdr:col>
      <xdr:colOff>67223</xdr:colOff>
      <xdr:row>78</xdr:row>
      <xdr:rowOff>138613</xdr:rowOff>
    </xdr:to>
    <xdr:graphicFrame macro="">
      <xdr:nvGraphicFramePr>
        <xdr:cNvPr id="12" name="グラフ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212519</xdr:colOff>
      <xdr:row>68</xdr:row>
      <xdr:rowOff>16132</xdr:rowOff>
    </xdr:from>
    <xdr:to>
      <xdr:col>12</xdr:col>
      <xdr:colOff>164950</xdr:colOff>
      <xdr:row>78</xdr:row>
      <xdr:rowOff>138613</xdr:rowOff>
    </xdr:to>
    <xdr:graphicFrame macro="">
      <xdr:nvGraphicFramePr>
        <xdr:cNvPr id="13" name="グラフ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305258</xdr:colOff>
      <xdr:row>68</xdr:row>
      <xdr:rowOff>16132</xdr:rowOff>
    </xdr:from>
    <xdr:to>
      <xdr:col>16</xdr:col>
      <xdr:colOff>257691</xdr:colOff>
      <xdr:row>78</xdr:row>
      <xdr:rowOff>138613</xdr:rowOff>
    </xdr:to>
    <xdr:graphicFrame macro="">
      <xdr:nvGraphicFramePr>
        <xdr:cNvPr id="14" name="グラフ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164981</xdr:colOff>
      <xdr:row>79</xdr:row>
      <xdr:rowOff>68685</xdr:rowOff>
    </xdr:from>
    <xdr:to>
      <xdr:col>3</xdr:col>
      <xdr:colOff>335354</xdr:colOff>
      <xdr:row>90</xdr:row>
      <xdr:rowOff>24808</xdr:rowOff>
    </xdr:to>
    <xdr:graphicFrame macro="">
      <xdr:nvGraphicFramePr>
        <xdr:cNvPr id="20" name="グラフ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114791</xdr:colOff>
      <xdr:row>79</xdr:row>
      <xdr:rowOff>68684</xdr:rowOff>
    </xdr:from>
    <xdr:to>
      <xdr:col>8</xdr:col>
      <xdr:colOff>67223</xdr:colOff>
      <xdr:row>90</xdr:row>
      <xdr:rowOff>24808</xdr:rowOff>
    </xdr:to>
    <xdr:graphicFrame macro="">
      <xdr:nvGraphicFramePr>
        <xdr:cNvPr id="23" name="グラフ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212519</xdr:colOff>
      <xdr:row>79</xdr:row>
      <xdr:rowOff>73778</xdr:rowOff>
    </xdr:from>
    <xdr:to>
      <xdr:col>12</xdr:col>
      <xdr:colOff>164950</xdr:colOff>
      <xdr:row>90</xdr:row>
      <xdr:rowOff>24808</xdr:rowOff>
    </xdr:to>
    <xdr:graphicFrame macro="">
      <xdr:nvGraphicFramePr>
        <xdr:cNvPr id="26" name="グラフ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305258</xdr:colOff>
      <xdr:row>79</xdr:row>
      <xdr:rowOff>73778</xdr:rowOff>
    </xdr:from>
    <xdr:to>
      <xdr:col>16</xdr:col>
      <xdr:colOff>257691</xdr:colOff>
      <xdr:row>90</xdr:row>
      <xdr:rowOff>24808</xdr:rowOff>
    </xdr:to>
    <xdr:graphicFrame macro="">
      <xdr:nvGraphicFramePr>
        <xdr:cNvPr id="33" name="グラフ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135641</xdr:colOff>
      <xdr:row>90</xdr:row>
      <xdr:rowOff>129692</xdr:rowOff>
    </xdr:from>
    <xdr:to>
      <xdr:col>3</xdr:col>
      <xdr:colOff>306014</xdr:colOff>
      <xdr:row>101</xdr:row>
      <xdr:rowOff>77360</xdr:rowOff>
    </xdr:to>
    <xdr:graphicFrame macro="">
      <xdr:nvGraphicFramePr>
        <xdr:cNvPr id="41" name="グラフ 40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114791</xdr:colOff>
      <xdr:row>90</xdr:row>
      <xdr:rowOff>134786</xdr:rowOff>
    </xdr:from>
    <xdr:to>
      <xdr:col>8</xdr:col>
      <xdr:colOff>67223</xdr:colOff>
      <xdr:row>101</xdr:row>
      <xdr:rowOff>77360</xdr:rowOff>
    </xdr:to>
    <xdr:graphicFrame macro="">
      <xdr:nvGraphicFramePr>
        <xdr:cNvPr id="47" name="グラフ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212519</xdr:colOff>
      <xdr:row>90</xdr:row>
      <xdr:rowOff>129692</xdr:rowOff>
    </xdr:from>
    <xdr:to>
      <xdr:col>12</xdr:col>
      <xdr:colOff>164950</xdr:colOff>
      <xdr:row>101</xdr:row>
      <xdr:rowOff>77360</xdr:rowOff>
    </xdr:to>
    <xdr:graphicFrame macro="">
      <xdr:nvGraphicFramePr>
        <xdr:cNvPr id="48" name="グラフ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305258</xdr:colOff>
      <xdr:row>90</xdr:row>
      <xdr:rowOff>129692</xdr:rowOff>
    </xdr:from>
    <xdr:to>
      <xdr:col>16</xdr:col>
      <xdr:colOff>257691</xdr:colOff>
      <xdr:row>101</xdr:row>
      <xdr:rowOff>77360</xdr:rowOff>
    </xdr:to>
    <xdr:graphicFrame macro="">
      <xdr:nvGraphicFramePr>
        <xdr:cNvPr id="49" name="グラフ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135642</xdr:colOff>
      <xdr:row>102</xdr:row>
      <xdr:rowOff>15888</xdr:rowOff>
    </xdr:from>
    <xdr:to>
      <xdr:col>3</xdr:col>
      <xdr:colOff>306015</xdr:colOff>
      <xdr:row>112</xdr:row>
      <xdr:rowOff>138369</xdr:rowOff>
    </xdr:to>
    <xdr:graphicFrame macro="">
      <xdr:nvGraphicFramePr>
        <xdr:cNvPr id="52" name="グラフ 5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114791</xdr:colOff>
      <xdr:row>102</xdr:row>
      <xdr:rowOff>15889</xdr:rowOff>
    </xdr:from>
    <xdr:to>
      <xdr:col>8</xdr:col>
      <xdr:colOff>67223</xdr:colOff>
      <xdr:row>112</xdr:row>
      <xdr:rowOff>138369</xdr:rowOff>
    </xdr:to>
    <xdr:graphicFrame macro="">
      <xdr:nvGraphicFramePr>
        <xdr:cNvPr id="53" name="グラフ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212521</xdr:colOff>
      <xdr:row>102</xdr:row>
      <xdr:rowOff>15889</xdr:rowOff>
    </xdr:from>
    <xdr:to>
      <xdr:col>12</xdr:col>
      <xdr:colOff>164952</xdr:colOff>
      <xdr:row>112</xdr:row>
      <xdr:rowOff>138369</xdr:rowOff>
    </xdr:to>
    <xdr:graphicFrame macro="">
      <xdr:nvGraphicFramePr>
        <xdr:cNvPr id="54" name="グラフ 53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187356</xdr:colOff>
      <xdr:row>56</xdr:row>
      <xdr:rowOff>139463</xdr:rowOff>
    </xdr:from>
    <xdr:to>
      <xdr:col>12</xdr:col>
      <xdr:colOff>179556</xdr:colOff>
      <xdr:row>67</xdr:row>
      <xdr:rowOff>53513</xdr:rowOff>
    </xdr:to>
    <xdr:graphicFrame macro="">
      <xdr:nvGraphicFramePr>
        <xdr:cNvPr id="64" name="グラフ 64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286208</xdr:colOff>
      <xdr:row>56</xdr:row>
      <xdr:rowOff>129938</xdr:rowOff>
    </xdr:from>
    <xdr:to>
      <xdr:col>16</xdr:col>
      <xdr:colOff>278408</xdr:colOff>
      <xdr:row>67</xdr:row>
      <xdr:rowOff>43988</xdr:rowOff>
    </xdr:to>
    <xdr:graphicFrame macro="">
      <xdr:nvGraphicFramePr>
        <xdr:cNvPr id="65" name="グラフ 65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581025</xdr:colOff>
      <xdr:row>30</xdr:row>
      <xdr:rowOff>79562</xdr:rowOff>
    </xdr:from>
    <xdr:to>
      <xdr:col>15</xdr:col>
      <xdr:colOff>304800</xdr:colOff>
      <xdr:row>51</xdr:row>
      <xdr:rowOff>107016</xdr:rowOff>
    </xdr:to>
    <xdr:graphicFrame macro="">
      <xdr:nvGraphicFramePr>
        <xdr:cNvPr id="66" name="グラフ 65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342784</xdr:colOff>
      <xdr:row>28</xdr:row>
      <xdr:rowOff>131756</xdr:rowOff>
    </xdr:from>
    <xdr:to>
      <xdr:col>1</xdr:col>
      <xdr:colOff>824952</xdr:colOff>
      <xdr:row>30</xdr:row>
      <xdr:rowOff>108089</xdr:rowOff>
    </xdr:to>
    <xdr:sp macro="" textlink="">
      <xdr:nvSpPr>
        <xdr:cNvPr id="3" name="テキスト ボックス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80909" y="5627681"/>
          <a:ext cx="482168" cy="3192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（本）</a:t>
          </a:r>
        </a:p>
      </xdr:txBody>
    </xdr:sp>
    <xdr:clientData/>
  </xdr:twoCellAnchor>
  <xdr:twoCellAnchor editAs="oneCell">
    <xdr:from>
      <xdr:col>1</xdr:col>
      <xdr:colOff>190500</xdr:colOff>
      <xdr:row>27</xdr:row>
      <xdr:rowOff>119528</xdr:rowOff>
    </xdr:from>
    <xdr:to>
      <xdr:col>16</xdr:col>
      <xdr:colOff>218176</xdr:colOff>
      <xdr:row>53</xdr:row>
      <xdr:rowOff>82549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25450" y="5345578"/>
          <a:ext cx="5990326" cy="37603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75035</xdr:colOff>
      <xdr:row>60</xdr:row>
      <xdr:rowOff>87555</xdr:rowOff>
    </xdr:from>
    <xdr:to>
      <xdr:col>3</xdr:col>
      <xdr:colOff>290487</xdr:colOff>
      <xdr:row>73</xdr:row>
      <xdr:rowOff>57099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331483</xdr:colOff>
      <xdr:row>60</xdr:row>
      <xdr:rowOff>81537</xdr:rowOff>
    </xdr:from>
    <xdr:to>
      <xdr:col>8</xdr:col>
      <xdr:colOff>111999</xdr:colOff>
      <xdr:row>73</xdr:row>
      <xdr:rowOff>51081</xdr:rowOff>
    </xdr:to>
    <xdr:graphicFrame macro="">
      <xdr:nvGraphicFramePr>
        <xdr:cNvPr id="5" name="グラフ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75575</xdr:colOff>
      <xdr:row>74</xdr:row>
      <xdr:rowOff>34463</xdr:rowOff>
    </xdr:from>
    <xdr:to>
      <xdr:col>3</xdr:col>
      <xdr:colOff>291027</xdr:colOff>
      <xdr:row>87</xdr:row>
      <xdr:rowOff>4007</xdr:rowOff>
    </xdr:to>
    <xdr:graphicFrame macro="">
      <xdr:nvGraphicFramePr>
        <xdr:cNvPr id="11" name="グラフ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16255</xdr:colOff>
      <xdr:row>74</xdr:row>
      <xdr:rowOff>34464</xdr:rowOff>
    </xdr:from>
    <xdr:to>
      <xdr:col>8</xdr:col>
      <xdr:colOff>129758</xdr:colOff>
      <xdr:row>87</xdr:row>
      <xdr:rowOff>4008</xdr:rowOff>
    </xdr:to>
    <xdr:graphicFrame macro="">
      <xdr:nvGraphicFramePr>
        <xdr:cNvPr id="12" name="グラフ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197307</xdr:colOff>
      <xdr:row>74</xdr:row>
      <xdr:rowOff>42747</xdr:rowOff>
    </xdr:from>
    <xdr:to>
      <xdr:col>12</xdr:col>
      <xdr:colOff>312091</xdr:colOff>
      <xdr:row>87</xdr:row>
      <xdr:rowOff>12291</xdr:rowOff>
    </xdr:to>
    <xdr:graphicFrame macro="">
      <xdr:nvGraphicFramePr>
        <xdr:cNvPr id="13" name="グラフ 1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59661</xdr:colOff>
      <xdr:row>74</xdr:row>
      <xdr:rowOff>34464</xdr:rowOff>
    </xdr:from>
    <xdr:to>
      <xdr:col>17</xdr:col>
      <xdr:colOff>174443</xdr:colOff>
      <xdr:row>87</xdr:row>
      <xdr:rowOff>4008</xdr:rowOff>
    </xdr:to>
    <xdr:graphicFrame macro="">
      <xdr:nvGraphicFramePr>
        <xdr:cNvPr id="14" name="グラフ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75037</xdr:colOff>
      <xdr:row>87</xdr:row>
      <xdr:rowOff>102095</xdr:rowOff>
    </xdr:from>
    <xdr:to>
      <xdr:col>3</xdr:col>
      <xdr:colOff>290489</xdr:colOff>
      <xdr:row>100</xdr:row>
      <xdr:rowOff>71638</xdr:rowOff>
    </xdr:to>
    <xdr:graphicFrame macro="">
      <xdr:nvGraphicFramePr>
        <xdr:cNvPr id="20" name="グラフ 19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14527</xdr:colOff>
      <xdr:row>87</xdr:row>
      <xdr:rowOff>115026</xdr:rowOff>
    </xdr:from>
    <xdr:to>
      <xdr:col>8</xdr:col>
      <xdr:colOff>128030</xdr:colOff>
      <xdr:row>100</xdr:row>
      <xdr:rowOff>84569</xdr:rowOff>
    </xdr:to>
    <xdr:graphicFrame macro="">
      <xdr:nvGraphicFramePr>
        <xdr:cNvPr id="23" name="グラフ 22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206131</xdr:colOff>
      <xdr:row>87</xdr:row>
      <xdr:rowOff>123309</xdr:rowOff>
    </xdr:from>
    <xdr:to>
      <xdr:col>12</xdr:col>
      <xdr:colOff>320915</xdr:colOff>
      <xdr:row>100</xdr:row>
      <xdr:rowOff>92852</xdr:rowOff>
    </xdr:to>
    <xdr:graphicFrame macro="">
      <xdr:nvGraphicFramePr>
        <xdr:cNvPr id="26" name="グラフ 25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74613</xdr:colOff>
      <xdr:row>87</xdr:row>
      <xdr:rowOff>123847</xdr:rowOff>
    </xdr:from>
    <xdr:to>
      <xdr:col>17</xdr:col>
      <xdr:colOff>189395</xdr:colOff>
      <xdr:row>100</xdr:row>
      <xdr:rowOff>93390</xdr:rowOff>
    </xdr:to>
    <xdr:graphicFrame macro="">
      <xdr:nvGraphicFramePr>
        <xdr:cNvPr id="33" name="グラフ 32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82241</xdr:colOff>
      <xdr:row>101</xdr:row>
      <xdr:rowOff>16814</xdr:rowOff>
    </xdr:from>
    <xdr:to>
      <xdr:col>3</xdr:col>
      <xdr:colOff>297693</xdr:colOff>
      <xdr:row>113</xdr:row>
      <xdr:rowOff>125748</xdr:rowOff>
    </xdr:to>
    <xdr:graphicFrame macro="">
      <xdr:nvGraphicFramePr>
        <xdr:cNvPr id="41" name="グラフ 40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38299</xdr:colOff>
      <xdr:row>101</xdr:row>
      <xdr:rowOff>24020</xdr:rowOff>
    </xdr:from>
    <xdr:to>
      <xdr:col>8</xdr:col>
      <xdr:colOff>151802</xdr:colOff>
      <xdr:row>113</xdr:row>
      <xdr:rowOff>134368</xdr:rowOff>
    </xdr:to>
    <xdr:graphicFrame macro="">
      <xdr:nvGraphicFramePr>
        <xdr:cNvPr id="47" name="グラフ 46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213335</xdr:colOff>
      <xdr:row>101</xdr:row>
      <xdr:rowOff>32302</xdr:rowOff>
    </xdr:from>
    <xdr:to>
      <xdr:col>12</xdr:col>
      <xdr:colOff>328119</xdr:colOff>
      <xdr:row>114</xdr:row>
      <xdr:rowOff>1845</xdr:rowOff>
    </xdr:to>
    <xdr:graphicFrame macro="">
      <xdr:nvGraphicFramePr>
        <xdr:cNvPr id="48" name="グラフ 47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67407</xdr:colOff>
      <xdr:row>101</xdr:row>
      <xdr:rowOff>22541</xdr:rowOff>
    </xdr:from>
    <xdr:to>
      <xdr:col>17</xdr:col>
      <xdr:colOff>182189</xdr:colOff>
      <xdr:row>113</xdr:row>
      <xdr:rowOff>132889</xdr:rowOff>
    </xdr:to>
    <xdr:graphicFrame macro="">
      <xdr:nvGraphicFramePr>
        <xdr:cNvPr id="49" name="グラフ 48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68168</xdr:colOff>
      <xdr:row>114</xdr:row>
      <xdr:rowOff>86345</xdr:rowOff>
    </xdr:from>
    <xdr:to>
      <xdr:col>3</xdr:col>
      <xdr:colOff>283620</xdr:colOff>
      <xdr:row>127</xdr:row>
      <xdr:rowOff>55889</xdr:rowOff>
    </xdr:to>
    <xdr:graphicFrame macro="">
      <xdr:nvGraphicFramePr>
        <xdr:cNvPr id="52" name="グラフ 52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22806</xdr:colOff>
      <xdr:row>114</xdr:row>
      <xdr:rowOff>78602</xdr:rowOff>
    </xdr:from>
    <xdr:to>
      <xdr:col>8</xdr:col>
      <xdr:colOff>136309</xdr:colOff>
      <xdr:row>127</xdr:row>
      <xdr:rowOff>48146</xdr:rowOff>
    </xdr:to>
    <xdr:graphicFrame macro="">
      <xdr:nvGraphicFramePr>
        <xdr:cNvPr id="53" name="グラフ 53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229359</xdr:colOff>
      <xdr:row>114</xdr:row>
      <xdr:rowOff>70857</xdr:rowOff>
    </xdr:from>
    <xdr:to>
      <xdr:col>13</xdr:col>
      <xdr:colOff>11155</xdr:colOff>
      <xdr:row>127</xdr:row>
      <xdr:rowOff>40401</xdr:rowOff>
    </xdr:to>
    <xdr:graphicFrame macro="">
      <xdr:nvGraphicFramePr>
        <xdr:cNvPr id="54" name="グラフ 54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220537</xdr:colOff>
      <xdr:row>60</xdr:row>
      <xdr:rowOff>89819</xdr:rowOff>
    </xdr:from>
    <xdr:to>
      <xdr:col>13</xdr:col>
      <xdr:colOff>2333</xdr:colOff>
      <xdr:row>73</xdr:row>
      <xdr:rowOff>59363</xdr:rowOff>
    </xdr:to>
    <xdr:graphicFrame macro="">
      <xdr:nvGraphicFramePr>
        <xdr:cNvPr id="64" name="グラフ 65"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13</xdr:col>
      <xdr:colOff>60200</xdr:colOff>
      <xdr:row>60</xdr:row>
      <xdr:rowOff>98102</xdr:rowOff>
    </xdr:from>
    <xdr:to>
      <xdr:col>17</xdr:col>
      <xdr:colOff>174982</xdr:colOff>
      <xdr:row>73</xdr:row>
      <xdr:rowOff>67646</xdr:rowOff>
    </xdr:to>
    <xdr:graphicFrame macro="">
      <xdr:nvGraphicFramePr>
        <xdr:cNvPr id="65" name="グラフ 66"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865949</xdr:colOff>
      <xdr:row>26</xdr:row>
      <xdr:rowOff>15736</xdr:rowOff>
    </xdr:from>
    <xdr:to>
      <xdr:col>15</xdr:col>
      <xdr:colOff>244949</xdr:colOff>
      <xdr:row>53</xdr:row>
      <xdr:rowOff>64603</xdr:rowOff>
    </xdr:to>
    <xdr:graphicFrame macro="">
      <xdr:nvGraphicFramePr>
        <xdr:cNvPr id="4" name="グラフ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oneCellAnchor>
    <xdr:from>
      <xdr:col>1</xdr:col>
      <xdr:colOff>160514</xdr:colOff>
      <xdr:row>25</xdr:row>
      <xdr:rowOff>112838</xdr:rowOff>
    </xdr:from>
    <xdr:ext cx="426592" cy="275717"/>
    <xdr:sp macro="" textlink="">
      <xdr:nvSpPr>
        <xdr:cNvPr id="3" name="テキスト ボックス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00710" y="5330881"/>
          <a:ext cx="42659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</a:t>
          </a:r>
          <a:r>
            <a:rPr kumimoji="1" lang="en-US" altLang="ja-JP" sz="1100"/>
            <a:t>%</a:t>
          </a:r>
          <a:r>
            <a:rPr kumimoji="1" lang="ja-JP" altLang="en-US" sz="1100"/>
            <a:t>）</a:t>
          </a:r>
        </a:p>
      </xdr:txBody>
    </xdr:sp>
    <xdr:clientData/>
  </xdr:oneCellAnchor>
  <xdr:twoCellAnchor editAs="oneCell">
    <xdr:from>
      <xdr:col>1</xdr:col>
      <xdr:colOff>157371</xdr:colOff>
      <xdr:row>25</xdr:row>
      <xdr:rowOff>124239</xdr:rowOff>
    </xdr:from>
    <xdr:to>
      <xdr:col>17</xdr:col>
      <xdr:colOff>165653</xdr:colOff>
      <xdr:row>56</xdr:row>
      <xdr:rowOff>42764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97567" y="5342282"/>
          <a:ext cx="5872369" cy="430002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view="pageBreakPreview" zoomScaleNormal="115" zoomScaleSheetLayoutView="100" workbookViewId="0">
      <selection activeCell="C5" sqref="C5:Q5"/>
    </sheetView>
  </sheetViews>
  <sheetFormatPr defaultColWidth="10.58203125" defaultRowHeight="11.5"/>
  <cols>
    <col min="1" max="1" width="3.08203125" style="10" customWidth="1"/>
    <col min="2" max="2" width="11.75" style="11" customWidth="1"/>
    <col min="3" max="17" width="4.75" style="15" customWidth="1"/>
    <col min="18" max="18" width="4.08203125" style="10" customWidth="1"/>
    <col min="19" max="26" width="16.75" style="10" customWidth="1"/>
    <col min="27" max="27" width="17" style="10" customWidth="1"/>
    <col min="28" max="28" width="16.75" style="10" customWidth="1"/>
    <col min="29" max="50" width="17.58203125" style="10" customWidth="1"/>
    <col min="51" max="16384" width="10.58203125" style="10"/>
  </cols>
  <sheetData>
    <row r="1" spans="1:23" ht="14" customHeight="1">
      <c r="B1" s="155" t="s">
        <v>91</v>
      </c>
    </row>
    <row r="3" spans="1:23" ht="14">
      <c r="B3" s="155" t="s">
        <v>90</v>
      </c>
    </row>
    <row r="4" spans="1:23" ht="12" customHeight="1"/>
    <row r="5" spans="1:23" ht="17.25" customHeight="1">
      <c r="B5" s="16"/>
      <c r="C5" s="185" t="s">
        <v>93</v>
      </c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7"/>
      <c r="R5" s="12"/>
      <c r="S5" s="12"/>
      <c r="T5" s="12"/>
      <c r="U5" s="12"/>
      <c r="V5" s="12"/>
      <c r="W5" s="12"/>
    </row>
    <row r="6" spans="1:23" ht="17.25" customHeight="1">
      <c r="B6" s="17" t="s">
        <v>62</v>
      </c>
      <c r="C6" s="98" t="s">
        <v>69</v>
      </c>
      <c r="D6" s="98" t="s">
        <v>70</v>
      </c>
      <c r="E6" s="99" t="s">
        <v>71</v>
      </c>
      <c r="F6" s="99" t="s">
        <v>72</v>
      </c>
      <c r="G6" s="99" t="s">
        <v>73</v>
      </c>
      <c r="H6" s="99" t="s">
        <v>74</v>
      </c>
      <c r="I6" s="99" t="s">
        <v>75</v>
      </c>
      <c r="J6" s="99" t="s">
        <v>76</v>
      </c>
      <c r="K6" s="99" t="s">
        <v>77</v>
      </c>
      <c r="L6" s="99" t="s">
        <v>78</v>
      </c>
      <c r="M6" s="99" t="s">
        <v>79</v>
      </c>
      <c r="N6" s="99" t="s">
        <v>80</v>
      </c>
      <c r="O6" s="99" t="s">
        <v>81</v>
      </c>
      <c r="P6" s="99" t="s">
        <v>88</v>
      </c>
      <c r="Q6" s="99" t="s">
        <v>89</v>
      </c>
      <c r="R6" s="13"/>
      <c r="S6" s="13"/>
      <c r="T6" s="13"/>
      <c r="U6" s="13"/>
    </row>
    <row r="7" spans="1:23" ht="17.25" customHeight="1">
      <c r="A7" s="10">
        <v>1</v>
      </c>
      <c r="B7" s="24" t="s">
        <v>15</v>
      </c>
      <c r="C7" s="20">
        <v>1.2119246215631758</v>
      </c>
      <c r="D7" s="20">
        <v>1.0789223454833599</v>
      </c>
      <c r="E7" s="20">
        <v>1.1071318308119791</v>
      </c>
      <c r="F7" s="20">
        <v>0.86887786732796035</v>
      </c>
      <c r="G7" s="20">
        <v>0.81103727246460555</v>
      </c>
      <c r="H7" s="20">
        <v>0.9624924379915305</v>
      </c>
      <c r="I7" s="20">
        <v>0.64215384615384619</v>
      </c>
      <c r="J7" s="19">
        <v>0.60255241567912488</v>
      </c>
      <c r="K7" s="19">
        <v>0.56287425149700598</v>
      </c>
      <c r="L7" s="21">
        <v>0.4753143207605029</v>
      </c>
      <c r="M7" s="22">
        <v>0.37946572256195688</v>
      </c>
      <c r="N7" s="21">
        <v>0.31793661496965608</v>
      </c>
      <c r="O7" s="21">
        <v>0.3812084783296425</v>
      </c>
      <c r="P7" s="21">
        <v>0.16167091836734693</v>
      </c>
      <c r="Q7" s="21">
        <v>0.34217335058214748</v>
      </c>
      <c r="R7" s="14"/>
      <c r="S7" s="14"/>
      <c r="T7" s="14"/>
      <c r="U7" s="14"/>
    </row>
    <row r="8" spans="1:23" ht="17.25" customHeight="1">
      <c r="A8" s="10">
        <v>2</v>
      </c>
      <c r="B8" s="24" t="s">
        <v>16</v>
      </c>
      <c r="C8" s="20">
        <v>1.1660869565217391</v>
      </c>
      <c r="D8" s="20">
        <v>1.2389298892988929</v>
      </c>
      <c r="E8" s="20">
        <v>0.90639063906390638</v>
      </c>
      <c r="F8" s="20">
        <v>0.82531645569620249</v>
      </c>
      <c r="G8" s="20">
        <v>0.85910338517840801</v>
      </c>
      <c r="H8" s="20">
        <v>0.73960983884648002</v>
      </c>
      <c r="I8" s="20">
        <v>0.83657243816254412</v>
      </c>
      <c r="J8" s="19">
        <v>0.7482698961937716</v>
      </c>
      <c r="K8" s="19">
        <v>0.50950226244343888</v>
      </c>
      <c r="L8" s="21">
        <v>0.58333333333333337</v>
      </c>
      <c r="M8" s="22">
        <v>0.58627264061010487</v>
      </c>
      <c r="N8" s="21">
        <v>0.48878048780487804</v>
      </c>
      <c r="O8" s="21">
        <v>0.53301886792452835</v>
      </c>
      <c r="P8" s="21">
        <v>0.39063992359121297</v>
      </c>
      <c r="Q8" s="21">
        <v>0.32708528584817242</v>
      </c>
      <c r="R8" s="14"/>
      <c r="S8" s="14"/>
      <c r="T8" s="14"/>
      <c r="U8" s="14"/>
    </row>
    <row r="9" spans="1:23" ht="17.25" customHeight="1">
      <c r="A9" s="10">
        <v>3</v>
      </c>
      <c r="B9" s="24" t="s">
        <v>17</v>
      </c>
      <c r="C9" s="20"/>
      <c r="D9" s="20"/>
      <c r="E9" s="20"/>
      <c r="F9" s="23"/>
      <c r="G9" s="23">
        <v>1.0942835931700075</v>
      </c>
      <c r="H9" s="23">
        <v>0.89655172413793105</v>
      </c>
      <c r="I9" s="23">
        <v>0.8070987654320988</v>
      </c>
      <c r="J9" s="23">
        <v>0.7854463615903976</v>
      </c>
      <c r="K9" s="19">
        <v>0.73891625615763545</v>
      </c>
      <c r="L9" s="21">
        <v>0.48500881834215165</v>
      </c>
      <c r="M9" s="22">
        <v>0.50844594594594594</v>
      </c>
      <c r="N9" s="21">
        <v>0.50445632798573981</v>
      </c>
      <c r="O9" s="21">
        <v>0.52020202020202022</v>
      </c>
      <c r="P9" s="21">
        <v>0.38245931283905965</v>
      </c>
      <c r="Q9" s="21">
        <v>0.46161048689138579</v>
      </c>
      <c r="R9" s="14"/>
      <c r="S9" s="14"/>
      <c r="T9" s="14"/>
      <c r="U9" s="14"/>
    </row>
    <row r="10" spans="1:23" ht="17.25" customHeight="1">
      <c r="A10" s="10">
        <v>4</v>
      </c>
      <c r="B10" s="18" t="s">
        <v>51</v>
      </c>
      <c r="C10" s="23"/>
      <c r="D10" s="23"/>
      <c r="E10" s="23"/>
      <c r="F10" s="23"/>
      <c r="G10" s="23">
        <v>0.49669749009247027</v>
      </c>
      <c r="H10" s="23">
        <v>0.53295128939828085</v>
      </c>
      <c r="I10" s="23">
        <v>0.35240572171651496</v>
      </c>
      <c r="J10" s="23">
        <v>0.50136612021857918</v>
      </c>
      <c r="K10" s="23">
        <v>0.41633199464524767</v>
      </c>
      <c r="L10" s="21">
        <v>0.42988204456094364</v>
      </c>
      <c r="M10" s="22">
        <v>0.28116343490304707</v>
      </c>
      <c r="N10" s="21">
        <v>0.24374176548089591</v>
      </c>
      <c r="O10" s="21">
        <v>0.28846153846153844</v>
      </c>
      <c r="P10" s="21">
        <v>0.25062656641604009</v>
      </c>
      <c r="Q10" s="21">
        <v>0.43173431734317341</v>
      </c>
      <c r="R10" s="14"/>
      <c r="S10" s="14"/>
      <c r="T10" s="14"/>
      <c r="U10" s="14"/>
    </row>
    <row r="11" spans="1:23" ht="17.25" customHeight="1">
      <c r="A11" s="10">
        <v>5</v>
      </c>
      <c r="B11" s="24" t="s">
        <v>19</v>
      </c>
      <c r="C11" s="20">
        <v>1.1424755120213714</v>
      </c>
      <c r="D11" s="20">
        <v>1.1640696608615948</v>
      </c>
      <c r="E11" s="20">
        <v>0.95585874799357951</v>
      </c>
      <c r="F11" s="20">
        <v>0.97138047138047134</v>
      </c>
      <c r="G11" s="20">
        <v>0.99041533546325877</v>
      </c>
      <c r="H11" s="20">
        <v>0.71114864864864868</v>
      </c>
      <c r="I11" s="20">
        <v>0.66323024054982815</v>
      </c>
      <c r="J11" s="19">
        <v>0.58360389610389607</v>
      </c>
      <c r="K11" s="19">
        <v>0.60578512396694217</v>
      </c>
      <c r="L11" s="21">
        <v>0.57592891760904685</v>
      </c>
      <c r="M11" s="22">
        <v>0.7024673439767779</v>
      </c>
      <c r="N11" s="21">
        <v>0.45409015025041738</v>
      </c>
      <c r="O11" s="21">
        <v>0.57360793287566747</v>
      </c>
      <c r="P11" s="21">
        <v>0.34726443768996962</v>
      </c>
      <c r="Q11" s="21">
        <v>0.44738834216502649</v>
      </c>
      <c r="R11" s="14"/>
      <c r="S11" s="14"/>
      <c r="T11" s="14"/>
      <c r="U11" s="14"/>
    </row>
    <row r="12" spans="1:23" ht="17.25" customHeight="1">
      <c r="A12" s="10">
        <v>6</v>
      </c>
      <c r="B12" s="24" t="s">
        <v>20</v>
      </c>
      <c r="C12" s="20">
        <v>0.59948979591836737</v>
      </c>
      <c r="D12" s="20">
        <v>0.68140442132639789</v>
      </c>
      <c r="E12" s="20">
        <v>0.62703379224030042</v>
      </c>
      <c r="F12" s="20">
        <v>0.34798534798534797</v>
      </c>
      <c r="G12" s="20">
        <v>0.45269461077844314</v>
      </c>
      <c r="H12" s="20">
        <v>0.52679589509692137</v>
      </c>
      <c r="I12" s="20">
        <v>0.39140534262485482</v>
      </c>
      <c r="J12" s="19">
        <v>0.24392819429778248</v>
      </c>
      <c r="K12" s="19">
        <v>0.28680479825517996</v>
      </c>
      <c r="L12" s="21">
        <v>0.26611226611226613</v>
      </c>
      <c r="M12" s="22">
        <v>0.15116279069767441</v>
      </c>
      <c r="N12" s="21">
        <v>0.17130620985010706</v>
      </c>
      <c r="O12" s="21">
        <v>0.1437435367114788</v>
      </c>
      <c r="P12" s="21">
        <v>0.15828877005347594</v>
      </c>
      <c r="Q12" s="21">
        <v>0.13307618129218901</v>
      </c>
      <c r="R12" s="14"/>
      <c r="S12" s="14"/>
      <c r="T12" s="14"/>
      <c r="U12" s="14"/>
    </row>
    <row r="13" spans="1:23" ht="17.25" customHeight="1">
      <c r="A13" s="10">
        <v>7</v>
      </c>
      <c r="B13" s="24" t="s">
        <v>52</v>
      </c>
      <c r="C13" s="20">
        <v>1.2559774964838255</v>
      </c>
      <c r="D13" s="20">
        <v>1.1347626339969372</v>
      </c>
      <c r="E13" s="20">
        <v>0.9610951008645533</v>
      </c>
      <c r="F13" s="20">
        <v>0.91279069767441856</v>
      </c>
      <c r="G13" s="20">
        <v>0.90013495276653166</v>
      </c>
      <c r="H13" s="20">
        <v>0.7620865139949109</v>
      </c>
      <c r="I13" s="20">
        <v>0.70341207349081369</v>
      </c>
      <c r="J13" s="19">
        <v>0.7808383233532934</v>
      </c>
      <c r="K13" s="19">
        <v>0.59855769230769229</v>
      </c>
      <c r="L13" s="21">
        <v>0.63423645320197042</v>
      </c>
      <c r="M13" s="22">
        <v>0.56166056166056166</v>
      </c>
      <c r="N13" s="21">
        <v>0.48218527315914489</v>
      </c>
      <c r="O13" s="21">
        <v>0.5933250927070457</v>
      </c>
      <c r="P13" s="21">
        <v>0.37378640776699029</v>
      </c>
      <c r="Q13" s="21">
        <v>0.41397153945666237</v>
      </c>
      <c r="R13" s="14"/>
      <c r="S13" s="14"/>
      <c r="T13" s="14"/>
      <c r="U13" s="14"/>
    </row>
    <row r="14" spans="1:23" ht="17.25" customHeight="1">
      <c r="A14" s="10">
        <v>8</v>
      </c>
      <c r="B14" s="24" t="s">
        <v>53</v>
      </c>
      <c r="C14" s="20">
        <v>1.0503202195791399</v>
      </c>
      <c r="D14" s="20">
        <v>1.1764705882352942</v>
      </c>
      <c r="E14" s="20">
        <v>1.0303030303030303</v>
      </c>
      <c r="F14" s="20">
        <v>0.890608875128999</v>
      </c>
      <c r="G14" s="20">
        <v>0.82400813835198372</v>
      </c>
      <c r="H14" s="20">
        <v>0.96881091617933723</v>
      </c>
      <c r="I14" s="20">
        <v>0.77494692144373678</v>
      </c>
      <c r="J14" s="19">
        <v>0.73376623376623373</v>
      </c>
      <c r="K14" s="19">
        <v>0.68004223864836322</v>
      </c>
      <c r="L14" s="21">
        <v>0.5629139072847682</v>
      </c>
      <c r="M14" s="22">
        <v>0.4838337182448037</v>
      </c>
      <c r="N14" s="21">
        <v>0.43329397874852421</v>
      </c>
      <c r="O14" s="21">
        <v>0.49702734839476814</v>
      </c>
      <c r="P14" s="21">
        <v>0.32380952380952382</v>
      </c>
      <c r="Q14" s="21">
        <v>0.43990665110851807</v>
      </c>
      <c r="R14" s="14"/>
      <c r="S14" s="14"/>
      <c r="T14" s="14"/>
      <c r="U14" s="14"/>
    </row>
    <row r="15" spans="1:23" ht="17.25" customHeight="1">
      <c r="A15" s="10">
        <v>9</v>
      </c>
      <c r="B15" s="24" t="s">
        <v>54</v>
      </c>
      <c r="C15" s="20">
        <v>1.0438413361169103</v>
      </c>
      <c r="D15" s="20">
        <v>1.2845188284518829</v>
      </c>
      <c r="E15" s="20">
        <v>1.1154639175257732</v>
      </c>
      <c r="F15" s="20">
        <v>0.98396793587174347</v>
      </c>
      <c r="G15" s="20">
        <v>1.0019493177387915</v>
      </c>
      <c r="H15" s="20">
        <v>0.77380952380952384</v>
      </c>
      <c r="I15" s="20">
        <v>0.51937984496124034</v>
      </c>
      <c r="J15" s="19">
        <v>0.53319502074688796</v>
      </c>
      <c r="K15" s="19">
        <v>0.54007633587786263</v>
      </c>
      <c r="L15" s="21">
        <v>0.49892933618843682</v>
      </c>
      <c r="M15" s="22">
        <v>0.32649253731343286</v>
      </c>
      <c r="N15" s="21">
        <v>0.50823045267489708</v>
      </c>
      <c r="O15" s="21">
        <v>0.51372549019607838</v>
      </c>
      <c r="P15" s="21">
        <v>0.42283298097251587</v>
      </c>
      <c r="Q15" s="21">
        <v>0.31337325349301398</v>
      </c>
      <c r="R15" s="14"/>
      <c r="S15" s="14"/>
      <c r="T15" s="14"/>
      <c r="U15" s="14"/>
    </row>
    <row r="16" spans="1:23" ht="17.25" customHeight="1">
      <c r="A16" s="10">
        <v>10</v>
      </c>
      <c r="B16" s="24" t="s">
        <v>55</v>
      </c>
      <c r="C16" s="20">
        <v>1.0393835616438356</v>
      </c>
      <c r="D16" s="20">
        <v>0.97422680412371132</v>
      </c>
      <c r="E16" s="20">
        <v>0.89860139860139865</v>
      </c>
      <c r="F16" s="20">
        <v>0.81142857142857139</v>
      </c>
      <c r="G16" s="20">
        <v>0.66365280289330919</v>
      </c>
      <c r="H16" s="20">
        <v>0.72556390977443608</v>
      </c>
      <c r="I16" s="20">
        <v>0.50657894736842102</v>
      </c>
      <c r="J16" s="19">
        <v>0.6238698010849909</v>
      </c>
      <c r="K16" s="19">
        <v>0.5926640926640927</v>
      </c>
      <c r="L16" s="21">
        <v>0.38709677419354838</v>
      </c>
      <c r="M16" s="22">
        <v>0.26171875</v>
      </c>
      <c r="N16" s="21">
        <v>0.4524793388429752</v>
      </c>
      <c r="O16" s="21">
        <v>0.47464503042596351</v>
      </c>
      <c r="P16" s="21">
        <v>0.28631578947368419</v>
      </c>
      <c r="Q16" s="21">
        <v>0.30060120240480964</v>
      </c>
      <c r="R16" s="14"/>
      <c r="S16" s="14"/>
      <c r="T16" s="14"/>
      <c r="U16" s="14"/>
    </row>
    <row r="17" spans="1:21" ht="17.25" customHeight="1">
      <c r="A17" s="10">
        <v>11</v>
      </c>
      <c r="B17" s="24" t="s">
        <v>56</v>
      </c>
      <c r="C17" s="20">
        <v>1.3580246913580247</v>
      </c>
      <c r="D17" s="20">
        <v>1.3923357664233578</v>
      </c>
      <c r="E17" s="20">
        <v>1.5706106870229009</v>
      </c>
      <c r="F17" s="20">
        <v>1.2642998027613412</v>
      </c>
      <c r="G17" s="20">
        <v>1.2288461538461539</v>
      </c>
      <c r="H17" s="20">
        <v>0.92181069958847739</v>
      </c>
      <c r="I17" s="20">
        <v>0.93548387096774188</v>
      </c>
      <c r="J17" s="19">
        <v>0.9419354838709677</v>
      </c>
      <c r="K17" s="19">
        <v>0.88221153846153844</v>
      </c>
      <c r="L17" s="21">
        <v>0.73508353221957046</v>
      </c>
      <c r="M17" s="22">
        <v>0.72511848341232232</v>
      </c>
      <c r="N17" s="21">
        <v>0.51094890510948909</v>
      </c>
      <c r="O17" s="21">
        <v>0.71693121693121697</v>
      </c>
      <c r="P17" s="21">
        <v>0.60597826086956519</v>
      </c>
      <c r="Q17" s="21">
        <v>0.52066115702479343</v>
      </c>
      <c r="R17" s="14"/>
      <c r="S17" s="14"/>
      <c r="T17" s="14"/>
      <c r="U17" s="14"/>
    </row>
    <row r="18" spans="1:21" ht="17.25" customHeight="1">
      <c r="A18" s="10">
        <v>12</v>
      </c>
      <c r="B18" s="24" t="s">
        <v>57</v>
      </c>
      <c r="C18" s="20">
        <v>1.4491315136476426</v>
      </c>
      <c r="D18" s="20">
        <v>1.1943755169561621</v>
      </c>
      <c r="E18" s="20">
        <v>1.1988352745424293</v>
      </c>
      <c r="F18" s="20">
        <v>1.1173671689135607</v>
      </c>
      <c r="G18" s="20">
        <v>0.90441767068273093</v>
      </c>
      <c r="H18" s="20">
        <v>0.97647058823529409</v>
      </c>
      <c r="I18" s="20">
        <v>0.80550918196994992</v>
      </c>
      <c r="J18" s="19">
        <v>0.7483443708609272</v>
      </c>
      <c r="K18" s="19">
        <v>0.82258064516129037</v>
      </c>
      <c r="L18" s="21">
        <v>0.64592863677950596</v>
      </c>
      <c r="M18" s="22">
        <v>0.74313551815766166</v>
      </c>
      <c r="N18" s="21">
        <v>0.47895229186155286</v>
      </c>
      <c r="O18" s="21">
        <v>0.50950226244343888</v>
      </c>
      <c r="P18" s="21">
        <v>0.35934664246823955</v>
      </c>
      <c r="Q18" s="21">
        <v>0.32818181818181819</v>
      </c>
      <c r="R18" s="14"/>
      <c r="S18" s="14"/>
      <c r="T18" s="14"/>
      <c r="U18" s="14"/>
    </row>
    <row r="19" spans="1:21" ht="17.25" customHeight="1">
      <c r="A19" s="10">
        <v>13</v>
      </c>
      <c r="B19" s="24" t="s">
        <v>58</v>
      </c>
      <c r="C19" s="20">
        <v>1.1974248927038627</v>
      </c>
      <c r="D19" s="20">
        <v>1.0986238532110091</v>
      </c>
      <c r="E19" s="20">
        <v>1.0475161987041037</v>
      </c>
      <c r="F19" s="20">
        <v>0.84070796460176989</v>
      </c>
      <c r="G19" s="20">
        <v>0.89411764705882357</v>
      </c>
      <c r="H19" s="20">
        <v>0.78078817733990147</v>
      </c>
      <c r="I19" s="20">
        <v>0.7195402298850575</v>
      </c>
      <c r="J19" s="19">
        <v>0.79746835443037978</v>
      </c>
      <c r="K19" s="19">
        <v>0.90049751243781095</v>
      </c>
      <c r="L19" s="21">
        <v>0.62634408602150538</v>
      </c>
      <c r="M19" s="22">
        <v>0.47687861271676302</v>
      </c>
      <c r="N19" s="21">
        <v>0.43785310734463279</v>
      </c>
      <c r="O19" s="21">
        <v>0.56748466257668717</v>
      </c>
      <c r="P19" s="21">
        <v>0.2144927536231884</v>
      </c>
      <c r="Q19" s="21">
        <v>0.42136498516320475</v>
      </c>
      <c r="R19" s="14"/>
      <c r="S19" s="14"/>
      <c r="T19" s="14"/>
      <c r="U19" s="14"/>
    </row>
    <row r="20" spans="1:21" ht="17.25" customHeight="1">
      <c r="A20" s="10">
        <v>14</v>
      </c>
      <c r="B20" s="24" t="s">
        <v>21</v>
      </c>
      <c r="C20" s="20">
        <v>0.92753623188405798</v>
      </c>
      <c r="D20" s="20">
        <v>0.75845410628019327</v>
      </c>
      <c r="E20" s="20">
        <v>0.88888888888888884</v>
      </c>
      <c r="F20" s="20">
        <v>0.58411214953271029</v>
      </c>
      <c r="G20" s="20">
        <v>0.70560747663551404</v>
      </c>
      <c r="H20" s="20">
        <v>0.50485436893203883</v>
      </c>
      <c r="I20" s="20">
        <v>0.79716981132075471</v>
      </c>
      <c r="J20" s="19">
        <v>0.57692307692307687</v>
      </c>
      <c r="K20" s="23">
        <v>0.52450980392156865</v>
      </c>
      <c r="L20" s="21">
        <v>0.74479166666666663</v>
      </c>
      <c r="M20" s="22">
        <v>0.68393782383419688</v>
      </c>
      <c r="N20" s="21">
        <v>0.27692307692307694</v>
      </c>
      <c r="O20" s="21">
        <v>0.42021276595744683</v>
      </c>
      <c r="P20" s="21">
        <v>0.15384615384615385</v>
      </c>
      <c r="Q20" s="21">
        <v>0.15476190476190477</v>
      </c>
    </row>
    <row r="21" spans="1:21" ht="17.25" customHeight="1">
      <c r="A21" s="10">
        <v>15</v>
      </c>
      <c r="B21" s="24" t="s">
        <v>22</v>
      </c>
      <c r="C21" s="20">
        <v>0.29333333333333333</v>
      </c>
      <c r="D21" s="20">
        <v>0.29655172413793102</v>
      </c>
      <c r="E21" s="20">
        <v>0.31967213114754101</v>
      </c>
      <c r="F21" s="20">
        <v>6.4516129032258063E-2</v>
      </c>
      <c r="G21" s="20">
        <v>0.10909090909090909</v>
      </c>
      <c r="H21" s="20">
        <v>9.3220338983050849E-2</v>
      </c>
      <c r="I21" s="20">
        <v>0.12195121951219512</v>
      </c>
      <c r="J21" s="19">
        <v>0.12244897959183673</v>
      </c>
      <c r="K21" s="19">
        <v>9.2436974789915971E-2</v>
      </c>
      <c r="L21" s="21">
        <v>8.7301587301587297E-2</v>
      </c>
      <c r="M21" s="22">
        <v>1.2345679012345678E-2</v>
      </c>
      <c r="N21" s="21">
        <v>7.0866141732283464E-2</v>
      </c>
      <c r="O21" s="21">
        <v>3.7735849056603772E-2</v>
      </c>
      <c r="P21" s="21">
        <v>7.2992700729927005E-3</v>
      </c>
      <c r="Q21" s="21">
        <v>3.3057851239669422E-2</v>
      </c>
    </row>
    <row r="22" spans="1:21" ht="17.25" customHeight="1">
      <c r="A22" s="10">
        <v>16</v>
      </c>
      <c r="B22" s="24" t="s">
        <v>59</v>
      </c>
      <c r="C22" s="20">
        <v>1.6632653061224489</v>
      </c>
      <c r="D22" s="20">
        <v>1.3298429319371727</v>
      </c>
      <c r="E22" s="20">
        <v>1.4075829383886256</v>
      </c>
      <c r="F22" s="20">
        <v>1.1181434599156117</v>
      </c>
      <c r="G22" s="20">
        <v>0.98148148148148151</v>
      </c>
      <c r="H22" s="20">
        <v>1.0547945205479452</v>
      </c>
      <c r="I22" s="20">
        <v>0.90410958904109584</v>
      </c>
      <c r="J22" s="19">
        <v>0.96202531645569622</v>
      </c>
      <c r="K22" s="19">
        <v>0.83050847457627119</v>
      </c>
      <c r="L22" s="21">
        <v>0.8666666666666667</v>
      </c>
      <c r="M22" s="22">
        <v>0.55752212389380529</v>
      </c>
      <c r="N22" s="21">
        <v>0.5822222222222222</v>
      </c>
      <c r="O22" s="21">
        <v>0.66210045662100458</v>
      </c>
      <c r="P22" s="21">
        <v>0.5</v>
      </c>
      <c r="Q22" s="21">
        <v>0.41101694915254239</v>
      </c>
    </row>
    <row r="23" spans="1:21" ht="17.25" customHeight="1">
      <c r="A23" s="10">
        <v>17</v>
      </c>
      <c r="B23" s="24" t="s">
        <v>23</v>
      </c>
      <c r="C23" s="20">
        <v>1.3</v>
      </c>
      <c r="D23" s="20">
        <v>1.0196078431372548</v>
      </c>
      <c r="E23" s="20">
        <v>0.89552238805970152</v>
      </c>
      <c r="F23" s="20">
        <v>0.67741935483870963</v>
      </c>
      <c r="G23" s="20">
        <v>0.94117647058823528</v>
      </c>
      <c r="H23" s="20">
        <v>0.54166666666666663</v>
      </c>
      <c r="I23" s="20">
        <v>0.1728395061728395</v>
      </c>
      <c r="J23" s="19">
        <v>0.45588235294117646</v>
      </c>
      <c r="K23" s="19">
        <v>0.18072289156626506</v>
      </c>
      <c r="L23" s="21">
        <v>0.14666666666666667</v>
      </c>
      <c r="M23" s="22">
        <v>0.2</v>
      </c>
      <c r="N23" s="21">
        <v>5.4794520547945202E-2</v>
      </c>
      <c r="O23" s="21">
        <v>0.2</v>
      </c>
      <c r="P23" s="21">
        <v>0.17808219178082191</v>
      </c>
      <c r="Q23" s="21">
        <v>0.31395348837209303</v>
      </c>
    </row>
    <row r="24" spans="1:21" ht="17.25" customHeight="1">
      <c r="A24" s="10">
        <v>18</v>
      </c>
      <c r="B24" s="24" t="s">
        <v>24</v>
      </c>
      <c r="C24" s="20">
        <v>1.9195402298850575</v>
      </c>
      <c r="D24" s="20">
        <v>1.5425531914893618</v>
      </c>
      <c r="E24" s="20">
        <v>1.6941176470588235</v>
      </c>
      <c r="F24" s="20">
        <v>1.9402985074626866</v>
      </c>
      <c r="G24" s="20">
        <v>1.7738095238095237</v>
      </c>
      <c r="H24" s="20">
        <v>1.6086956521739131</v>
      </c>
      <c r="I24" s="20">
        <v>0.90140845070422537</v>
      </c>
      <c r="J24" s="19">
        <v>1.325</v>
      </c>
      <c r="K24" s="19">
        <v>0.47761194029850745</v>
      </c>
      <c r="L24" s="21">
        <v>0.70886075949367089</v>
      </c>
      <c r="M24" s="22">
        <v>0.3</v>
      </c>
      <c r="N24" s="21">
        <v>0.33333333333333331</v>
      </c>
      <c r="O24" s="21">
        <v>0.68852459016393441</v>
      </c>
      <c r="P24" s="21">
        <v>0.61538461538461542</v>
      </c>
      <c r="Q24" s="21">
        <v>0.80882352941176472</v>
      </c>
    </row>
    <row r="25" spans="1:21" ht="17.25" customHeight="1" thickBot="1">
      <c r="A25" s="10">
        <v>19</v>
      </c>
      <c r="B25" s="109" t="s">
        <v>25</v>
      </c>
      <c r="C25" s="111">
        <v>2.0266666666666668</v>
      </c>
      <c r="D25" s="111">
        <v>2</v>
      </c>
      <c r="E25" s="111">
        <v>2.7901234567901234</v>
      </c>
      <c r="F25" s="111">
        <v>1.9054054054054055</v>
      </c>
      <c r="G25" s="111">
        <v>2.1794871794871793</v>
      </c>
      <c r="H25" s="111">
        <v>1.2058823529411764</v>
      </c>
      <c r="I25" s="111">
        <v>0.55384615384615388</v>
      </c>
      <c r="J25" s="110">
        <v>0.4935064935064935</v>
      </c>
      <c r="K25" s="110">
        <v>0.26250000000000001</v>
      </c>
      <c r="L25" s="112">
        <v>0.27397260273972601</v>
      </c>
      <c r="M25" s="113">
        <v>0.18965517241379309</v>
      </c>
      <c r="N25" s="112">
        <v>2.5974025974025976E-2</v>
      </c>
      <c r="O25" s="112">
        <v>6.6666666666666666E-2</v>
      </c>
      <c r="P25" s="112">
        <v>1.5625E-2</v>
      </c>
      <c r="Q25" s="112">
        <v>5.8823529411764705E-2</v>
      </c>
    </row>
    <row r="26" spans="1:21" ht="17.25" customHeight="1" thickTop="1">
      <c r="A26" s="10">
        <v>20</v>
      </c>
      <c r="B26" s="137" t="s">
        <v>60</v>
      </c>
      <c r="C26" s="138">
        <v>1.161268043373161</v>
      </c>
      <c r="D26" s="138">
        <v>1.0970288502942442</v>
      </c>
      <c r="E26" s="138">
        <v>1.0409169850642583</v>
      </c>
      <c r="F26" s="138">
        <v>0.90529093181502573</v>
      </c>
      <c r="G26" s="138">
        <v>0.85477178423236511</v>
      </c>
      <c r="H26" s="138">
        <v>0.82413270925110127</v>
      </c>
      <c r="I26" s="138">
        <v>0.67075027685492805</v>
      </c>
      <c r="J26" s="138">
        <v>0.64922294044835649</v>
      </c>
      <c r="K26" s="138">
        <v>0.59353717859624744</v>
      </c>
      <c r="L26" s="138">
        <v>0.51777522935779818</v>
      </c>
      <c r="M26" s="139">
        <v>0.45780511589528167</v>
      </c>
      <c r="N26" s="138">
        <v>0.39318080522953497</v>
      </c>
      <c r="O26" s="138">
        <v>0.45370770338372929</v>
      </c>
      <c r="P26" s="138">
        <v>0.29297480978060131</v>
      </c>
      <c r="Q26" s="138">
        <v>0.35781544256120529</v>
      </c>
    </row>
    <row r="56" spans="2:2" ht="14">
      <c r="B56" s="116" t="str">
        <f>B3</f>
        <v>■小学６年生時点　一人平均むし歯数の状況</v>
      </c>
    </row>
  </sheetData>
  <autoFilter ref="A6:Q26">
    <sortState ref="A5:Q24">
      <sortCondition ref="A4:A24"/>
    </sortState>
  </autoFilter>
  <mergeCells count="1">
    <mergeCell ref="C5:Q5"/>
  </mergeCells>
  <phoneticPr fontId="2"/>
  <printOptions horizontalCentered="1" verticalCentered="1" gridLinesSet="0"/>
  <pageMargins left="0.59055118110236227" right="0.59055118110236227" top="0.6692913385826772" bottom="0.59055118110236227" header="0.51181102362204722" footer="0.51181102362204722"/>
  <pageSetup paperSize="9" orientation="portrait" r:id="rId1"/>
  <headerFooter alignWithMargins="0"/>
  <rowBreaks count="1" manualBreakCount="1">
    <brk id="54" min="1" max="16" man="1"/>
  </rowBreaks>
  <colBreaks count="1" manualBreakCount="1">
    <brk id="18" min="2" max="5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tabSelected="1" view="pageBreakPreview" topLeftCell="A79" zoomScale="82" zoomScaleNormal="115" zoomScaleSheetLayoutView="82" workbookViewId="0">
      <selection activeCell="C3" sqref="C3:Q3"/>
    </sheetView>
  </sheetViews>
  <sheetFormatPr defaultColWidth="10.58203125" defaultRowHeight="11"/>
  <cols>
    <col min="1" max="1" width="3.08203125" style="27" customWidth="1"/>
    <col min="2" max="2" width="11.75" style="25" customWidth="1"/>
    <col min="3" max="17" width="4.33203125" style="26" customWidth="1"/>
    <col min="18" max="18" width="3.58203125" style="27" customWidth="1"/>
    <col min="19" max="28" width="16.75" style="27" customWidth="1"/>
    <col min="29" max="50" width="17.58203125" style="27" customWidth="1"/>
    <col min="51" max="16384" width="10.58203125" style="27"/>
  </cols>
  <sheetData>
    <row r="1" spans="1:23" ht="14">
      <c r="B1" s="115" t="s">
        <v>65</v>
      </c>
    </row>
    <row r="2" spans="1:23" ht="12" customHeight="1"/>
    <row r="3" spans="1:23" ht="17.25" customHeight="1">
      <c r="B3" s="134"/>
      <c r="C3" s="188" t="s">
        <v>94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90"/>
      <c r="R3" s="28"/>
      <c r="S3" s="28"/>
      <c r="T3" s="28"/>
      <c r="U3" s="28"/>
      <c r="V3" s="28"/>
      <c r="W3" s="28"/>
    </row>
    <row r="4" spans="1:23" ht="17.25" customHeight="1">
      <c r="B4" s="38" t="s">
        <v>50</v>
      </c>
      <c r="C4" s="135" t="s">
        <v>69</v>
      </c>
      <c r="D4" s="136" t="s">
        <v>70</v>
      </c>
      <c r="E4" s="136" t="s">
        <v>71</v>
      </c>
      <c r="F4" s="136" t="s">
        <v>72</v>
      </c>
      <c r="G4" s="136" t="s">
        <v>73</v>
      </c>
      <c r="H4" s="136" t="s">
        <v>74</v>
      </c>
      <c r="I4" s="136" t="s">
        <v>75</v>
      </c>
      <c r="J4" s="136" t="s">
        <v>76</v>
      </c>
      <c r="K4" s="136" t="s">
        <v>77</v>
      </c>
      <c r="L4" s="136" t="s">
        <v>78</v>
      </c>
      <c r="M4" s="136" t="s">
        <v>79</v>
      </c>
      <c r="N4" s="136" t="s">
        <v>80</v>
      </c>
      <c r="O4" s="136" t="s">
        <v>81</v>
      </c>
      <c r="P4" s="136" t="s">
        <v>82</v>
      </c>
      <c r="Q4" s="135" t="s">
        <v>87</v>
      </c>
      <c r="R4" s="29"/>
      <c r="S4" s="29"/>
      <c r="T4" s="29"/>
      <c r="U4" s="29"/>
    </row>
    <row r="5" spans="1:23" ht="17.25" customHeight="1">
      <c r="A5" s="27">
        <v>1</v>
      </c>
      <c r="B5" s="34" t="s">
        <v>15</v>
      </c>
      <c r="C5" s="35">
        <v>44.609206054989187</v>
      </c>
      <c r="D5" s="35">
        <v>38.668779714738513</v>
      </c>
      <c r="E5" s="35">
        <v>41.092929916640941</v>
      </c>
      <c r="F5" s="35">
        <v>34.934903905765651</v>
      </c>
      <c r="G5" s="35">
        <v>33.689685062120773</v>
      </c>
      <c r="H5" s="35">
        <v>35.48094373865699</v>
      </c>
      <c r="I5" s="35">
        <v>28.646153846153844</v>
      </c>
      <c r="J5" s="35">
        <v>25.220297781829231</v>
      </c>
      <c r="K5" s="35">
        <v>28.293413173652691</v>
      </c>
      <c r="L5" s="36">
        <v>24.041704998466727</v>
      </c>
      <c r="M5" s="37">
        <v>19.60090119085935</v>
      </c>
      <c r="N5" s="37">
        <v>19.184086311530681</v>
      </c>
      <c r="O5" s="37">
        <v>18.570072761784246</v>
      </c>
      <c r="P5" s="37">
        <v>20.376275510204081</v>
      </c>
      <c r="Q5" s="35">
        <v>17.173350582147478</v>
      </c>
      <c r="R5" s="30"/>
      <c r="S5" s="30"/>
      <c r="T5" s="30"/>
      <c r="U5" s="30"/>
    </row>
    <row r="6" spans="1:23" ht="17.25" customHeight="1">
      <c r="A6" s="27">
        <v>2</v>
      </c>
      <c r="B6" s="34" t="s">
        <v>16</v>
      </c>
      <c r="C6" s="35">
        <v>46</v>
      </c>
      <c r="D6" s="35">
        <v>45.479704797047972</v>
      </c>
      <c r="E6" s="35">
        <v>38.433843384338431</v>
      </c>
      <c r="F6" s="35">
        <v>35.527426160337555</v>
      </c>
      <c r="G6" s="35">
        <v>38.243366880146382</v>
      </c>
      <c r="H6" s="35">
        <v>33.163698049194238</v>
      </c>
      <c r="I6" s="35">
        <v>34.187279151943464</v>
      </c>
      <c r="J6" s="35">
        <v>34.602076124567475</v>
      </c>
      <c r="K6" s="35">
        <v>25.610859728506785</v>
      </c>
      <c r="L6" s="36">
        <v>23.534798534798533</v>
      </c>
      <c r="M6" s="37">
        <v>26.501429933269783</v>
      </c>
      <c r="N6" s="37">
        <v>29.268292682926827</v>
      </c>
      <c r="O6" s="37">
        <v>26.037735849056602</v>
      </c>
      <c r="P6" s="37">
        <v>19.675262655205348</v>
      </c>
      <c r="Q6" s="35">
        <v>15.838800374882849</v>
      </c>
      <c r="R6" s="30"/>
      <c r="S6" s="30"/>
      <c r="T6" s="30"/>
      <c r="U6" s="30"/>
    </row>
    <row r="7" spans="1:23" ht="17.25" customHeight="1">
      <c r="A7" s="27">
        <v>3</v>
      </c>
      <c r="B7" s="34" t="s">
        <v>17</v>
      </c>
      <c r="C7" s="35"/>
      <c r="D7" s="35"/>
      <c r="E7" s="37"/>
      <c r="F7" s="37"/>
      <c r="G7" s="37">
        <v>45.360059391239794</v>
      </c>
      <c r="H7" s="37">
        <v>36.83385579937304</v>
      </c>
      <c r="I7" s="37">
        <v>36.651234567901234</v>
      </c>
      <c r="J7" s="35">
        <v>33.983495873968494</v>
      </c>
      <c r="K7" s="35">
        <v>33.66174055829228</v>
      </c>
      <c r="L7" s="36">
        <v>23.809523809523807</v>
      </c>
      <c r="M7" s="37">
        <v>25.760135135135137</v>
      </c>
      <c r="N7" s="37">
        <v>25.044563279857396</v>
      </c>
      <c r="O7" s="37">
        <v>26.515151515151516</v>
      </c>
      <c r="P7" s="37">
        <v>20.976491862567812</v>
      </c>
      <c r="Q7" s="35">
        <v>22.09737827715356</v>
      </c>
      <c r="R7" s="30"/>
      <c r="S7" s="30"/>
      <c r="T7" s="30"/>
      <c r="U7" s="30"/>
    </row>
    <row r="8" spans="1:23" ht="17.25" customHeight="1">
      <c r="A8" s="27">
        <v>4</v>
      </c>
      <c r="B8" s="31" t="s">
        <v>51</v>
      </c>
      <c r="C8" s="37"/>
      <c r="D8" s="37"/>
      <c r="E8" s="37"/>
      <c r="F8" s="37"/>
      <c r="G8" s="37">
        <v>21.92866578599736</v>
      </c>
      <c r="H8" s="37">
        <v>23.782234957020059</v>
      </c>
      <c r="I8" s="37">
        <v>17.555266579973992</v>
      </c>
      <c r="J8" s="33">
        <v>23.497267759562842</v>
      </c>
      <c r="K8" s="33">
        <v>21.01740294511379</v>
      </c>
      <c r="L8" s="36">
        <v>21.100917431192663</v>
      </c>
      <c r="M8" s="37">
        <v>15.927977839335181</v>
      </c>
      <c r="N8" s="37">
        <v>14.624505928853754</v>
      </c>
      <c r="O8" s="37">
        <v>16.666666666666664</v>
      </c>
      <c r="P8" s="37">
        <v>15.789473684210526</v>
      </c>
      <c r="Q8" s="37">
        <v>20.664206642066421</v>
      </c>
      <c r="R8" s="30"/>
      <c r="S8" s="30"/>
      <c r="T8" s="30"/>
      <c r="U8" s="30"/>
    </row>
    <row r="9" spans="1:23" ht="17.25" customHeight="1">
      <c r="A9" s="27">
        <v>5</v>
      </c>
      <c r="B9" s="34" t="s">
        <v>19</v>
      </c>
      <c r="C9" s="35">
        <v>44.434550311665184</v>
      </c>
      <c r="D9" s="35">
        <v>43.446379468377636</v>
      </c>
      <c r="E9" s="35">
        <v>34.75120385232745</v>
      </c>
      <c r="F9" s="35">
        <v>38.973063973063972</v>
      </c>
      <c r="G9" s="35">
        <v>33.466453674121404</v>
      </c>
      <c r="H9" s="35">
        <v>29.054054054054053</v>
      </c>
      <c r="I9" s="35">
        <v>27.835051546391753</v>
      </c>
      <c r="J9" s="35">
        <v>24.269480519480517</v>
      </c>
      <c r="K9" s="35">
        <v>24.462809917355372</v>
      </c>
      <c r="L9" s="36">
        <v>26.332794830371569</v>
      </c>
      <c r="M9" s="37">
        <v>26.995645863570395</v>
      </c>
      <c r="N9" s="37">
        <v>20.283806343906509</v>
      </c>
      <c r="O9" s="37">
        <v>22.807017543859647</v>
      </c>
      <c r="P9" s="37">
        <v>20.820668693009118</v>
      </c>
      <c r="Q9" s="35">
        <v>18.849356548069643</v>
      </c>
      <c r="R9" s="30"/>
      <c r="S9" s="30"/>
      <c r="T9" s="30"/>
      <c r="U9" s="30"/>
    </row>
    <row r="10" spans="1:23" ht="17.25" customHeight="1">
      <c r="A10" s="27">
        <v>6</v>
      </c>
      <c r="B10" s="34" t="s">
        <v>20</v>
      </c>
      <c r="C10" s="35">
        <v>27.295918367346939</v>
      </c>
      <c r="D10" s="35">
        <v>27.828348504551364</v>
      </c>
      <c r="E10" s="35">
        <v>26.533166458072593</v>
      </c>
      <c r="F10" s="35">
        <v>17.460317460317459</v>
      </c>
      <c r="G10" s="35">
        <v>19.520958083832333</v>
      </c>
      <c r="H10" s="35">
        <v>21.550741163055871</v>
      </c>
      <c r="I10" s="35">
        <v>17.53774680603949</v>
      </c>
      <c r="J10" s="35">
        <v>14.044350580781414</v>
      </c>
      <c r="K10" s="35">
        <v>13.304252998909488</v>
      </c>
      <c r="L10" s="36">
        <v>13.513513513513514</v>
      </c>
      <c r="M10" s="37">
        <v>10.14799154334038</v>
      </c>
      <c r="N10" s="37">
        <v>9.8501070663811561</v>
      </c>
      <c r="O10" s="37">
        <v>8.1695966907962774</v>
      </c>
      <c r="P10" s="37">
        <v>9.0909090909090917</v>
      </c>
      <c r="Q10" s="35">
        <v>7.328833172613308</v>
      </c>
      <c r="R10" s="30"/>
      <c r="S10" s="30"/>
      <c r="T10" s="30"/>
      <c r="U10" s="30"/>
    </row>
    <row r="11" spans="1:23" ht="17.25" customHeight="1">
      <c r="A11" s="27">
        <v>7</v>
      </c>
      <c r="B11" s="34" t="s">
        <v>52</v>
      </c>
      <c r="C11" s="35">
        <v>43.459915611814345</v>
      </c>
      <c r="D11" s="35">
        <v>44.104134762633997</v>
      </c>
      <c r="E11" s="35">
        <v>38.184438040345817</v>
      </c>
      <c r="F11" s="35">
        <v>31.831395348837212</v>
      </c>
      <c r="G11" s="35">
        <v>34.278002699055335</v>
      </c>
      <c r="H11" s="35">
        <v>33.587786259541986</v>
      </c>
      <c r="I11" s="35">
        <v>28.346456692913385</v>
      </c>
      <c r="J11" s="35">
        <v>32.814371257485028</v>
      </c>
      <c r="K11" s="35">
        <v>26.802884615384613</v>
      </c>
      <c r="L11" s="36">
        <v>26.47783251231527</v>
      </c>
      <c r="M11" s="37">
        <v>24.908424908424909</v>
      </c>
      <c r="N11" s="37">
        <v>18.289786223277911</v>
      </c>
      <c r="O11" s="37">
        <v>24.103831891223734</v>
      </c>
      <c r="P11" s="37">
        <v>17.597087378640776</v>
      </c>
      <c r="Q11" s="35">
        <v>19.922380336351875</v>
      </c>
      <c r="R11" s="30"/>
      <c r="S11" s="30"/>
      <c r="T11" s="30"/>
      <c r="U11" s="30"/>
    </row>
    <row r="12" spans="1:23" ht="17.25" customHeight="1">
      <c r="A12" s="27">
        <v>8</v>
      </c>
      <c r="B12" s="34" t="s">
        <v>53</v>
      </c>
      <c r="C12" s="35">
        <v>44.556267154620308</v>
      </c>
      <c r="D12" s="35">
        <v>43.653250773993804</v>
      </c>
      <c r="E12" s="35">
        <v>39.191919191919197</v>
      </c>
      <c r="F12" s="35">
        <v>37.564499484004124</v>
      </c>
      <c r="G12" s="35">
        <v>35.300101729399799</v>
      </c>
      <c r="H12" s="35">
        <v>40.5458089668616</v>
      </c>
      <c r="I12" s="35">
        <v>33.86411889596603</v>
      </c>
      <c r="J12" s="35">
        <v>32.792207792207797</v>
      </c>
      <c r="K12" s="35">
        <v>32.206969376979941</v>
      </c>
      <c r="L12" s="36">
        <v>27.924944812362028</v>
      </c>
      <c r="M12" s="37">
        <v>25.866050808314089</v>
      </c>
      <c r="N12" s="37">
        <v>22.904368358913814</v>
      </c>
      <c r="O12" s="37">
        <v>23.543400713436384</v>
      </c>
      <c r="P12" s="37">
        <v>16.785714285714285</v>
      </c>
      <c r="Q12" s="35">
        <v>21.936989498249709</v>
      </c>
      <c r="R12" s="30"/>
      <c r="S12" s="30"/>
      <c r="T12" s="30"/>
      <c r="U12" s="30"/>
    </row>
    <row r="13" spans="1:23" ht="17.25" customHeight="1">
      <c r="A13" s="27">
        <v>9</v>
      </c>
      <c r="B13" s="34" t="s">
        <v>54</v>
      </c>
      <c r="C13" s="35">
        <v>39.665970772442591</v>
      </c>
      <c r="D13" s="35">
        <v>46.443514644351467</v>
      </c>
      <c r="E13" s="35">
        <v>38.350515463917532</v>
      </c>
      <c r="F13" s="35">
        <v>38.076152304609217</v>
      </c>
      <c r="G13" s="35">
        <v>36.64717348927875</v>
      </c>
      <c r="H13" s="35">
        <v>34.126984126984127</v>
      </c>
      <c r="I13" s="35">
        <v>26.356589147286826</v>
      </c>
      <c r="J13" s="35">
        <v>25.933609958506228</v>
      </c>
      <c r="K13" s="35">
        <v>23.473282442748094</v>
      </c>
      <c r="L13" s="36">
        <v>23.126338329764454</v>
      </c>
      <c r="M13" s="37">
        <v>16.6044776119403</v>
      </c>
      <c r="N13" s="37">
        <v>16.255144032921812</v>
      </c>
      <c r="O13" s="37">
        <v>21.176470588235293</v>
      </c>
      <c r="P13" s="37">
        <v>18.393234672304441</v>
      </c>
      <c r="Q13" s="35">
        <v>15.968063872255488</v>
      </c>
      <c r="R13" s="30"/>
      <c r="S13" s="30"/>
      <c r="T13" s="30"/>
      <c r="U13" s="30"/>
    </row>
    <row r="14" spans="1:23" ht="17.25" customHeight="1">
      <c r="A14" s="27">
        <v>10</v>
      </c>
      <c r="B14" s="34" t="s">
        <v>55</v>
      </c>
      <c r="C14" s="35">
        <v>44.006849315068493</v>
      </c>
      <c r="D14" s="35">
        <v>39.003436426116842</v>
      </c>
      <c r="E14" s="35">
        <v>38.461538461538467</v>
      </c>
      <c r="F14" s="35">
        <v>30.857142857142854</v>
      </c>
      <c r="G14" s="35">
        <v>30.018083182640144</v>
      </c>
      <c r="H14" s="35">
        <v>31.015037593984964</v>
      </c>
      <c r="I14" s="35">
        <v>23.355263157894736</v>
      </c>
      <c r="J14" s="35">
        <v>27.305605786618447</v>
      </c>
      <c r="K14" s="35">
        <v>28.764478764478763</v>
      </c>
      <c r="L14" s="36">
        <v>24.478178368121441</v>
      </c>
      <c r="M14" s="37">
        <v>18.1640625</v>
      </c>
      <c r="N14" s="37">
        <v>24.793388429752067</v>
      </c>
      <c r="O14" s="37">
        <v>19.878296146044626</v>
      </c>
      <c r="P14" s="37">
        <v>13.894736842105262</v>
      </c>
      <c r="Q14" s="35">
        <v>19.038076152304608</v>
      </c>
      <c r="R14" s="30"/>
      <c r="S14" s="30"/>
      <c r="T14" s="30"/>
      <c r="U14" s="30"/>
    </row>
    <row r="15" spans="1:23" ht="17.25" customHeight="1">
      <c r="A15" s="27">
        <v>11</v>
      </c>
      <c r="B15" s="34" t="s">
        <v>56</v>
      </c>
      <c r="C15" s="35">
        <v>49.382716049382715</v>
      </c>
      <c r="D15" s="35">
        <v>52.007299270072991</v>
      </c>
      <c r="E15" s="35">
        <v>54.580152671755719</v>
      </c>
      <c r="F15" s="35">
        <v>47.337278106508876</v>
      </c>
      <c r="G15" s="35">
        <v>51.34615384615384</v>
      </c>
      <c r="H15" s="35">
        <v>38.271604938271601</v>
      </c>
      <c r="I15" s="35">
        <v>40.725806451612904</v>
      </c>
      <c r="J15" s="35">
        <v>36.774193548387096</v>
      </c>
      <c r="K15" s="35">
        <v>40.144230769230774</v>
      </c>
      <c r="L15" s="36">
        <v>31.980906921241047</v>
      </c>
      <c r="M15" s="37">
        <v>33.649289099526065</v>
      </c>
      <c r="N15" s="37">
        <v>25.060827250608277</v>
      </c>
      <c r="O15" s="37">
        <v>32.275132275132272</v>
      </c>
      <c r="P15" s="37">
        <v>28.260869565217391</v>
      </c>
      <c r="Q15" s="35">
        <v>24.793388429752067</v>
      </c>
      <c r="R15" s="30"/>
      <c r="S15" s="30"/>
      <c r="T15" s="30"/>
      <c r="U15" s="30"/>
    </row>
    <row r="16" spans="1:23" ht="17.25" customHeight="1">
      <c r="A16" s="27">
        <v>12</v>
      </c>
      <c r="B16" s="34" t="s">
        <v>57</v>
      </c>
      <c r="C16" s="35">
        <v>49.462365591397848</v>
      </c>
      <c r="D16" s="35">
        <v>44.003308519437553</v>
      </c>
      <c r="E16" s="35">
        <v>44.259567387687184</v>
      </c>
      <c r="F16" s="35">
        <v>39.49246629659001</v>
      </c>
      <c r="G16" s="35">
        <v>35.983935742971887</v>
      </c>
      <c r="H16" s="35">
        <v>39.058823529411761</v>
      </c>
      <c r="I16" s="35">
        <v>31.886477462437394</v>
      </c>
      <c r="J16" s="35">
        <v>32.450331125827816</v>
      </c>
      <c r="K16" s="35">
        <v>32.258064516129032</v>
      </c>
      <c r="L16" s="36">
        <v>28.636779505946937</v>
      </c>
      <c r="M16" s="37">
        <v>30.646589902568643</v>
      </c>
      <c r="N16" s="37">
        <v>24.134705332086064</v>
      </c>
      <c r="O16" s="37">
        <v>23.619909502262441</v>
      </c>
      <c r="P16" s="37">
        <v>18.421052631578945</v>
      </c>
      <c r="Q16" s="35">
        <v>18.09090909090909</v>
      </c>
      <c r="R16" s="30"/>
      <c r="S16" s="30"/>
      <c r="T16" s="30"/>
      <c r="U16" s="30"/>
    </row>
    <row r="17" spans="1:21" ht="17.25" customHeight="1">
      <c r="A17" s="27">
        <v>13</v>
      </c>
      <c r="B17" s="34" t="s">
        <v>58</v>
      </c>
      <c r="C17" s="35">
        <v>48.497854077253216</v>
      </c>
      <c r="D17" s="35">
        <v>44.954128440366972</v>
      </c>
      <c r="E17" s="35">
        <v>45.78833693304535</v>
      </c>
      <c r="F17" s="35">
        <v>39.601769911504427</v>
      </c>
      <c r="G17" s="35">
        <v>37.176470588235297</v>
      </c>
      <c r="H17" s="35">
        <v>34.729064039408868</v>
      </c>
      <c r="I17" s="35">
        <v>32.873563218390807</v>
      </c>
      <c r="J17" s="35">
        <v>34.683544303797468</v>
      </c>
      <c r="K17" s="35">
        <v>35.074626865671647</v>
      </c>
      <c r="L17" s="36">
        <v>30.107526881720432</v>
      </c>
      <c r="M17" s="37">
        <v>22.832369942196532</v>
      </c>
      <c r="N17" s="37">
        <v>19.774011299435028</v>
      </c>
      <c r="O17" s="37">
        <v>26.380368098159508</v>
      </c>
      <c r="P17" s="37">
        <v>16.231884057971012</v>
      </c>
      <c r="Q17" s="35">
        <v>18.100890207715135</v>
      </c>
      <c r="R17" s="30"/>
      <c r="S17" s="30"/>
      <c r="T17" s="30"/>
      <c r="U17" s="30"/>
    </row>
    <row r="18" spans="1:21" ht="17.25" customHeight="1">
      <c r="A18" s="27">
        <v>14</v>
      </c>
      <c r="B18" s="34" t="s">
        <v>21</v>
      </c>
      <c r="C18" s="35">
        <v>39.613526570048307</v>
      </c>
      <c r="D18" s="35">
        <v>35.265700483091791</v>
      </c>
      <c r="E18" s="35">
        <v>35.978835978835974</v>
      </c>
      <c r="F18" s="35">
        <v>25.700934579439249</v>
      </c>
      <c r="G18" s="35">
        <v>24.766355140186917</v>
      </c>
      <c r="H18" s="35">
        <v>24.271844660194176</v>
      </c>
      <c r="I18" s="35">
        <v>31.60377358490566</v>
      </c>
      <c r="J18" s="35">
        <v>27.403846153846157</v>
      </c>
      <c r="K18" s="35">
        <v>27.450980392156865</v>
      </c>
      <c r="L18" s="36">
        <v>32.8125</v>
      </c>
      <c r="M18" s="37">
        <v>33.160621761658035</v>
      </c>
      <c r="N18" s="37">
        <v>18.974358974358974</v>
      </c>
      <c r="O18" s="37">
        <v>21.276595744680851</v>
      </c>
      <c r="P18" s="37">
        <v>14.201183431952662</v>
      </c>
      <c r="Q18" s="35">
        <v>13.095238095238097</v>
      </c>
      <c r="T18" s="30"/>
    </row>
    <row r="19" spans="1:21" ht="17.25" customHeight="1">
      <c r="A19" s="27">
        <v>15</v>
      </c>
      <c r="B19" s="34" t="s">
        <v>22</v>
      </c>
      <c r="C19" s="35">
        <v>15.333333333333332</v>
      </c>
      <c r="D19" s="35">
        <v>17.241379310344829</v>
      </c>
      <c r="E19" s="35">
        <v>16.393442622950818</v>
      </c>
      <c r="F19" s="35">
        <v>6.4516129032258061</v>
      </c>
      <c r="G19" s="35">
        <v>7.2727272727272725</v>
      </c>
      <c r="H19" s="35">
        <v>5.9322033898305087</v>
      </c>
      <c r="I19" s="35">
        <v>7.3170731707317067</v>
      </c>
      <c r="J19" s="35">
        <v>6.1224489795918364</v>
      </c>
      <c r="K19" s="35">
        <v>5.0420168067226889</v>
      </c>
      <c r="L19" s="36">
        <v>6.3492063492063489</v>
      </c>
      <c r="M19" s="37">
        <v>1.2345679012345678</v>
      </c>
      <c r="N19" s="37">
        <v>6.2992125984251963</v>
      </c>
      <c r="O19" s="37">
        <v>2.8301886792452833</v>
      </c>
      <c r="P19" s="37">
        <v>1.4598540145985401</v>
      </c>
      <c r="Q19" s="35">
        <v>3.3057851239669422</v>
      </c>
      <c r="T19" s="30"/>
    </row>
    <row r="20" spans="1:21" ht="17.25" customHeight="1">
      <c r="A20" s="27">
        <v>16</v>
      </c>
      <c r="B20" s="34" t="s">
        <v>59</v>
      </c>
      <c r="C20" s="35">
        <v>50.510204081632651</v>
      </c>
      <c r="D20" s="35">
        <v>48.691099476439788</v>
      </c>
      <c r="E20" s="35">
        <v>46.445497630331758</v>
      </c>
      <c r="F20" s="35">
        <v>42.616033755274266</v>
      </c>
      <c r="G20" s="35">
        <v>35.185185185185183</v>
      </c>
      <c r="H20" s="35">
        <v>38.356164383561641</v>
      </c>
      <c r="I20" s="35">
        <v>33.789954337899545</v>
      </c>
      <c r="J20" s="35">
        <v>36.286919831223628</v>
      </c>
      <c r="K20" s="35">
        <v>32.20338983050847</v>
      </c>
      <c r="L20" s="36">
        <v>29.777777777777775</v>
      </c>
      <c r="M20" s="37">
        <v>22.566371681415927</v>
      </c>
      <c r="N20" s="37">
        <v>26.222222222222225</v>
      </c>
      <c r="O20" s="37">
        <v>31.963470319634702</v>
      </c>
      <c r="P20" s="37">
        <v>28.787878787878789</v>
      </c>
      <c r="Q20" s="35">
        <v>20.762711864406779</v>
      </c>
      <c r="T20" s="30"/>
    </row>
    <row r="21" spans="1:21" ht="17.25" customHeight="1">
      <c r="A21" s="27">
        <v>17</v>
      </c>
      <c r="B21" s="34" t="s">
        <v>23</v>
      </c>
      <c r="C21" s="35">
        <v>44.285714285714285</v>
      </c>
      <c r="D21" s="35">
        <v>43.137254901960787</v>
      </c>
      <c r="E21" s="35">
        <v>25.373134328358208</v>
      </c>
      <c r="F21" s="35">
        <v>29.032258064516132</v>
      </c>
      <c r="G21" s="35">
        <v>33.333333333333329</v>
      </c>
      <c r="H21" s="35">
        <v>22.222222222222221</v>
      </c>
      <c r="I21" s="35">
        <v>11.111111111111111</v>
      </c>
      <c r="J21" s="35">
        <v>25</v>
      </c>
      <c r="K21" s="35">
        <v>8.4337349397590362</v>
      </c>
      <c r="L21" s="36">
        <v>9.3333333333333339</v>
      </c>
      <c r="M21" s="37">
        <v>15.294117647058824</v>
      </c>
      <c r="N21" s="37">
        <v>4.10958904109589</v>
      </c>
      <c r="O21" s="37">
        <v>10.76923076923077</v>
      </c>
      <c r="P21" s="37">
        <v>15.068493150684931</v>
      </c>
      <c r="Q21" s="35">
        <v>17.441860465116278</v>
      </c>
      <c r="T21" s="30"/>
    </row>
    <row r="22" spans="1:21" ht="17.25" customHeight="1">
      <c r="A22" s="27">
        <v>18</v>
      </c>
      <c r="B22" s="34" t="s">
        <v>24</v>
      </c>
      <c r="C22" s="35">
        <v>62.068965517241381</v>
      </c>
      <c r="D22" s="35">
        <v>56.38297872340425</v>
      </c>
      <c r="E22" s="35">
        <v>57.647058823529406</v>
      </c>
      <c r="F22" s="35">
        <v>56.71641791044776</v>
      </c>
      <c r="G22" s="35">
        <v>57.142857142857139</v>
      </c>
      <c r="H22" s="35">
        <v>55.072463768115945</v>
      </c>
      <c r="I22" s="35">
        <v>42.25352112676056</v>
      </c>
      <c r="J22" s="35">
        <v>50</v>
      </c>
      <c r="K22" s="35">
        <v>26.865671641791046</v>
      </c>
      <c r="L22" s="36">
        <v>27.848101265822784</v>
      </c>
      <c r="M22" s="37">
        <v>16.25</v>
      </c>
      <c r="N22" s="37">
        <v>15.686274509803921</v>
      </c>
      <c r="O22" s="37">
        <v>37.704918032786885</v>
      </c>
      <c r="P22" s="37">
        <v>33.846153846153847</v>
      </c>
      <c r="Q22" s="35">
        <v>32.352941176470587</v>
      </c>
      <c r="T22" s="30"/>
    </row>
    <row r="23" spans="1:21" ht="17.25" customHeight="1" thickBot="1">
      <c r="A23" s="27">
        <v>19</v>
      </c>
      <c r="B23" s="105" t="s">
        <v>25</v>
      </c>
      <c r="C23" s="106">
        <v>65.333333333333329</v>
      </c>
      <c r="D23" s="106">
        <v>64.86486486486487</v>
      </c>
      <c r="E23" s="106">
        <v>50.617283950617285</v>
      </c>
      <c r="F23" s="106">
        <v>63.513513513513509</v>
      </c>
      <c r="G23" s="106">
        <v>74.358974358974365</v>
      </c>
      <c r="H23" s="106">
        <v>47.058823529411761</v>
      </c>
      <c r="I23" s="106">
        <v>29.230769230769234</v>
      </c>
      <c r="J23" s="106">
        <v>28.571428571428569</v>
      </c>
      <c r="K23" s="106">
        <v>12.5</v>
      </c>
      <c r="L23" s="107">
        <v>17.80821917808219</v>
      </c>
      <c r="M23" s="108">
        <v>13.793103448275861</v>
      </c>
      <c r="N23" s="108">
        <v>9.0909090909090917</v>
      </c>
      <c r="O23" s="108">
        <v>6.666666666666667</v>
      </c>
      <c r="P23" s="108">
        <v>4.6875</v>
      </c>
      <c r="Q23" s="106">
        <v>5.8823529411764701</v>
      </c>
      <c r="T23" s="30"/>
    </row>
    <row r="24" spans="1:21" ht="17.25" customHeight="1" thickTop="1">
      <c r="A24" s="27">
        <v>20</v>
      </c>
      <c r="B24" s="100" t="s">
        <v>61</v>
      </c>
      <c r="C24" s="101">
        <v>44.2226673112784</v>
      </c>
      <c r="D24" s="101">
        <v>41.474092148701018</v>
      </c>
      <c r="E24" s="102">
        <v>39.478985758944077</v>
      </c>
      <c r="F24" s="102">
        <v>35.953339813914738</v>
      </c>
      <c r="G24" s="102">
        <v>34.555472416842392</v>
      </c>
      <c r="H24" s="102">
        <v>33.493942731277535</v>
      </c>
      <c r="I24" s="101">
        <v>29.194352159468441</v>
      </c>
      <c r="J24" s="101">
        <v>28.331728785586574</v>
      </c>
      <c r="K24" s="101">
        <v>27.241139680333564</v>
      </c>
      <c r="L24" s="103">
        <v>24.33342889908257</v>
      </c>
      <c r="M24" s="104">
        <v>22.22638961818318</v>
      </c>
      <c r="N24" s="104">
        <v>20.264448076065964</v>
      </c>
      <c r="O24" s="104">
        <v>21.166306695464364</v>
      </c>
      <c r="P24" s="104">
        <v>18.482677107187708</v>
      </c>
      <c r="Q24" s="101">
        <v>17.666232073011734</v>
      </c>
      <c r="T24" s="30"/>
    </row>
    <row r="25" spans="1:21" ht="12" customHeight="1">
      <c r="H25" s="32"/>
    </row>
    <row r="26" spans="1:21" ht="12" customHeight="1"/>
    <row r="27" spans="1:21" ht="12" customHeight="1"/>
    <row r="60" spans="2:2" ht="14">
      <c r="B60" s="115" t="str">
        <f>B1</f>
        <v>■小学6年生時点　むし歯のある人の割合の状況</v>
      </c>
    </row>
  </sheetData>
  <autoFilter ref="A4:Q24">
    <sortState ref="A5:Q24">
      <sortCondition ref="A4:A24"/>
    </sortState>
  </autoFilter>
  <sortState ref="A5:Q24">
    <sortCondition ref="A5"/>
  </sortState>
  <mergeCells count="1">
    <mergeCell ref="C3:Q3"/>
  </mergeCells>
  <phoneticPr fontId="2"/>
  <printOptions horizontalCentered="1" verticalCentered="1" gridLinesSet="0"/>
  <pageMargins left="0.59055118110236227" right="0.59055118110236227" top="0.6692913385826772" bottom="0.59055118110236227" header="0.51181102362204722" footer="0.51181102362204722"/>
  <pageSetup paperSize="9" orientation="portrait" r:id="rId1"/>
  <headerFooter alignWithMargins="0"/>
  <colBreaks count="1" manualBreakCount="1"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53"/>
  <sheetViews>
    <sheetView view="pageBreakPreview" zoomScale="110" zoomScaleNormal="85" zoomScaleSheetLayoutView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10.58203125" defaultRowHeight="12"/>
  <cols>
    <col min="1" max="1" width="12" style="2" customWidth="1"/>
    <col min="2" max="3" width="4.08203125" style="1" customWidth="1"/>
    <col min="4" max="4" width="4.58203125" style="1" customWidth="1"/>
    <col min="5" max="7" width="4.08203125" style="1" customWidth="1"/>
    <col min="8" max="10" width="5" style="3" customWidth="1"/>
    <col min="11" max="13" width="4.08203125" style="1" customWidth="1"/>
    <col min="14" max="16" width="5" style="1" customWidth="1"/>
    <col min="17" max="18" width="4.08203125" style="1" customWidth="1"/>
    <col min="19" max="19" width="4.83203125" style="1" customWidth="1"/>
    <col min="20" max="22" width="4.08203125" style="4" customWidth="1"/>
    <col min="23" max="25" width="4.08203125" style="1" customWidth="1"/>
    <col min="26" max="28" width="4.08203125" style="5" customWidth="1"/>
    <col min="29" max="31" width="4.83203125" style="1" customWidth="1"/>
    <col min="32" max="34" width="4.83203125" style="3" customWidth="1"/>
    <col min="35" max="37" width="4.83203125" style="1" customWidth="1"/>
    <col min="38" max="40" width="4.83203125" style="3" customWidth="1"/>
    <col min="41" max="43" width="4.83203125" style="1" customWidth="1"/>
    <col min="44" max="46" width="4.83203125" style="5" customWidth="1"/>
    <col min="47" max="49" width="4.83203125" style="1" customWidth="1"/>
    <col min="50" max="52" width="4.83203125" style="5" customWidth="1"/>
    <col min="53" max="55" width="3.75" style="1" customWidth="1"/>
    <col min="56" max="58" width="5" style="3" customWidth="1"/>
    <col min="59" max="61" width="3.75" style="1" customWidth="1"/>
    <col min="62" max="64" width="5" style="3" customWidth="1"/>
    <col min="65" max="67" width="3.75" style="1" customWidth="1"/>
    <col min="68" max="70" width="5" style="3" customWidth="1"/>
    <col min="71" max="73" width="3.75" style="1" customWidth="1"/>
    <col min="74" max="76" width="5" style="3" customWidth="1"/>
    <col min="77" max="79" width="3.75" style="1" customWidth="1"/>
    <col min="80" max="82" width="3.75" style="3" customWidth="1"/>
    <col min="83" max="85" width="3.75" style="1" customWidth="1"/>
    <col min="86" max="88" width="3.75" style="3" customWidth="1"/>
    <col min="89" max="91" width="3.75" style="1" customWidth="1"/>
    <col min="92" max="94" width="3.75" style="3" customWidth="1"/>
    <col min="95" max="97" width="3.75" style="1" customWidth="1"/>
    <col min="98" max="100" width="3.75" style="3" customWidth="1"/>
    <col min="101" max="103" width="3.75" style="1" customWidth="1"/>
    <col min="104" max="106" width="3.75" style="3" customWidth="1"/>
    <col min="107" max="141" width="3.58203125" style="1" customWidth="1"/>
    <col min="142" max="16384" width="10.58203125" style="1"/>
  </cols>
  <sheetData>
    <row r="1" spans="1:106" ht="14">
      <c r="B1" s="114" t="s">
        <v>92</v>
      </c>
      <c r="AC1" s="114" t="str">
        <f>B1</f>
        <v>■令和２年度　小学6年生時点　歯科健康診査集計結果</v>
      </c>
      <c r="BA1" s="114" t="str">
        <f>B1</f>
        <v>■令和２年度　小学6年生時点　歯科健康診査集計結果</v>
      </c>
      <c r="BY1" s="114" t="str">
        <f>B1</f>
        <v>■令和２年度　小学6年生時点　歯科健康診査集計結果</v>
      </c>
    </row>
    <row r="2" spans="1:106" s="85" customFormat="1" ht="42" customHeight="1">
      <c r="A2" s="84"/>
      <c r="B2" s="177" t="s">
        <v>0</v>
      </c>
      <c r="C2" s="178"/>
      <c r="D2" s="179"/>
      <c r="E2" s="158" t="s">
        <v>1</v>
      </c>
      <c r="F2" s="159"/>
      <c r="G2" s="160"/>
      <c r="H2" s="164" t="s">
        <v>26</v>
      </c>
      <c r="I2" s="165"/>
      <c r="J2" s="166"/>
      <c r="K2" s="158" t="s">
        <v>2</v>
      </c>
      <c r="L2" s="159"/>
      <c r="M2" s="160"/>
      <c r="N2" s="158" t="s">
        <v>27</v>
      </c>
      <c r="O2" s="159"/>
      <c r="P2" s="160"/>
      <c r="Q2" s="158" t="s">
        <v>3</v>
      </c>
      <c r="R2" s="159"/>
      <c r="S2" s="160"/>
      <c r="T2" s="182" t="s">
        <v>4</v>
      </c>
      <c r="U2" s="183"/>
      <c r="V2" s="184"/>
      <c r="W2" s="158" t="s">
        <v>5</v>
      </c>
      <c r="X2" s="159"/>
      <c r="Y2" s="160"/>
      <c r="Z2" s="161" t="s">
        <v>46</v>
      </c>
      <c r="AA2" s="162"/>
      <c r="AB2" s="163"/>
      <c r="AC2" s="158" t="s">
        <v>28</v>
      </c>
      <c r="AD2" s="159"/>
      <c r="AE2" s="160"/>
      <c r="AF2" s="164" t="s">
        <v>47</v>
      </c>
      <c r="AG2" s="165"/>
      <c r="AH2" s="166"/>
      <c r="AI2" s="158" t="s">
        <v>48</v>
      </c>
      <c r="AJ2" s="159"/>
      <c r="AK2" s="160"/>
      <c r="AL2" s="164" t="s">
        <v>49</v>
      </c>
      <c r="AM2" s="165"/>
      <c r="AN2" s="166"/>
      <c r="AO2" s="158" t="s">
        <v>29</v>
      </c>
      <c r="AP2" s="180"/>
      <c r="AQ2" s="181"/>
      <c r="AR2" s="161" t="s">
        <v>64</v>
      </c>
      <c r="AS2" s="162"/>
      <c r="AT2" s="163"/>
      <c r="AU2" s="158" t="s">
        <v>30</v>
      </c>
      <c r="AV2" s="159"/>
      <c r="AW2" s="160"/>
      <c r="AX2" s="161" t="s">
        <v>63</v>
      </c>
      <c r="AY2" s="162"/>
      <c r="AZ2" s="163"/>
      <c r="BA2" s="177" t="s">
        <v>45</v>
      </c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9"/>
      <c r="BM2" s="177" t="s">
        <v>44</v>
      </c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9"/>
      <c r="BY2" s="177" t="s">
        <v>6</v>
      </c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9"/>
      <c r="CK2" s="177" t="s">
        <v>7</v>
      </c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178"/>
      <c r="CW2" s="178"/>
      <c r="CX2" s="178"/>
      <c r="CY2" s="178"/>
      <c r="CZ2" s="178"/>
      <c r="DA2" s="178"/>
      <c r="DB2" s="179"/>
    </row>
    <row r="3" spans="1:106" s="85" customFormat="1" ht="13.5" customHeight="1">
      <c r="A3" s="171" t="s">
        <v>66</v>
      </c>
      <c r="B3" s="169" t="s">
        <v>12</v>
      </c>
      <c r="C3" s="167" t="s">
        <v>13</v>
      </c>
      <c r="D3" s="156" t="s">
        <v>14</v>
      </c>
      <c r="E3" s="169" t="s">
        <v>12</v>
      </c>
      <c r="F3" s="167" t="s">
        <v>13</v>
      </c>
      <c r="G3" s="156" t="s">
        <v>14</v>
      </c>
      <c r="H3" s="169" t="s">
        <v>12</v>
      </c>
      <c r="I3" s="167" t="s">
        <v>13</v>
      </c>
      <c r="J3" s="156" t="s">
        <v>14</v>
      </c>
      <c r="K3" s="169" t="s">
        <v>12</v>
      </c>
      <c r="L3" s="167" t="s">
        <v>13</v>
      </c>
      <c r="M3" s="156" t="s">
        <v>14</v>
      </c>
      <c r="N3" s="169" t="s">
        <v>12</v>
      </c>
      <c r="O3" s="167" t="s">
        <v>13</v>
      </c>
      <c r="P3" s="156" t="s">
        <v>14</v>
      </c>
      <c r="Q3" s="169" t="s">
        <v>12</v>
      </c>
      <c r="R3" s="167" t="s">
        <v>13</v>
      </c>
      <c r="S3" s="156" t="s">
        <v>14</v>
      </c>
      <c r="T3" s="169" t="s">
        <v>12</v>
      </c>
      <c r="U3" s="167" t="s">
        <v>13</v>
      </c>
      <c r="V3" s="156" t="s">
        <v>14</v>
      </c>
      <c r="W3" s="169" t="s">
        <v>12</v>
      </c>
      <c r="X3" s="167" t="s">
        <v>13</v>
      </c>
      <c r="Y3" s="156" t="s">
        <v>14</v>
      </c>
      <c r="Z3" s="169" t="s">
        <v>12</v>
      </c>
      <c r="AA3" s="167" t="s">
        <v>13</v>
      </c>
      <c r="AB3" s="156" t="s">
        <v>14</v>
      </c>
      <c r="AC3" s="169" t="s">
        <v>12</v>
      </c>
      <c r="AD3" s="167" t="s">
        <v>13</v>
      </c>
      <c r="AE3" s="156" t="s">
        <v>14</v>
      </c>
      <c r="AF3" s="169" t="s">
        <v>12</v>
      </c>
      <c r="AG3" s="167" t="s">
        <v>13</v>
      </c>
      <c r="AH3" s="156" t="s">
        <v>14</v>
      </c>
      <c r="AI3" s="169" t="s">
        <v>12</v>
      </c>
      <c r="AJ3" s="167" t="s">
        <v>13</v>
      </c>
      <c r="AK3" s="156" t="s">
        <v>14</v>
      </c>
      <c r="AL3" s="169" t="s">
        <v>12</v>
      </c>
      <c r="AM3" s="167" t="s">
        <v>13</v>
      </c>
      <c r="AN3" s="156" t="s">
        <v>14</v>
      </c>
      <c r="AO3" s="169" t="s">
        <v>12</v>
      </c>
      <c r="AP3" s="167" t="s">
        <v>13</v>
      </c>
      <c r="AQ3" s="156" t="s">
        <v>14</v>
      </c>
      <c r="AR3" s="169" t="s">
        <v>12</v>
      </c>
      <c r="AS3" s="167" t="s">
        <v>13</v>
      </c>
      <c r="AT3" s="156" t="s">
        <v>14</v>
      </c>
      <c r="AU3" s="169" t="s">
        <v>12</v>
      </c>
      <c r="AV3" s="167" t="s">
        <v>13</v>
      </c>
      <c r="AW3" s="156" t="s">
        <v>14</v>
      </c>
      <c r="AX3" s="169" t="s">
        <v>12</v>
      </c>
      <c r="AY3" s="167" t="s">
        <v>13</v>
      </c>
      <c r="AZ3" s="156" t="s">
        <v>14</v>
      </c>
      <c r="BA3" s="86" t="s">
        <v>8</v>
      </c>
      <c r="BB3" s="87"/>
      <c r="BC3" s="87"/>
      <c r="BD3" s="87" t="s">
        <v>31</v>
      </c>
      <c r="BE3" s="87"/>
      <c r="BF3" s="87"/>
      <c r="BG3" s="87" t="s">
        <v>9</v>
      </c>
      <c r="BH3" s="87"/>
      <c r="BI3" s="87"/>
      <c r="BJ3" s="87" t="s">
        <v>32</v>
      </c>
      <c r="BK3" s="87"/>
      <c r="BL3" s="88"/>
      <c r="BM3" s="86" t="s">
        <v>8</v>
      </c>
      <c r="BN3" s="87"/>
      <c r="BO3" s="87"/>
      <c r="BP3" s="87" t="s">
        <v>31</v>
      </c>
      <c r="BQ3" s="87"/>
      <c r="BR3" s="87"/>
      <c r="BS3" s="87" t="s">
        <v>9</v>
      </c>
      <c r="BT3" s="87"/>
      <c r="BU3" s="87"/>
      <c r="BV3" s="87" t="s">
        <v>32</v>
      </c>
      <c r="BW3" s="87"/>
      <c r="BX3" s="88"/>
      <c r="BY3" s="86" t="s">
        <v>10</v>
      </c>
      <c r="BZ3" s="87"/>
      <c r="CA3" s="87"/>
      <c r="CB3" s="87" t="s">
        <v>33</v>
      </c>
      <c r="CC3" s="87"/>
      <c r="CD3" s="87"/>
      <c r="CE3" s="87" t="s">
        <v>11</v>
      </c>
      <c r="CF3" s="87"/>
      <c r="CG3" s="87"/>
      <c r="CH3" s="87" t="s">
        <v>34</v>
      </c>
      <c r="CI3" s="87"/>
      <c r="CJ3" s="88"/>
      <c r="CK3" s="86" t="s">
        <v>8</v>
      </c>
      <c r="CL3" s="87"/>
      <c r="CM3" s="87"/>
      <c r="CN3" s="87" t="s">
        <v>31</v>
      </c>
      <c r="CO3" s="87"/>
      <c r="CP3" s="87"/>
      <c r="CQ3" s="87" t="s">
        <v>9</v>
      </c>
      <c r="CR3" s="87"/>
      <c r="CS3" s="87"/>
      <c r="CT3" s="87" t="s">
        <v>32</v>
      </c>
      <c r="CU3" s="87"/>
      <c r="CV3" s="87"/>
      <c r="CW3" s="173" t="s">
        <v>67</v>
      </c>
      <c r="CX3" s="173"/>
      <c r="CY3" s="174"/>
      <c r="CZ3" s="175" t="s">
        <v>68</v>
      </c>
      <c r="DA3" s="173"/>
      <c r="DB3" s="176"/>
    </row>
    <row r="4" spans="1:106" s="92" customFormat="1" ht="13.5" customHeight="1">
      <c r="A4" s="172"/>
      <c r="B4" s="170"/>
      <c r="C4" s="168"/>
      <c r="D4" s="157"/>
      <c r="E4" s="170"/>
      <c r="F4" s="168"/>
      <c r="G4" s="157"/>
      <c r="H4" s="170"/>
      <c r="I4" s="168"/>
      <c r="J4" s="157"/>
      <c r="K4" s="170"/>
      <c r="L4" s="168"/>
      <c r="M4" s="157"/>
      <c r="N4" s="170"/>
      <c r="O4" s="168"/>
      <c r="P4" s="157"/>
      <c r="Q4" s="170"/>
      <c r="R4" s="168"/>
      <c r="S4" s="157"/>
      <c r="T4" s="170"/>
      <c r="U4" s="168"/>
      <c r="V4" s="157"/>
      <c r="W4" s="170"/>
      <c r="X4" s="168"/>
      <c r="Y4" s="157"/>
      <c r="Z4" s="170"/>
      <c r="AA4" s="168"/>
      <c r="AB4" s="157"/>
      <c r="AC4" s="170"/>
      <c r="AD4" s="168"/>
      <c r="AE4" s="157"/>
      <c r="AF4" s="170"/>
      <c r="AG4" s="168"/>
      <c r="AH4" s="157"/>
      <c r="AI4" s="170"/>
      <c r="AJ4" s="168"/>
      <c r="AK4" s="157"/>
      <c r="AL4" s="170"/>
      <c r="AM4" s="168"/>
      <c r="AN4" s="157"/>
      <c r="AO4" s="170"/>
      <c r="AP4" s="168"/>
      <c r="AQ4" s="157"/>
      <c r="AR4" s="170"/>
      <c r="AS4" s="168"/>
      <c r="AT4" s="157"/>
      <c r="AU4" s="170"/>
      <c r="AV4" s="168"/>
      <c r="AW4" s="157"/>
      <c r="AX4" s="170"/>
      <c r="AY4" s="168"/>
      <c r="AZ4" s="157"/>
      <c r="BA4" s="89" t="s">
        <v>12</v>
      </c>
      <c r="BB4" s="90" t="s">
        <v>13</v>
      </c>
      <c r="BC4" s="90" t="s">
        <v>14</v>
      </c>
      <c r="BD4" s="90" t="s">
        <v>12</v>
      </c>
      <c r="BE4" s="90" t="s">
        <v>13</v>
      </c>
      <c r="BF4" s="90" t="s">
        <v>14</v>
      </c>
      <c r="BG4" s="90" t="s">
        <v>35</v>
      </c>
      <c r="BH4" s="90" t="s">
        <v>13</v>
      </c>
      <c r="BI4" s="90" t="s">
        <v>14</v>
      </c>
      <c r="BJ4" s="90" t="s">
        <v>12</v>
      </c>
      <c r="BK4" s="90" t="s">
        <v>13</v>
      </c>
      <c r="BL4" s="91" t="s">
        <v>14</v>
      </c>
      <c r="BM4" s="89" t="s">
        <v>12</v>
      </c>
      <c r="BN4" s="90" t="s">
        <v>13</v>
      </c>
      <c r="BO4" s="90" t="s">
        <v>14</v>
      </c>
      <c r="BP4" s="90" t="s">
        <v>12</v>
      </c>
      <c r="BQ4" s="90" t="s">
        <v>13</v>
      </c>
      <c r="BR4" s="90" t="s">
        <v>14</v>
      </c>
      <c r="BS4" s="90" t="s">
        <v>35</v>
      </c>
      <c r="BT4" s="90" t="s">
        <v>13</v>
      </c>
      <c r="BU4" s="90" t="s">
        <v>14</v>
      </c>
      <c r="BV4" s="90" t="s">
        <v>12</v>
      </c>
      <c r="BW4" s="90" t="s">
        <v>13</v>
      </c>
      <c r="BX4" s="91" t="s">
        <v>14</v>
      </c>
      <c r="BY4" s="89" t="s">
        <v>12</v>
      </c>
      <c r="BZ4" s="90" t="s">
        <v>13</v>
      </c>
      <c r="CA4" s="90" t="s">
        <v>14</v>
      </c>
      <c r="CB4" s="90" t="s">
        <v>12</v>
      </c>
      <c r="CC4" s="90" t="s">
        <v>13</v>
      </c>
      <c r="CD4" s="90" t="s">
        <v>14</v>
      </c>
      <c r="CE4" s="90" t="s">
        <v>12</v>
      </c>
      <c r="CF4" s="90" t="s">
        <v>13</v>
      </c>
      <c r="CG4" s="90" t="s">
        <v>14</v>
      </c>
      <c r="CH4" s="90" t="s">
        <v>12</v>
      </c>
      <c r="CI4" s="90" t="s">
        <v>13</v>
      </c>
      <c r="CJ4" s="91" t="s">
        <v>14</v>
      </c>
      <c r="CK4" s="89" t="s">
        <v>12</v>
      </c>
      <c r="CL4" s="90" t="s">
        <v>13</v>
      </c>
      <c r="CM4" s="90" t="s">
        <v>14</v>
      </c>
      <c r="CN4" s="90" t="s">
        <v>12</v>
      </c>
      <c r="CO4" s="90" t="s">
        <v>13</v>
      </c>
      <c r="CP4" s="90" t="s">
        <v>14</v>
      </c>
      <c r="CQ4" s="90" t="s">
        <v>12</v>
      </c>
      <c r="CR4" s="90" t="s">
        <v>13</v>
      </c>
      <c r="CS4" s="90" t="s">
        <v>14</v>
      </c>
      <c r="CT4" s="90" t="s">
        <v>12</v>
      </c>
      <c r="CU4" s="90" t="s">
        <v>13</v>
      </c>
      <c r="CV4" s="90" t="s">
        <v>14</v>
      </c>
      <c r="CW4" s="117" t="s">
        <v>12</v>
      </c>
      <c r="CX4" s="90" t="s">
        <v>13</v>
      </c>
      <c r="CY4" s="90" t="s">
        <v>14</v>
      </c>
      <c r="CZ4" s="90" t="s">
        <v>12</v>
      </c>
      <c r="DA4" s="90" t="s">
        <v>13</v>
      </c>
      <c r="DB4" s="91" t="s">
        <v>14</v>
      </c>
    </row>
    <row r="5" spans="1:106" s="9" customFormat="1" ht="18.75" customHeight="1">
      <c r="A5" s="95" t="s">
        <v>15</v>
      </c>
      <c r="B5" s="140">
        <v>1563</v>
      </c>
      <c r="C5" s="141">
        <v>1529</v>
      </c>
      <c r="D5" s="142">
        <v>3092</v>
      </c>
      <c r="E5" s="140">
        <v>429</v>
      </c>
      <c r="F5" s="141">
        <v>388</v>
      </c>
      <c r="G5" s="142">
        <f t="shared" ref="G5:G26" si="0">SUM(E5:F5)</f>
        <v>817</v>
      </c>
      <c r="H5" s="42">
        <f>IF(B5=0,0,E5/B5)</f>
        <v>0.27447216890595011</v>
      </c>
      <c r="I5" s="43">
        <f t="shared" ref="I5:I26" si="1">IF(C5=0,0,F5/C5)</f>
        <v>0.25376062786134729</v>
      </c>
      <c r="J5" s="44">
        <f t="shared" ref="J5:J26" si="2">IF(D5=0,0,G5/D5)</f>
        <v>0.26423027166882279</v>
      </c>
      <c r="K5" s="39">
        <v>237</v>
      </c>
      <c r="L5" s="40">
        <v>242</v>
      </c>
      <c r="M5" s="41">
        <v>479</v>
      </c>
      <c r="N5" s="42">
        <f t="shared" ref="N5:N26" si="3">IF(E5=0,0,K5/E5)</f>
        <v>0.55244755244755239</v>
      </c>
      <c r="O5" s="43">
        <f t="shared" ref="O5:O26" si="4">IF(F5=0,0,L5/F5)</f>
        <v>0.62371134020618557</v>
      </c>
      <c r="P5" s="44">
        <f t="shared" ref="P5:P26" si="5">IF(G5=0,0,M5/G5)</f>
        <v>0.5862913096695227</v>
      </c>
      <c r="Q5" s="39">
        <v>908</v>
      </c>
      <c r="R5" s="40">
        <v>834</v>
      </c>
      <c r="S5" s="41">
        <v>1742</v>
      </c>
      <c r="T5" s="45">
        <f t="shared" ref="T5:T26" si="6">IF(B5=0,0,Q5/B5)</f>
        <v>0.58093410108765198</v>
      </c>
      <c r="U5" s="46">
        <f t="shared" ref="U5:U26" si="7">IF(C5=0,0,R5/C5)</f>
        <v>0.54545454545454541</v>
      </c>
      <c r="V5" s="47">
        <f t="shared" ref="V5:V26" si="8">IF(D5=0,0,S5/D5)</f>
        <v>0.56338939197930138</v>
      </c>
      <c r="W5" s="39">
        <v>411</v>
      </c>
      <c r="X5" s="40">
        <v>634</v>
      </c>
      <c r="Y5" s="41">
        <v>1045</v>
      </c>
      <c r="Z5" s="45">
        <f>IF(B5=0,0,W5/B5)</f>
        <v>0.26295585412667949</v>
      </c>
      <c r="AA5" s="46">
        <f t="shared" ref="AA5:AA26" si="9">IF(C5=0,0,X5/C5)</f>
        <v>0.41465009810333553</v>
      </c>
      <c r="AB5" s="47">
        <f t="shared" ref="AB5:AB26" si="10">IF(D5=0,0,Y5/D5)</f>
        <v>0.33796895213454076</v>
      </c>
      <c r="AC5" s="39">
        <v>239</v>
      </c>
      <c r="AD5" s="40">
        <v>292</v>
      </c>
      <c r="AE5" s="41">
        <v>531</v>
      </c>
      <c r="AF5" s="42">
        <f t="shared" ref="AF5:AF26" si="11">IF(B5=0,0,AC5/B5)</f>
        <v>0.15291106845809341</v>
      </c>
      <c r="AG5" s="43">
        <f t="shared" ref="AG5:AG26" si="12">IF(C5=0,0,AD5/C5)</f>
        <v>0.19097449313276652</v>
      </c>
      <c r="AH5" s="44">
        <f t="shared" ref="AH5:AH26" si="13">IF(D5=0,0,AE5/D5)</f>
        <v>0.17173350582147479</v>
      </c>
      <c r="AI5" s="39">
        <v>165</v>
      </c>
      <c r="AJ5" s="40">
        <v>183</v>
      </c>
      <c r="AK5" s="41">
        <v>348</v>
      </c>
      <c r="AL5" s="42">
        <f>IF(B5=0,0,AI5/B5)</f>
        <v>0.10556621880998081</v>
      </c>
      <c r="AM5" s="43">
        <f>IF(C5=0,0,AJ5/C5)</f>
        <v>0.1196860693263571</v>
      </c>
      <c r="AN5" s="44">
        <f>IF(D5=0,0,AK5/D5)</f>
        <v>0.11254851228978008</v>
      </c>
      <c r="AO5" s="39">
        <v>473</v>
      </c>
      <c r="AP5" s="40">
        <v>585</v>
      </c>
      <c r="AQ5" s="41">
        <v>1058</v>
      </c>
      <c r="AR5" s="45">
        <f t="shared" ref="AR5:AR26" si="14">IF(B5=0,0,AO5/B5)</f>
        <v>0.30262316058861166</v>
      </c>
      <c r="AS5" s="46">
        <f t="shared" ref="AS5:AS26" si="15">IF(C5=0,0,AP5/C5)</f>
        <v>0.38260300850228907</v>
      </c>
      <c r="AT5" s="47">
        <f t="shared" ref="AT5:AT26" si="16">IF(D5=0,0,AQ5/D5)</f>
        <v>0.34217335058214748</v>
      </c>
      <c r="AU5" s="39">
        <v>368</v>
      </c>
      <c r="AV5" s="40">
        <v>599</v>
      </c>
      <c r="AW5" s="41">
        <v>967</v>
      </c>
      <c r="AX5" s="45">
        <f t="shared" ref="AX5:AX26" si="17">IF(B5=0,0,AU5/B5)</f>
        <v>0.23544465770953296</v>
      </c>
      <c r="AY5" s="46">
        <f t="shared" ref="AY5:AY26" si="18">IF(C5=0,0,AV5/C5)</f>
        <v>0.39175931981687379</v>
      </c>
      <c r="AZ5" s="47">
        <f t="shared" ref="AZ5:AZ26" si="19">IF(D5=0,0,AW5/D5)</f>
        <v>0.31274256144890039</v>
      </c>
      <c r="BA5" s="39">
        <v>5</v>
      </c>
      <c r="BB5" s="40">
        <v>9</v>
      </c>
      <c r="BC5" s="40">
        <v>14</v>
      </c>
      <c r="BD5" s="43">
        <f t="shared" ref="BD5:BD26" si="20">IF(B5=0,0,BA5/B5)</f>
        <v>3.1989763275751758E-3</v>
      </c>
      <c r="BE5" s="43">
        <f t="shared" ref="BE5:BE26" si="21">IF(C5=0,0,BB5/C5)</f>
        <v>5.8862001308044474E-3</v>
      </c>
      <c r="BF5" s="43">
        <f t="shared" ref="BF5:BF26" si="22">IF(D5=0,0,BC5/D5)</f>
        <v>4.5278137128072441E-3</v>
      </c>
      <c r="BG5" s="40">
        <v>0</v>
      </c>
      <c r="BH5" s="40">
        <v>5</v>
      </c>
      <c r="BI5" s="40">
        <v>5</v>
      </c>
      <c r="BJ5" s="43">
        <f t="shared" ref="BJ5:BJ26" si="23">IF(B5=0,0,BG5/B5)</f>
        <v>0</v>
      </c>
      <c r="BK5" s="43">
        <f t="shared" ref="BK5:BK26" si="24">IF(C5=0,0,BH5/C5)</f>
        <v>3.2701111837802484E-3</v>
      </c>
      <c r="BL5" s="44">
        <f t="shared" ref="BL5:BL26" si="25">IF(D5=0,0,BI5/D5)</f>
        <v>1.6170763260025874E-3</v>
      </c>
      <c r="BM5" s="39">
        <v>276</v>
      </c>
      <c r="BN5" s="40">
        <v>309</v>
      </c>
      <c r="BO5" s="40">
        <v>585</v>
      </c>
      <c r="BP5" s="43">
        <f t="shared" ref="BP5:BP26" si="26">IF(B5=0,0,BM5/B5)</f>
        <v>0.1765834932821497</v>
      </c>
      <c r="BQ5" s="43">
        <f t="shared" ref="BQ5:BQ26" si="27">IF(C5=0,0,BN5/C5)</f>
        <v>0.20209287115761937</v>
      </c>
      <c r="BR5" s="43">
        <f t="shared" ref="BR5:BR26" si="28">IF(D5=0,0,BO5/D5)</f>
        <v>0.18919793014230271</v>
      </c>
      <c r="BS5" s="40">
        <v>161</v>
      </c>
      <c r="BT5" s="40">
        <v>152</v>
      </c>
      <c r="BU5" s="40">
        <v>313</v>
      </c>
      <c r="BV5" s="43">
        <f t="shared" ref="BV5:BV26" si="29">IF(B5=0,0,BS5/B5)</f>
        <v>0.10300703774792067</v>
      </c>
      <c r="BW5" s="43">
        <f t="shared" ref="BW5:BW26" si="30">IF(C5=0,0,BT5/C5)</f>
        <v>9.9411379986919554E-2</v>
      </c>
      <c r="BX5" s="44">
        <f t="shared" ref="BX5:BX26" si="31">IF(D5=0,0,BU5/D5)</f>
        <v>0.10122897800776197</v>
      </c>
      <c r="BY5" s="39">
        <v>219</v>
      </c>
      <c r="BZ5" s="40">
        <v>145</v>
      </c>
      <c r="CA5" s="40">
        <v>364</v>
      </c>
      <c r="CB5" s="43">
        <f t="shared" ref="CB5:CB26" si="32">IF(B5=0,0,BY5/B5)</f>
        <v>0.14011516314779271</v>
      </c>
      <c r="CC5" s="43">
        <f t="shared" ref="CC5:CC26" si="33">IF(C5=0,0,BZ5/C5)</f>
        <v>9.4833224329627208E-2</v>
      </c>
      <c r="CD5" s="43">
        <f t="shared" ref="CD5:CD26" si="34">IF(D5=0,0,CA5/D5)</f>
        <v>0.11772315653298836</v>
      </c>
      <c r="CE5" s="40">
        <v>92</v>
      </c>
      <c r="CF5" s="40">
        <v>70</v>
      </c>
      <c r="CG5" s="40">
        <v>162</v>
      </c>
      <c r="CH5" s="43">
        <f t="shared" ref="CH5:CH26" si="35">IF(B5=0,0,CE5/B5)</f>
        <v>5.886116442738324E-2</v>
      </c>
      <c r="CI5" s="43">
        <f t="shared" ref="CI5:CI26" si="36">IF(C5=0,0,CF5/C5)</f>
        <v>4.5781556572923481E-2</v>
      </c>
      <c r="CJ5" s="44">
        <f t="shared" ref="CJ5:CJ26" si="37">IF(D5=0,0,CG5/D5)</f>
        <v>5.2393272962483826E-2</v>
      </c>
      <c r="CK5" s="39">
        <v>180</v>
      </c>
      <c r="CL5" s="40">
        <v>130</v>
      </c>
      <c r="CM5" s="40">
        <v>310</v>
      </c>
      <c r="CN5" s="43">
        <f t="shared" ref="CN5:CN26" si="38">IF(B5=0,0,CK5/B5)</f>
        <v>0.11516314779270634</v>
      </c>
      <c r="CO5" s="43">
        <f t="shared" ref="CO5:CO26" si="39">IF(C5=0,0,CL5/C5)</f>
        <v>8.5022890778286467E-2</v>
      </c>
      <c r="CP5" s="43">
        <f t="shared" ref="CP5:CP26" si="40">IF(D5=0,0,CM5/D5)</f>
        <v>0.10025873221216042</v>
      </c>
      <c r="CQ5" s="40">
        <v>71</v>
      </c>
      <c r="CR5" s="40">
        <v>47</v>
      </c>
      <c r="CS5" s="40">
        <v>118</v>
      </c>
      <c r="CT5" s="43">
        <f t="shared" ref="CT5:CT26" si="41">IF(B5=0,0,CQ5/B5)</f>
        <v>4.5425463851567496E-2</v>
      </c>
      <c r="CU5" s="43">
        <f t="shared" ref="CU5:CU26" si="42">IF(C5=0,0,CR5/C5)</f>
        <v>3.0739045127534337E-2</v>
      </c>
      <c r="CV5" s="43">
        <f t="shared" ref="CV5:CV26" si="43">IF(D5=0,0,CS5/D5)</f>
        <v>3.8163001293661063E-2</v>
      </c>
      <c r="CW5" s="118">
        <f>CK5+CQ5</f>
        <v>251</v>
      </c>
      <c r="CX5" s="40">
        <f>CL5+CR5</f>
        <v>177</v>
      </c>
      <c r="CY5" s="40">
        <f>CM5+CS5</f>
        <v>428</v>
      </c>
      <c r="CZ5" s="43">
        <f>IF(B5=0,0,CW5/B5)</f>
        <v>0.16058861164427382</v>
      </c>
      <c r="DA5" s="43">
        <f>IF(C5=0,0,CX5/C5)</f>
        <v>0.1157619359058208</v>
      </c>
      <c r="DB5" s="44">
        <f>IF(D5=0,0,CY5/D5)</f>
        <v>0.13842173350582149</v>
      </c>
    </row>
    <row r="6" spans="1:106" s="9" customFormat="1" ht="18.75" customHeight="1">
      <c r="A6" s="96" t="s">
        <v>16</v>
      </c>
      <c r="B6" s="143">
        <v>564</v>
      </c>
      <c r="C6" s="144">
        <v>503</v>
      </c>
      <c r="D6" s="145">
        <v>1067</v>
      </c>
      <c r="E6" s="143">
        <v>138</v>
      </c>
      <c r="F6" s="144">
        <v>125</v>
      </c>
      <c r="G6" s="145">
        <f t="shared" si="0"/>
        <v>263</v>
      </c>
      <c r="H6" s="51">
        <f t="shared" ref="H6:H26" si="44">IF(B6=0,0,E6/B6)</f>
        <v>0.24468085106382978</v>
      </c>
      <c r="I6" s="52">
        <f t="shared" si="1"/>
        <v>0.2485089463220676</v>
      </c>
      <c r="J6" s="53">
        <f t="shared" si="2"/>
        <v>0.246485473289597</v>
      </c>
      <c r="K6" s="48">
        <v>76</v>
      </c>
      <c r="L6" s="49">
        <v>78</v>
      </c>
      <c r="M6" s="50">
        <v>154</v>
      </c>
      <c r="N6" s="51">
        <f t="shared" si="3"/>
        <v>0.55072463768115942</v>
      </c>
      <c r="O6" s="52">
        <f t="shared" si="4"/>
        <v>0.624</v>
      </c>
      <c r="P6" s="53">
        <f t="shared" si="5"/>
        <v>0.5855513307984791</v>
      </c>
      <c r="Q6" s="48">
        <v>338</v>
      </c>
      <c r="R6" s="49">
        <v>263</v>
      </c>
      <c r="S6" s="50">
        <v>601</v>
      </c>
      <c r="T6" s="54">
        <f t="shared" si="6"/>
        <v>0.599290780141844</v>
      </c>
      <c r="U6" s="55">
        <f t="shared" si="7"/>
        <v>0.52286282306163023</v>
      </c>
      <c r="V6" s="56">
        <f t="shared" si="8"/>
        <v>0.56326148078725402</v>
      </c>
      <c r="W6" s="48">
        <v>251</v>
      </c>
      <c r="X6" s="49">
        <v>226</v>
      </c>
      <c r="Y6" s="50">
        <v>477</v>
      </c>
      <c r="Z6" s="54">
        <f t="shared" ref="Z6:Z26" si="45">IF(B6=0,0,W6/B6)</f>
        <v>0.44503546099290781</v>
      </c>
      <c r="AA6" s="55">
        <f t="shared" si="9"/>
        <v>0.44930417495029823</v>
      </c>
      <c r="AB6" s="56">
        <f t="shared" si="10"/>
        <v>0.44704779756326146</v>
      </c>
      <c r="AC6" s="48">
        <v>85</v>
      </c>
      <c r="AD6" s="49">
        <v>84</v>
      </c>
      <c r="AE6" s="50">
        <v>169</v>
      </c>
      <c r="AF6" s="51">
        <f t="shared" si="11"/>
        <v>0.15070921985815602</v>
      </c>
      <c r="AG6" s="52">
        <f t="shared" si="12"/>
        <v>0.16699801192842942</v>
      </c>
      <c r="AH6" s="53">
        <f t="shared" si="13"/>
        <v>0.1583880037488285</v>
      </c>
      <c r="AI6" s="48">
        <v>54</v>
      </c>
      <c r="AJ6" s="49">
        <v>56</v>
      </c>
      <c r="AK6" s="50">
        <v>110</v>
      </c>
      <c r="AL6" s="51">
        <f t="shared" ref="AL6:AL27" si="46">IF(B6=0,0,AI6/B6)</f>
        <v>9.5744680851063829E-2</v>
      </c>
      <c r="AM6" s="52">
        <f t="shared" ref="AM6:AM27" si="47">IF(C6=0,0,AJ6/C6)</f>
        <v>0.11133200795228629</v>
      </c>
      <c r="AN6" s="53">
        <f t="shared" ref="AN6:AN27" si="48">IF(D6=0,0,AK6/D6)</f>
        <v>0.10309278350515463</v>
      </c>
      <c r="AO6" s="48">
        <v>176</v>
      </c>
      <c r="AP6" s="49">
        <v>173</v>
      </c>
      <c r="AQ6" s="50">
        <v>349</v>
      </c>
      <c r="AR6" s="54">
        <f t="shared" si="14"/>
        <v>0.31205673758865249</v>
      </c>
      <c r="AS6" s="55">
        <f t="shared" si="15"/>
        <v>0.34393638170974156</v>
      </c>
      <c r="AT6" s="56">
        <f t="shared" si="16"/>
        <v>0.32708528584817242</v>
      </c>
      <c r="AU6" s="48">
        <v>249</v>
      </c>
      <c r="AV6" s="49">
        <v>253</v>
      </c>
      <c r="AW6" s="50">
        <v>502</v>
      </c>
      <c r="AX6" s="54">
        <f t="shared" si="17"/>
        <v>0.44148936170212766</v>
      </c>
      <c r="AY6" s="55">
        <f t="shared" si="18"/>
        <v>0.50298210735586479</v>
      </c>
      <c r="AZ6" s="56">
        <f t="shared" si="19"/>
        <v>0.47047797563261479</v>
      </c>
      <c r="BA6" s="48">
        <v>3</v>
      </c>
      <c r="BB6" s="49">
        <v>9</v>
      </c>
      <c r="BC6" s="49">
        <v>12</v>
      </c>
      <c r="BD6" s="52">
        <f t="shared" si="20"/>
        <v>5.3191489361702126E-3</v>
      </c>
      <c r="BE6" s="52">
        <f t="shared" si="21"/>
        <v>1.7892644135188866E-2</v>
      </c>
      <c r="BF6" s="52">
        <f t="shared" si="22"/>
        <v>1.1246485473289597E-2</v>
      </c>
      <c r="BG6" s="49">
        <v>0</v>
      </c>
      <c r="BH6" s="49">
        <v>0</v>
      </c>
      <c r="BI6" s="49">
        <v>0</v>
      </c>
      <c r="BJ6" s="52">
        <f t="shared" si="23"/>
        <v>0</v>
      </c>
      <c r="BK6" s="52">
        <f t="shared" si="24"/>
        <v>0</v>
      </c>
      <c r="BL6" s="53">
        <f t="shared" si="25"/>
        <v>0</v>
      </c>
      <c r="BM6" s="48">
        <v>126</v>
      </c>
      <c r="BN6" s="49">
        <v>101</v>
      </c>
      <c r="BO6" s="49">
        <v>227</v>
      </c>
      <c r="BP6" s="52">
        <f t="shared" si="26"/>
        <v>0.22340425531914893</v>
      </c>
      <c r="BQ6" s="52">
        <f t="shared" si="27"/>
        <v>0.20079522862823063</v>
      </c>
      <c r="BR6" s="52">
        <f t="shared" si="28"/>
        <v>0.21274601686972822</v>
      </c>
      <c r="BS6" s="49">
        <v>18</v>
      </c>
      <c r="BT6" s="49">
        <v>11</v>
      </c>
      <c r="BU6" s="49">
        <v>29</v>
      </c>
      <c r="BV6" s="52">
        <f t="shared" si="29"/>
        <v>3.1914893617021274E-2</v>
      </c>
      <c r="BW6" s="52">
        <f t="shared" si="30"/>
        <v>2.186878727634195E-2</v>
      </c>
      <c r="BX6" s="53">
        <f t="shared" si="31"/>
        <v>2.7179006560449859E-2</v>
      </c>
      <c r="BY6" s="48">
        <v>134</v>
      </c>
      <c r="BZ6" s="49">
        <v>64</v>
      </c>
      <c r="CA6" s="49">
        <v>198</v>
      </c>
      <c r="CB6" s="52">
        <f t="shared" si="32"/>
        <v>0.23758865248226951</v>
      </c>
      <c r="CC6" s="52">
        <f t="shared" si="33"/>
        <v>0.1272365805168986</v>
      </c>
      <c r="CD6" s="52">
        <f t="shared" si="34"/>
        <v>0.18556701030927836</v>
      </c>
      <c r="CE6" s="49">
        <v>2</v>
      </c>
      <c r="CF6" s="49">
        <v>2</v>
      </c>
      <c r="CG6" s="49">
        <v>4</v>
      </c>
      <c r="CH6" s="52">
        <f t="shared" si="35"/>
        <v>3.5460992907801418E-3</v>
      </c>
      <c r="CI6" s="52">
        <f t="shared" si="36"/>
        <v>3.9761431411530811E-3</v>
      </c>
      <c r="CJ6" s="53">
        <f t="shared" si="37"/>
        <v>3.7488284910965324E-3</v>
      </c>
      <c r="CK6" s="48">
        <v>97</v>
      </c>
      <c r="CL6" s="49">
        <v>54</v>
      </c>
      <c r="CM6" s="49">
        <v>151</v>
      </c>
      <c r="CN6" s="52">
        <f t="shared" si="38"/>
        <v>0.17198581560283688</v>
      </c>
      <c r="CO6" s="52">
        <f t="shared" si="39"/>
        <v>0.1073558648111332</v>
      </c>
      <c r="CP6" s="52">
        <f t="shared" si="40"/>
        <v>0.14151827553889409</v>
      </c>
      <c r="CQ6" s="49">
        <v>3</v>
      </c>
      <c r="CR6" s="49">
        <v>2</v>
      </c>
      <c r="CS6" s="49">
        <v>5</v>
      </c>
      <c r="CT6" s="52">
        <f t="shared" si="41"/>
        <v>5.3191489361702126E-3</v>
      </c>
      <c r="CU6" s="52">
        <f t="shared" si="42"/>
        <v>3.9761431411530811E-3</v>
      </c>
      <c r="CV6" s="52">
        <f t="shared" si="43"/>
        <v>4.6860356138706651E-3</v>
      </c>
      <c r="CW6" s="119">
        <f t="shared" ref="CW6:CW27" si="49">CK6+CQ6</f>
        <v>100</v>
      </c>
      <c r="CX6" s="49">
        <f t="shared" ref="CX6:CX27" si="50">CL6+CR6</f>
        <v>56</v>
      </c>
      <c r="CY6" s="49">
        <f t="shared" ref="CY6:CY27" si="51">CM6+CS6</f>
        <v>156</v>
      </c>
      <c r="CZ6" s="52">
        <f t="shared" ref="CZ6:CZ27" si="52">IF(B6=0,0,CW6/B6)</f>
        <v>0.1773049645390071</v>
      </c>
      <c r="DA6" s="52">
        <f t="shared" ref="DA6:DA27" si="53">IF(C6=0,0,CX6/C6)</f>
        <v>0.11133200795228629</v>
      </c>
      <c r="DB6" s="53">
        <f t="shared" ref="DB6:DB27" si="54">IF(D6=0,0,CY6/D6)</f>
        <v>0.14620431115276475</v>
      </c>
    </row>
    <row r="7" spans="1:106" s="9" customFormat="1" ht="18.75" customHeight="1">
      <c r="A7" s="96" t="s">
        <v>17</v>
      </c>
      <c r="B7" s="143">
        <v>543</v>
      </c>
      <c r="C7" s="144">
        <v>525</v>
      </c>
      <c r="D7" s="145">
        <v>1068</v>
      </c>
      <c r="E7" s="143">
        <v>213</v>
      </c>
      <c r="F7" s="144">
        <v>200</v>
      </c>
      <c r="G7" s="145">
        <f t="shared" si="0"/>
        <v>413</v>
      </c>
      <c r="H7" s="51">
        <f t="shared" si="44"/>
        <v>0.39226519337016574</v>
      </c>
      <c r="I7" s="52">
        <f t="shared" si="1"/>
        <v>0.38095238095238093</v>
      </c>
      <c r="J7" s="53">
        <f t="shared" si="2"/>
        <v>0.38670411985018727</v>
      </c>
      <c r="K7" s="48">
        <v>131</v>
      </c>
      <c r="L7" s="49">
        <v>133</v>
      </c>
      <c r="M7" s="50">
        <v>264</v>
      </c>
      <c r="N7" s="51">
        <f t="shared" si="3"/>
        <v>0.61502347417840375</v>
      </c>
      <c r="O7" s="52">
        <f t="shared" si="4"/>
        <v>0.66500000000000004</v>
      </c>
      <c r="P7" s="53">
        <f t="shared" si="5"/>
        <v>0.63922518159806296</v>
      </c>
      <c r="Q7" s="48">
        <v>601</v>
      </c>
      <c r="R7" s="49">
        <v>492</v>
      </c>
      <c r="S7" s="50">
        <v>1093</v>
      </c>
      <c r="T7" s="54">
        <f t="shared" si="6"/>
        <v>1.1068139963167587</v>
      </c>
      <c r="U7" s="55">
        <f t="shared" si="7"/>
        <v>0.93714285714285717</v>
      </c>
      <c r="V7" s="56">
        <f t="shared" si="8"/>
        <v>1.0234082397003745</v>
      </c>
      <c r="W7" s="48">
        <v>224</v>
      </c>
      <c r="X7" s="49">
        <v>253</v>
      </c>
      <c r="Y7" s="50">
        <v>477</v>
      </c>
      <c r="Z7" s="54">
        <f t="shared" si="45"/>
        <v>0.41252302025782689</v>
      </c>
      <c r="AA7" s="55">
        <f t="shared" si="9"/>
        <v>0.48190476190476189</v>
      </c>
      <c r="AB7" s="56">
        <f t="shared" si="10"/>
        <v>0.44662921348314605</v>
      </c>
      <c r="AC7" s="48">
        <v>117</v>
      </c>
      <c r="AD7" s="49">
        <v>119</v>
      </c>
      <c r="AE7" s="50">
        <v>236</v>
      </c>
      <c r="AF7" s="51">
        <f t="shared" si="11"/>
        <v>0.21546961325966851</v>
      </c>
      <c r="AG7" s="52">
        <f t="shared" si="12"/>
        <v>0.22666666666666666</v>
      </c>
      <c r="AH7" s="53">
        <f t="shared" si="13"/>
        <v>0.22097378277153559</v>
      </c>
      <c r="AI7" s="48">
        <v>75</v>
      </c>
      <c r="AJ7" s="49">
        <v>86</v>
      </c>
      <c r="AK7" s="50">
        <v>161</v>
      </c>
      <c r="AL7" s="51">
        <f t="shared" si="46"/>
        <v>0.13812154696132597</v>
      </c>
      <c r="AM7" s="52">
        <f t="shared" si="47"/>
        <v>0.16380952380952382</v>
      </c>
      <c r="AN7" s="53">
        <f t="shared" si="48"/>
        <v>0.15074906367041199</v>
      </c>
      <c r="AO7" s="48">
        <v>249</v>
      </c>
      <c r="AP7" s="49">
        <v>244</v>
      </c>
      <c r="AQ7" s="50">
        <v>493</v>
      </c>
      <c r="AR7" s="54">
        <f t="shared" si="14"/>
        <v>0.4585635359116022</v>
      </c>
      <c r="AS7" s="55">
        <f t="shared" si="15"/>
        <v>0.46476190476190476</v>
      </c>
      <c r="AT7" s="56">
        <f t="shared" si="16"/>
        <v>0.46161048689138579</v>
      </c>
      <c r="AU7" s="48">
        <v>204</v>
      </c>
      <c r="AV7" s="49">
        <v>221</v>
      </c>
      <c r="AW7" s="50">
        <v>425</v>
      </c>
      <c r="AX7" s="54">
        <f t="shared" si="17"/>
        <v>0.37569060773480661</v>
      </c>
      <c r="AY7" s="55">
        <f t="shared" si="18"/>
        <v>0.42095238095238097</v>
      </c>
      <c r="AZ7" s="56">
        <f t="shared" si="19"/>
        <v>0.39794007490636701</v>
      </c>
      <c r="BA7" s="48">
        <v>3</v>
      </c>
      <c r="BB7" s="49">
        <v>5</v>
      </c>
      <c r="BC7" s="49">
        <v>8</v>
      </c>
      <c r="BD7" s="52">
        <f t="shared" si="20"/>
        <v>5.5248618784530384E-3</v>
      </c>
      <c r="BE7" s="52">
        <f t="shared" si="21"/>
        <v>9.5238095238095247E-3</v>
      </c>
      <c r="BF7" s="52">
        <f t="shared" si="22"/>
        <v>7.4906367041198503E-3</v>
      </c>
      <c r="BG7" s="49">
        <v>0</v>
      </c>
      <c r="BH7" s="49">
        <v>0</v>
      </c>
      <c r="BI7" s="49">
        <v>0</v>
      </c>
      <c r="BJ7" s="52">
        <f t="shared" si="23"/>
        <v>0</v>
      </c>
      <c r="BK7" s="52">
        <f t="shared" si="24"/>
        <v>0</v>
      </c>
      <c r="BL7" s="53">
        <f t="shared" si="25"/>
        <v>0</v>
      </c>
      <c r="BM7" s="48">
        <v>123</v>
      </c>
      <c r="BN7" s="49">
        <v>129</v>
      </c>
      <c r="BO7" s="49">
        <v>252</v>
      </c>
      <c r="BP7" s="52">
        <f t="shared" si="26"/>
        <v>0.22651933701657459</v>
      </c>
      <c r="BQ7" s="52">
        <f t="shared" si="27"/>
        <v>0.24571428571428572</v>
      </c>
      <c r="BR7" s="52">
        <f t="shared" si="28"/>
        <v>0.23595505617977527</v>
      </c>
      <c r="BS7" s="49">
        <v>32</v>
      </c>
      <c r="BT7" s="49">
        <v>39</v>
      </c>
      <c r="BU7" s="49">
        <v>71</v>
      </c>
      <c r="BV7" s="52">
        <f t="shared" si="29"/>
        <v>5.8931860036832415E-2</v>
      </c>
      <c r="BW7" s="52">
        <f t="shared" si="30"/>
        <v>7.4285714285714288E-2</v>
      </c>
      <c r="BX7" s="53">
        <f t="shared" si="31"/>
        <v>6.6479400749063666E-2</v>
      </c>
      <c r="BY7" s="48">
        <v>101</v>
      </c>
      <c r="BZ7" s="49">
        <v>69</v>
      </c>
      <c r="CA7" s="49">
        <v>170</v>
      </c>
      <c r="CB7" s="52">
        <f t="shared" si="32"/>
        <v>0.1860036832412523</v>
      </c>
      <c r="CC7" s="52">
        <f t="shared" si="33"/>
        <v>0.13142857142857142</v>
      </c>
      <c r="CD7" s="52">
        <f t="shared" si="34"/>
        <v>0.15917602996254682</v>
      </c>
      <c r="CE7" s="49">
        <v>25</v>
      </c>
      <c r="CF7" s="49">
        <v>9</v>
      </c>
      <c r="CG7" s="49">
        <v>34</v>
      </c>
      <c r="CH7" s="52">
        <f t="shared" si="35"/>
        <v>4.6040515653775323E-2</v>
      </c>
      <c r="CI7" s="52">
        <f t="shared" si="36"/>
        <v>1.7142857142857144E-2</v>
      </c>
      <c r="CJ7" s="53">
        <f t="shared" si="37"/>
        <v>3.1835205992509365E-2</v>
      </c>
      <c r="CK7" s="48">
        <v>103</v>
      </c>
      <c r="CL7" s="49">
        <v>69</v>
      </c>
      <c r="CM7" s="49">
        <v>172</v>
      </c>
      <c r="CN7" s="52">
        <f t="shared" si="38"/>
        <v>0.18968692449355432</v>
      </c>
      <c r="CO7" s="52">
        <f t="shared" si="39"/>
        <v>0.13142857142857142</v>
      </c>
      <c r="CP7" s="52">
        <f t="shared" si="40"/>
        <v>0.16104868913857678</v>
      </c>
      <c r="CQ7" s="49">
        <v>22</v>
      </c>
      <c r="CR7" s="49">
        <v>8</v>
      </c>
      <c r="CS7" s="49">
        <v>30</v>
      </c>
      <c r="CT7" s="52">
        <f t="shared" si="41"/>
        <v>4.0515653775322284E-2</v>
      </c>
      <c r="CU7" s="52">
        <f t="shared" si="42"/>
        <v>1.5238095238095238E-2</v>
      </c>
      <c r="CV7" s="52">
        <f t="shared" si="43"/>
        <v>2.8089887640449437E-2</v>
      </c>
      <c r="CW7" s="119">
        <f t="shared" si="49"/>
        <v>125</v>
      </c>
      <c r="CX7" s="49">
        <f t="shared" si="50"/>
        <v>77</v>
      </c>
      <c r="CY7" s="49">
        <f t="shared" si="51"/>
        <v>202</v>
      </c>
      <c r="CZ7" s="52">
        <f t="shared" si="52"/>
        <v>0.23020257826887661</v>
      </c>
      <c r="DA7" s="52">
        <f t="shared" si="53"/>
        <v>0.14666666666666667</v>
      </c>
      <c r="DB7" s="53">
        <f t="shared" si="54"/>
        <v>0.18913857677902621</v>
      </c>
    </row>
    <row r="8" spans="1:106" s="9" customFormat="1" ht="18.75" customHeight="1">
      <c r="A8" s="96" t="s">
        <v>18</v>
      </c>
      <c r="B8" s="143">
        <v>407</v>
      </c>
      <c r="C8" s="144">
        <v>406</v>
      </c>
      <c r="D8" s="145">
        <v>813</v>
      </c>
      <c r="E8" s="143">
        <v>130</v>
      </c>
      <c r="F8" s="144">
        <v>135</v>
      </c>
      <c r="G8" s="145">
        <f t="shared" si="0"/>
        <v>265</v>
      </c>
      <c r="H8" s="51">
        <f t="shared" si="44"/>
        <v>0.31941031941031939</v>
      </c>
      <c r="I8" s="52">
        <f t="shared" si="1"/>
        <v>0.33251231527093594</v>
      </c>
      <c r="J8" s="53">
        <f t="shared" si="2"/>
        <v>0.32595325953259535</v>
      </c>
      <c r="K8" s="48">
        <v>49</v>
      </c>
      <c r="L8" s="49">
        <v>72</v>
      </c>
      <c r="M8" s="50">
        <v>121</v>
      </c>
      <c r="N8" s="51">
        <f t="shared" si="3"/>
        <v>0.37692307692307692</v>
      </c>
      <c r="O8" s="52">
        <f t="shared" si="4"/>
        <v>0.53333333333333333</v>
      </c>
      <c r="P8" s="53">
        <f t="shared" si="5"/>
        <v>0.45660377358490567</v>
      </c>
      <c r="Q8" s="48">
        <v>303</v>
      </c>
      <c r="R8" s="49">
        <v>301</v>
      </c>
      <c r="S8" s="50">
        <v>604</v>
      </c>
      <c r="T8" s="54">
        <f t="shared" si="6"/>
        <v>0.74447174447174447</v>
      </c>
      <c r="U8" s="55">
        <f t="shared" si="7"/>
        <v>0.74137931034482762</v>
      </c>
      <c r="V8" s="56">
        <f t="shared" si="8"/>
        <v>0.74292742927429278</v>
      </c>
      <c r="W8" s="48">
        <v>121</v>
      </c>
      <c r="X8" s="49">
        <v>132</v>
      </c>
      <c r="Y8" s="50">
        <v>253</v>
      </c>
      <c r="Z8" s="54">
        <f t="shared" si="45"/>
        <v>0.29729729729729731</v>
      </c>
      <c r="AA8" s="55">
        <f t="shared" si="9"/>
        <v>0.3251231527093596</v>
      </c>
      <c r="AB8" s="56">
        <f t="shared" si="10"/>
        <v>0.31119311193111932</v>
      </c>
      <c r="AC8" s="48">
        <v>77</v>
      </c>
      <c r="AD8" s="49">
        <v>91</v>
      </c>
      <c r="AE8" s="50">
        <v>168</v>
      </c>
      <c r="AF8" s="51">
        <f t="shared" si="11"/>
        <v>0.1891891891891892</v>
      </c>
      <c r="AG8" s="52">
        <f t="shared" si="12"/>
        <v>0.22413793103448276</v>
      </c>
      <c r="AH8" s="53">
        <f t="shared" si="13"/>
        <v>0.20664206642066421</v>
      </c>
      <c r="AI8" s="48">
        <v>25</v>
      </c>
      <c r="AJ8" s="49">
        <v>49</v>
      </c>
      <c r="AK8" s="50">
        <v>74</v>
      </c>
      <c r="AL8" s="51">
        <f t="shared" si="46"/>
        <v>6.1425061425061427E-2</v>
      </c>
      <c r="AM8" s="52">
        <f t="shared" si="47"/>
        <v>0.1206896551724138</v>
      </c>
      <c r="AN8" s="53">
        <f t="shared" si="48"/>
        <v>9.1020910209102093E-2</v>
      </c>
      <c r="AO8" s="48">
        <v>163</v>
      </c>
      <c r="AP8" s="49">
        <v>188</v>
      </c>
      <c r="AQ8" s="50">
        <v>351</v>
      </c>
      <c r="AR8" s="54">
        <f t="shared" si="14"/>
        <v>0.40049140049140047</v>
      </c>
      <c r="AS8" s="55">
        <f t="shared" si="15"/>
        <v>0.46305418719211822</v>
      </c>
      <c r="AT8" s="56">
        <f t="shared" si="16"/>
        <v>0.43173431734317341</v>
      </c>
      <c r="AU8" s="48">
        <v>117</v>
      </c>
      <c r="AV8" s="49">
        <v>136</v>
      </c>
      <c r="AW8" s="50">
        <v>253</v>
      </c>
      <c r="AX8" s="54">
        <f t="shared" si="17"/>
        <v>0.28746928746928746</v>
      </c>
      <c r="AY8" s="55">
        <f t="shared" si="18"/>
        <v>0.33497536945812806</v>
      </c>
      <c r="AZ8" s="56">
        <f t="shared" si="19"/>
        <v>0.31119311193111932</v>
      </c>
      <c r="BA8" s="48">
        <v>5</v>
      </c>
      <c r="BB8" s="49">
        <v>4</v>
      </c>
      <c r="BC8" s="49">
        <v>9</v>
      </c>
      <c r="BD8" s="52">
        <f t="shared" si="20"/>
        <v>1.2285012285012284E-2</v>
      </c>
      <c r="BE8" s="52">
        <f t="shared" si="21"/>
        <v>9.852216748768473E-3</v>
      </c>
      <c r="BF8" s="52">
        <f t="shared" si="22"/>
        <v>1.107011070110701E-2</v>
      </c>
      <c r="BG8" s="49">
        <v>0</v>
      </c>
      <c r="BH8" s="49">
        <v>0</v>
      </c>
      <c r="BI8" s="49">
        <v>0</v>
      </c>
      <c r="BJ8" s="52">
        <f t="shared" si="23"/>
        <v>0</v>
      </c>
      <c r="BK8" s="52">
        <f t="shared" si="24"/>
        <v>0</v>
      </c>
      <c r="BL8" s="53">
        <f t="shared" si="25"/>
        <v>0</v>
      </c>
      <c r="BM8" s="48">
        <v>72</v>
      </c>
      <c r="BN8" s="49">
        <v>91</v>
      </c>
      <c r="BO8" s="49">
        <v>163</v>
      </c>
      <c r="BP8" s="52">
        <f t="shared" si="26"/>
        <v>0.1769041769041769</v>
      </c>
      <c r="BQ8" s="52">
        <f t="shared" si="27"/>
        <v>0.22413793103448276</v>
      </c>
      <c r="BR8" s="52">
        <f t="shared" si="28"/>
        <v>0.2004920049200492</v>
      </c>
      <c r="BS8" s="49">
        <v>20</v>
      </c>
      <c r="BT8" s="49">
        <v>20</v>
      </c>
      <c r="BU8" s="49">
        <v>40</v>
      </c>
      <c r="BV8" s="52">
        <f t="shared" si="29"/>
        <v>4.9140049140049137E-2</v>
      </c>
      <c r="BW8" s="52">
        <f t="shared" si="30"/>
        <v>4.9261083743842367E-2</v>
      </c>
      <c r="BX8" s="53">
        <f t="shared" si="31"/>
        <v>4.9200492004920049E-2</v>
      </c>
      <c r="BY8" s="48">
        <v>77</v>
      </c>
      <c r="BZ8" s="49">
        <v>68</v>
      </c>
      <c r="CA8" s="49">
        <v>145</v>
      </c>
      <c r="CB8" s="52">
        <f t="shared" si="32"/>
        <v>0.1891891891891892</v>
      </c>
      <c r="CC8" s="52">
        <f t="shared" si="33"/>
        <v>0.16748768472906403</v>
      </c>
      <c r="CD8" s="52">
        <f t="shared" si="34"/>
        <v>0.17835178351783518</v>
      </c>
      <c r="CE8" s="49">
        <v>11</v>
      </c>
      <c r="CF8" s="49">
        <v>6</v>
      </c>
      <c r="CG8" s="49">
        <v>17</v>
      </c>
      <c r="CH8" s="52">
        <f t="shared" si="35"/>
        <v>2.7027027027027029E-2</v>
      </c>
      <c r="CI8" s="52">
        <f t="shared" si="36"/>
        <v>1.4778325123152709E-2</v>
      </c>
      <c r="CJ8" s="53">
        <f t="shared" si="37"/>
        <v>2.0910209102091022E-2</v>
      </c>
      <c r="CK8" s="48">
        <v>66</v>
      </c>
      <c r="CL8" s="49">
        <v>53</v>
      </c>
      <c r="CM8" s="49">
        <v>119</v>
      </c>
      <c r="CN8" s="52">
        <f t="shared" si="38"/>
        <v>0.16216216216216217</v>
      </c>
      <c r="CO8" s="52">
        <f t="shared" si="39"/>
        <v>0.13054187192118227</v>
      </c>
      <c r="CP8" s="52">
        <f t="shared" si="40"/>
        <v>0.14637146371463713</v>
      </c>
      <c r="CQ8" s="49">
        <v>11</v>
      </c>
      <c r="CR8" s="49">
        <v>5</v>
      </c>
      <c r="CS8" s="49">
        <v>16</v>
      </c>
      <c r="CT8" s="52">
        <f t="shared" si="41"/>
        <v>2.7027027027027029E-2</v>
      </c>
      <c r="CU8" s="52">
        <f t="shared" si="42"/>
        <v>1.2315270935960592E-2</v>
      </c>
      <c r="CV8" s="52">
        <f t="shared" si="43"/>
        <v>1.968019680196802E-2</v>
      </c>
      <c r="CW8" s="119">
        <f t="shared" si="49"/>
        <v>77</v>
      </c>
      <c r="CX8" s="49">
        <f t="shared" si="50"/>
        <v>58</v>
      </c>
      <c r="CY8" s="49">
        <f t="shared" si="51"/>
        <v>135</v>
      </c>
      <c r="CZ8" s="52">
        <f t="shared" si="52"/>
        <v>0.1891891891891892</v>
      </c>
      <c r="DA8" s="52">
        <f t="shared" si="53"/>
        <v>0.14285714285714285</v>
      </c>
      <c r="DB8" s="53">
        <f t="shared" si="54"/>
        <v>0.16605166051660517</v>
      </c>
    </row>
    <row r="9" spans="1:106" s="9" customFormat="1" ht="18.75" customHeight="1">
      <c r="A9" s="96" t="s">
        <v>19</v>
      </c>
      <c r="B9" s="143">
        <v>655</v>
      </c>
      <c r="C9" s="144">
        <v>666</v>
      </c>
      <c r="D9" s="145">
        <v>1321</v>
      </c>
      <c r="E9" s="143">
        <v>186</v>
      </c>
      <c r="F9" s="144">
        <v>174</v>
      </c>
      <c r="G9" s="145">
        <f t="shared" si="0"/>
        <v>360</v>
      </c>
      <c r="H9" s="51">
        <f t="shared" si="44"/>
        <v>0.28396946564885495</v>
      </c>
      <c r="I9" s="52">
        <f t="shared" si="1"/>
        <v>0.26126126126126126</v>
      </c>
      <c r="J9" s="53">
        <f t="shared" si="2"/>
        <v>0.27252081756245267</v>
      </c>
      <c r="K9" s="48">
        <v>99</v>
      </c>
      <c r="L9" s="49">
        <v>89</v>
      </c>
      <c r="M9" s="50">
        <v>188</v>
      </c>
      <c r="N9" s="51">
        <f t="shared" si="3"/>
        <v>0.532258064516129</v>
      </c>
      <c r="O9" s="52">
        <f t="shared" si="4"/>
        <v>0.5114942528735632</v>
      </c>
      <c r="P9" s="53">
        <f t="shared" si="5"/>
        <v>0.52222222222222225</v>
      </c>
      <c r="Q9" s="48">
        <v>443</v>
      </c>
      <c r="R9" s="49">
        <v>459</v>
      </c>
      <c r="S9" s="50">
        <v>902</v>
      </c>
      <c r="T9" s="54">
        <f t="shared" si="6"/>
        <v>0.67633587786259541</v>
      </c>
      <c r="U9" s="55">
        <f t="shared" si="7"/>
        <v>0.68918918918918914</v>
      </c>
      <c r="V9" s="56">
        <f t="shared" si="8"/>
        <v>0.68281604844814536</v>
      </c>
      <c r="W9" s="48">
        <v>152</v>
      </c>
      <c r="X9" s="49">
        <v>148</v>
      </c>
      <c r="Y9" s="50">
        <v>300</v>
      </c>
      <c r="Z9" s="54">
        <f t="shared" si="45"/>
        <v>0.23206106870229007</v>
      </c>
      <c r="AA9" s="55">
        <f t="shared" si="9"/>
        <v>0.22222222222222221</v>
      </c>
      <c r="AB9" s="56">
        <f t="shared" si="10"/>
        <v>0.22710068130204392</v>
      </c>
      <c r="AC9" s="48">
        <v>129</v>
      </c>
      <c r="AD9" s="49">
        <v>120</v>
      </c>
      <c r="AE9" s="50">
        <v>249</v>
      </c>
      <c r="AF9" s="51">
        <f t="shared" si="11"/>
        <v>0.19694656488549619</v>
      </c>
      <c r="AG9" s="52">
        <f t="shared" si="12"/>
        <v>0.18018018018018017</v>
      </c>
      <c r="AH9" s="53">
        <f t="shared" si="13"/>
        <v>0.18849356548069643</v>
      </c>
      <c r="AI9" s="48">
        <v>66</v>
      </c>
      <c r="AJ9" s="49">
        <v>61</v>
      </c>
      <c r="AK9" s="50">
        <v>127</v>
      </c>
      <c r="AL9" s="51">
        <f t="shared" si="46"/>
        <v>0.10076335877862595</v>
      </c>
      <c r="AM9" s="52">
        <f t="shared" si="47"/>
        <v>9.1591591591591595E-2</v>
      </c>
      <c r="AN9" s="53">
        <f t="shared" si="48"/>
        <v>9.613928841786526E-2</v>
      </c>
      <c r="AO9" s="48">
        <v>257</v>
      </c>
      <c r="AP9" s="49">
        <v>334</v>
      </c>
      <c r="AQ9" s="50">
        <v>591</v>
      </c>
      <c r="AR9" s="54">
        <f t="shared" si="14"/>
        <v>0.39236641221374047</v>
      </c>
      <c r="AS9" s="55">
        <f t="shared" si="15"/>
        <v>0.50150150150150152</v>
      </c>
      <c r="AT9" s="56">
        <f t="shared" si="16"/>
        <v>0.44738834216502649</v>
      </c>
      <c r="AU9" s="48">
        <v>141</v>
      </c>
      <c r="AV9" s="49">
        <v>138</v>
      </c>
      <c r="AW9" s="50">
        <v>279</v>
      </c>
      <c r="AX9" s="54">
        <f t="shared" si="17"/>
        <v>0.21526717557251909</v>
      </c>
      <c r="AY9" s="55">
        <f t="shared" si="18"/>
        <v>0.2072072072072072</v>
      </c>
      <c r="AZ9" s="56">
        <f t="shared" si="19"/>
        <v>0.21120363361090083</v>
      </c>
      <c r="BA9" s="48">
        <v>1</v>
      </c>
      <c r="BB9" s="49">
        <v>4</v>
      </c>
      <c r="BC9" s="49">
        <v>5</v>
      </c>
      <c r="BD9" s="52">
        <f t="shared" si="20"/>
        <v>1.5267175572519084E-3</v>
      </c>
      <c r="BE9" s="52">
        <f t="shared" si="21"/>
        <v>6.006006006006006E-3</v>
      </c>
      <c r="BF9" s="52">
        <f t="shared" si="22"/>
        <v>3.7850113550340651E-3</v>
      </c>
      <c r="BG9" s="49">
        <v>0</v>
      </c>
      <c r="BH9" s="49">
        <v>0</v>
      </c>
      <c r="BI9" s="49">
        <v>0</v>
      </c>
      <c r="BJ9" s="52">
        <f t="shared" si="23"/>
        <v>0</v>
      </c>
      <c r="BK9" s="52">
        <f t="shared" si="24"/>
        <v>0</v>
      </c>
      <c r="BL9" s="53">
        <f t="shared" si="25"/>
        <v>0</v>
      </c>
      <c r="BM9" s="48">
        <v>103</v>
      </c>
      <c r="BN9" s="49">
        <v>116</v>
      </c>
      <c r="BO9" s="49">
        <v>219</v>
      </c>
      <c r="BP9" s="52">
        <f t="shared" si="26"/>
        <v>0.15725190839694655</v>
      </c>
      <c r="BQ9" s="52">
        <f t="shared" si="27"/>
        <v>0.17417417417417416</v>
      </c>
      <c r="BR9" s="52">
        <f t="shared" si="28"/>
        <v>0.16578349735049205</v>
      </c>
      <c r="BS9" s="49">
        <v>41</v>
      </c>
      <c r="BT9" s="49">
        <v>44</v>
      </c>
      <c r="BU9" s="49">
        <v>85</v>
      </c>
      <c r="BV9" s="52">
        <f t="shared" si="29"/>
        <v>6.2595419847328249E-2</v>
      </c>
      <c r="BW9" s="52">
        <f t="shared" si="30"/>
        <v>6.6066066066066062E-2</v>
      </c>
      <c r="BX9" s="53">
        <f t="shared" si="31"/>
        <v>6.4345193035579104E-2</v>
      </c>
      <c r="BY9" s="48">
        <v>69</v>
      </c>
      <c r="BZ9" s="49">
        <v>52</v>
      </c>
      <c r="CA9" s="49">
        <v>121</v>
      </c>
      <c r="CB9" s="52">
        <f t="shared" si="32"/>
        <v>0.10534351145038168</v>
      </c>
      <c r="CC9" s="52">
        <f t="shared" si="33"/>
        <v>7.8078078078078081E-2</v>
      </c>
      <c r="CD9" s="52">
        <f t="shared" si="34"/>
        <v>9.1597274791824376E-2</v>
      </c>
      <c r="CE9" s="49">
        <v>16</v>
      </c>
      <c r="CF9" s="49">
        <v>20</v>
      </c>
      <c r="CG9" s="49">
        <v>36</v>
      </c>
      <c r="CH9" s="52">
        <f t="shared" si="35"/>
        <v>2.4427480916030534E-2</v>
      </c>
      <c r="CI9" s="52">
        <f t="shared" si="36"/>
        <v>3.003003003003003E-2</v>
      </c>
      <c r="CJ9" s="53">
        <f t="shared" si="37"/>
        <v>2.7252081756245269E-2</v>
      </c>
      <c r="CK9" s="48">
        <v>49</v>
      </c>
      <c r="CL9" s="49">
        <v>41</v>
      </c>
      <c r="CM9" s="49">
        <v>90</v>
      </c>
      <c r="CN9" s="52">
        <f t="shared" si="38"/>
        <v>7.4809160305343514E-2</v>
      </c>
      <c r="CO9" s="52">
        <f t="shared" si="39"/>
        <v>6.1561561561561562E-2</v>
      </c>
      <c r="CP9" s="52">
        <f t="shared" si="40"/>
        <v>6.8130204390613167E-2</v>
      </c>
      <c r="CQ9" s="49">
        <v>15</v>
      </c>
      <c r="CR9" s="49">
        <v>19</v>
      </c>
      <c r="CS9" s="49">
        <v>34</v>
      </c>
      <c r="CT9" s="52">
        <f t="shared" si="41"/>
        <v>2.2900763358778626E-2</v>
      </c>
      <c r="CU9" s="52">
        <f t="shared" si="42"/>
        <v>2.8528528528528527E-2</v>
      </c>
      <c r="CV9" s="52">
        <f t="shared" si="43"/>
        <v>2.5738077214231644E-2</v>
      </c>
      <c r="CW9" s="119">
        <f t="shared" si="49"/>
        <v>64</v>
      </c>
      <c r="CX9" s="49">
        <f t="shared" si="50"/>
        <v>60</v>
      </c>
      <c r="CY9" s="49">
        <f t="shared" si="51"/>
        <v>124</v>
      </c>
      <c r="CZ9" s="52">
        <f t="shared" si="52"/>
        <v>9.7709923664122136E-2</v>
      </c>
      <c r="DA9" s="52">
        <f t="shared" si="53"/>
        <v>9.0090090090090086E-2</v>
      </c>
      <c r="DB9" s="53">
        <f t="shared" si="54"/>
        <v>9.3868281604844811E-2</v>
      </c>
    </row>
    <row r="10" spans="1:106" s="9" customFormat="1" ht="18.75" customHeight="1">
      <c r="A10" s="96" t="s">
        <v>20</v>
      </c>
      <c r="B10" s="143">
        <v>514</v>
      </c>
      <c r="C10" s="144">
        <v>523</v>
      </c>
      <c r="D10" s="145">
        <v>1037</v>
      </c>
      <c r="E10" s="143">
        <v>118</v>
      </c>
      <c r="F10" s="144">
        <v>127</v>
      </c>
      <c r="G10" s="145">
        <f t="shared" si="0"/>
        <v>245</v>
      </c>
      <c r="H10" s="51">
        <f t="shared" si="44"/>
        <v>0.22957198443579765</v>
      </c>
      <c r="I10" s="52">
        <f t="shared" si="1"/>
        <v>0.24282982791586999</v>
      </c>
      <c r="J10" s="53">
        <f t="shared" si="2"/>
        <v>0.23625843780135006</v>
      </c>
      <c r="K10" s="48">
        <v>82</v>
      </c>
      <c r="L10" s="49">
        <v>76</v>
      </c>
      <c r="M10" s="50">
        <v>158</v>
      </c>
      <c r="N10" s="51">
        <f t="shared" si="3"/>
        <v>0.69491525423728817</v>
      </c>
      <c r="O10" s="52">
        <f t="shared" si="4"/>
        <v>0.59842519685039375</v>
      </c>
      <c r="P10" s="53">
        <f t="shared" si="5"/>
        <v>0.64489795918367343</v>
      </c>
      <c r="Q10" s="48">
        <v>251</v>
      </c>
      <c r="R10" s="49">
        <v>255</v>
      </c>
      <c r="S10" s="50">
        <v>506</v>
      </c>
      <c r="T10" s="54">
        <f t="shared" si="6"/>
        <v>0.48832684824902722</v>
      </c>
      <c r="U10" s="55">
        <f t="shared" si="7"/>
        <v>0.4875717017208413</v>
      </c>
      <c r="V10" s="56">
        <f t="shared" si="8"/>
        <v>0.48794599807135969</v>
      </c>
      <c r="W10" s="48">
        <v>21</v>
      </c>
      <c r="X10" s="49">
        <v>42</v>
      </c>
      <c r="Y10" s="50">
        <v>63</v>
      </c>
      <c r="Z10" s="54">
        <f t="shared" si="45"/>
        <v>4.085603112840467E-2</v>
      </c>
      <c r="AA10" s="55">
        <f t="shared" si="9"/>
        <v>8.0305927342256209E-2</v>
      </c>
      <c r="AB10" s="56">
        <f t="shared" si="10"/>
        <v>6.0752169720347159E-2</v>
      </c>
      <c r="AC10" s="48">
        <v>33</v>
      </c>
      <c r="AD10" s="49">
        <v>43</v>
      </c>
      <c r="AE10" s="50">
        <v>76</v>
      </c>
      <c r="AF10" s="51">
        <f t="shared" si="11"/>
        <v>6.4202334630350189E-2</v>
      </c>
      <c r="AG10" s="52">
        <f t="shared" si="12"/>
        <v>8.2217973231357558E-2</v>
      </c>
      <c r="AH10" s="53">
        <f t="shared" si="13"/>
        <v>7.3288331726133082E-2</v>
      </c>
      <c r="AI10" s="48">
        <v>27</v>
      </c>
      <c r="AJ10" s="49">
        <v>32</v>
      </c>
      <c r="AK10" s="50">
        <v>59</v>
      </c>
      <c r="AL10" s="51">
        <f t="shared" si="46"/>
        <v>5.2529182879377433E-2</v>
      </c>
      <c r="AM10" s="52">
        <f t="shared" si="47"/>
        <v>6.1185468451242828E-2</v>
      </c>
      <c r="AN10" s="53">
        <f t="shared" si="48"/>
        <v>5.6894889103182258E-2</v>
      </c>
      <c r="AO10" s="48">
        <v>49</v>
      </c>
      <c r="AP10" s="49">
        <v>89</v>
      </c>
      <c r="AQ10" s="50">
        <v>138</v>
      </c>
      <c r="AR10" s="54">
        <f t="shared" si="14"/>
        <v>9.5330739299610889E-2</v>
      </c>
      <c r="AS10" s="55">
        <f t="shared" si="15"/>
        <v>0.17017208413001911</v>
      </c>
      <c r="AT10" s="56">
        <f t="shared" si="16"/>
        <v>0.13307618129218901</v>
      </c>
      <c r="AU10" s="48">
        <v>18</v>
      </c>
      <c r="AV10" s="49">
        <v>38</v>
      </c>
      <c r="AW10" s="50">
        <v>56</v>
      </c>
      <c r="AX10" s="54">
        <f t="shared" si="17"/>
        <v>3.5019455252918288E-2</v>
      </c>
      <c r="AY10" s="55">
        <f t="shared" si="18"/>
        <v>7.2657743785850867E-2</v>
      </c>
      <c r="AZ10" s="56">
        <f t="shared" si="19"/>
        <v>5.4001928640308582E-2</v>
      </c>
      <c r="BA10" s="48">
        <v>0</v>
      </c>
      <c r="BB10" s="49">
        <v>11</v>
      </c>
      <c r="BC10" s="49">
        <v>11</v>
      </c>
      <c r="BD10" s="52">
        <f t="shared" si="20"/>
        <v>0</v>
      </c>
      <c r="BE10" s="52">
        <f t="shared" si="21"/>
        <v>2.1032504780114723E-2</v>
      </c>
      <c r="BF10" s="52">
        <f t="shared" si="22"/>
        <v>1.0607521697203472E-2</v>
      </c>
      <c r="BG10" s="49">
        <v>0</v>
      </c>
      <c r="BH10" s="49">
        <v>1</v>
      </c>
      <c r="BI10" s="49">
        <v>1</v>
      </c>
      <c r="BJ10" s="52">
        <f t="shared" si="23"/>
        <v>0</v>
      </c>
      <c r="BK10" s="52">
        <f t="shared" si="24"/>
        <v>1.9120458891013384E-3</v>
      </c>
      <c r="BL10" s="53">
        <f t="shared" si="25"/>
        <v>9.6432015429122472E-4</v>
      </c>
      <c r="BM10" s="48">
        <v>95</v>
      </c>
      <c r="BN10" s="49">
        <v>107</v>
      </c>
      <c r="BO10" s="49">
        <v>202</v>
      </c>
      <c r="BP10" s="52">
        <f t="shared" si="26"/>
        <v>0.18482490272373542</v>
      </c>
      <c r="BQ10" s="52">
        <f t="shared" si="27"/>
        <v>0.2045889101338432</v>
      </c>
      <c r="BR10" s="52">
        <f t="shared" si="28"/>
        <v>0.19479267116682739</v>
      </c>
      <c r="BS10" s="49">
        <v>10</v>
      </c>
      <c r="BT10" s="49">
        <v>16</v>
      </c>
      <c r="BU10" s="49">
        <v>26</v>
      </c>
      <c r="BV10" s="52">
        <f t="shared" si="29"/>
        <v>1.9455252918287938E-2</v>
      </c>
      <c r="BW10" s="52">
        <f t="shared" si="30"/>
        <v>3.0592734225621414E-2</v>
      </c>
      <c r="BX10" s="53">
        <f t="shared" si="31"/>
        <v>2.5072324011571841E-2</v>
      </c>
      <c r="BY10" s="48">
        <v>62</v>
      </c>
      <c r="BZ10" s="49">
        <v>34</v>
      </c>
      <c r="CA10" s="49">
        <v>96</v>
      </c>
      <c r="CB10" s="52">
        <f t="shared" si="32"/>
        <v>0.12062256809338522</v>
      </c>
      <c r="CC10" s="52">
        <f t="shared" si="33"/>
        <v>6.5009560229445512E-2</v>
      </c>
      <c r="CD10" s="52">
        <f t="shared" si="34"/>
        <v>9.2574734811957576E-2</v>
      </c>
      <c r="CE10" s="49">
        <v>7</v>
      </c>
      <c r="CF10" s="49">
        <v>5</v>
      </c>
      <c r="CG10" s="49">
        <v>12</v>
      </c>
      <c r="CH10" s="52">
        <f t="shared" si="35"/>
        <v>1.3618677042801557E-2</v>
      </c>
      <c r="CI10" s="52">
        <f t="shared" si="36"/>
        <v>9.5602294455066923E-3</v>
      </c>
      <c r="CJ10" s="53">
        <f t="shared" si="37"/>
        <v>1.1571841851494697E-2</v>
      </c>
      <c r="CK10" s="48">
        <v>62</v>
      </c>
      <c r="CL10" s="49">
        <v>49</v>
      </c>
      <c r="CM10" s="49">
        <v>111</v>
      </c>
      <c r="CN10" s="52">
        <f t="shared" si="38"/>
        <v>0.12062256809338522</v>
      </c>
      <c r="CO10" s="52">
        <f t="shared" si="39"/>
        <v>9.3690248565965584E-2</v>
      </c>
      <c r="CP10" s="52">
        <f t="shared" si="40"/>
        <v>0.10703953712632594</v>
      </c>
      <c r="CQ10" s="49">
        <v>8</v>
      </c>
      <c r="CR10" s="49">
        <v>4</v>
      </c>
      <c r="CS10" s="49">
        <v>12</v>
      </c>
      <c r="CT10" s="52">
        <f t="shared" si="41"/>
        <v>1.556420233463035E-2</v>
      </c>
      <c r="CU10" s="52">
        <f t="shared" si="42"/>
        <v>7.6481835564053535E-3</v>
      </c>
      <c r="CV10" s="52">
        <f t="shared" si="43"/>
        <v>1.1571841851494697E-2</v>
      </c>
      <c r="CW10" s="119">
        <f t="shared" si="49"/>
        <v>70</v>
      </c>
      <c r="CX10" s="49">
        <f t="shared" si="50"/>
        <v>53</v>
      </c>
      <c r="CY10" s="49">
        <f t="shared" si="51"/>
        <v>123</v>
      </c>
      <c r="CZ10" s="52">
        <f t="shared" si="52"/>
        <v>0.13618677042801555</v>
      </c>
      <c r="DA10" s="52">
        <f t="shared" si="53"/>
        <v>0.10133843212237094</v>
      </c>
      <c r="DB10" s="53">
        <f t="shared" si="54"/>
        <v>0.11861137897782063</v>
      </c>
    </row>
    <row r="11" spans="1:106" s="9" customFormat="1" ht="18.75" customHeight="1">
      <c r="A11" s="96" t="s">
        <v>37</v>
      </c>
      <c r="B11" s="143">
        <v>383</v>
      </c>
      <c r="C11" s="144">
        <v>390</v>
      </c>
      <c r="D11" s="145">
        <v>773</v>
      </c>
      <c r="E11" s="143">
        <v>147</v>
      </c>
      <c r="F11" s="144">
        <v>126</v>
      </c>
      <c r="G11" s="145">
        <f t="shared" si="0"/>
        <v>273</v>
      </c>
      <c r="H11" s="51">
        <f t="shared" si="44"/>
        <v>0.3838120104438642</v>
      </c>
      <c r="I11" s="52">
        <f t="shared" si="1"/>
        <v>0.32307692307692309</v>
      </c>
      <c r="J11" s="53">
        <f t="shared" si="2"/>
        <v>0.35316946959896506</v>
      </c>
      <c r="K11" s="48">
        <v>67</v>
      </c>
      <c r="L11" s="49">
        <v>61</v>
      </c>
      <c r="M11" s="50">
        <v>128</v>
      </c>
      <c r="N11" s="51">
        <f t="shared" si="3"/>
        <v>0.45578231292517007</v>
      </c>
      <c r="O11" s="52">
        <f t="shared" si="4"/>
        <v>0.48412698412698413</v>
      </c>
      <c r="P11" s="53">
        <f t="shared" si="5"/>
        <v>0.46886446886446886</v>
      </c>
      <c r="Q11" s="48">
        <v>341</v>
      </c>
      <c r="R11" s="49">
        <v>280</v>
      </c>
      <c r="S11" s="50">
        <v>621</v>
      </c>
      <c r="T11" s="54">
        <f t="shared" si="6"/>
        <v>0.89033942558746737</v>
      </c>
      <c r="U11" s="55">
        <f t="shared" si="7"/>
        <v>0.71794871794871795</v>
      </c>
      <c r="V11" s="56">
        <f t="shared" si="8"/>
        <v>0.80336351875808543</v>
      </c>
      <c r="W11" s="48">
        <v>89</v>
      </c>
      <c r="X11" s="49">
        <v>70</v>
      </c>
      <c r="Y11" s="50">
        <v>159</v>
      </c>
      <c r="Z11" s="54">
        <f t="shared" si="45"/>
        <v>0.23237597911227154</v>
      </c>
      <c r="AA11" s="55">
        <f t="shared" si="9"/>
        <v>0.17948717948717949</v>
      </c>
      <c r="AB11" s="56">
        <f t="shared" si="10"/>
        <v>0.2056921086675291</v>
      </c>
      <c r="AC11" s="48">
        <v>73</v>
      </c>
      <c r="AD11" s="49">
        <v>81</v>
      </c>
      <c r="AE11" s="50">
        <v>154</v>
      </c>
      <c r="AF11" s="51">
        <f t="shared" si="11"/>
        <v>0.1906005221932115</v>
      </c>
      <c r="AG11" s="52">
        <f t="shared" si="12"/>
        <v>0.2076923076923077</v>
      </c>
      <c r="AH11" s="53">
        <f t="shared" si="13"/>
        <v>0.19922380336351875</v>
      </c>
      <c r="AI11" s="48">
        <v>38</v>
      </c>
      <c r="AJ11" s="49">
        <v>47</v>
      </c>
      <c r="AK11" s="50">
        <v>85</v>
      </c>
      <c r="AL11" s="51">
        <f t="shared" si="46"/>
        <v>9.921671018276762E-2</v>
      </c>
      <c r="AM11" s="52">
        <f t="shared" si="47"/>
        <v>0.12051282051282051</v>
      </c>
      <c r="AN11" s="53">
        <f t="shared" si="48"/>
        <v>0.10996119016817593</v>
      </c>
      <c r="AO11" s="48">
        <v>156</v>
      </c>
      <c r="AP11" s="49">
        <v>164</v>
      </c>
      <c r="AQ11" s="50">
        <v>320</v>
      </c>
      <c r="AR11" s="54">
        <f t="shared" si="14"/>
        <v>0.40731070496083549</v>
      </c>
      <c r="AS11" s="55">
        <f t="shared" si="15"/>
        <v>0.42051282051282052</v>
      </c>
      <c r="AT11" s="56">
        <f t="shared" si="16"/>
        <v>0.41397153945666237</v>
      </c>
      <c r="AU11" s="48">
        <v>85</v>
      </c>
      <c r="AV11" s="49">
        <v>61</v>
      </c>
      <c r="AW11" s="50">
        <v>146</v>
      </c>
      <c r="AX11" s="54">
        <f t="shared" si="17"/>
        <v>0.22193211488250653</v>
      </c>
      <c r="AY11" s="55">
        <f t="shared" si="18"/>
        <v>0.15641025641025641</v>
      </c>
      <c r="AZ11" s="56">
        <f t="shared" si="19"/>
        <v>0.18887451487710219</v>
      </c>
      <c r="BA11" s="48">
        <v>2</v>
      </c>
      <c r="BB11" s="49">
        <v>5</v>
      </c>
      <c r="BC11" s="49">
        <v>7</v>
      </c>
      <c r="BD11" s="52">
        <f t="shared" si="20"/>
        <v>5.2219321148825066E-3</v>
      </c>
      <c r="BE11" s="52">
        <f t="shared" si="21"/>
        <v>1.282051282051282E-2</v>
      </c>
      <c r="BF11" s="52">
        <f t="shared" si="22"/>
        <v>9.0556274256144882E-3</v>
      </c>
      <c r="BG11" s="49">
        <v>0</v>
      </c>
      <c r="BH11" s="49">
        <v>2</v>
      </c>
      <c r="BI11" s="49">
        <v>2</v>
      </c>
      <c r="BJ11" s="52">
        <f t="shared" si="23"/>
        <v>0</v>
      </c>
      <c r="BK11" s="52">
        <f t="shared" si="24"/>
        <v>5.1282051282051282E-3</v>
      </c>
      <c r="BL11" s="53">
        <f t="shared" si="25"/>
        <v>2.5873221216041399E-3</v>
      </c>
      <c r="BM11" s="48">
        <v>55</v>
      </c>
      <c r="BN11" s="49">
        <v>63</v>
      </c>
      <c r="BO11" s="49">
        <v>118</v>
      </c>
      <c r="BP11" s="52">
        <f t="shared" si="26"/>
        <v>0.14360313315926893</v>
      </c>
      <c r="BQ11" s="52">
        <f t="shared" si="27"/>
        <v>0.16153846153846155</v>
      </c>
      <c r="BR11" s="52">
        <f t="shared" si="28"/>
        <v>0.15265200517464425</v>
      </c>
      <c r="BS11" s="49">
        <v>11</v>
      </c>
      <c r="BT11" s="49">
        <v>13</v>
      </c>
      <c r="BU11" s="49">
        <v>24</v>
      </c>
      <c r="BV11" s="52">
        <f t="shared" si="29"/>
        <v>2.8720626631853787E-2</v>
      </c>
      <c r="BW11" s="52">
        <f t="shared" si="30"/>
        <v>3.3333333333333333E-2</v>
      </c>
      <c r="BX11" s="53">
        <f t="shared" si="31"/>
        <v>3.1047865459249677E-2</v>
      </c>
      <c r="BY11" s="48">
        <v>50</v>
      </c>
      <c r="BZ11" s="49">
        <v>31</v>
      </c>
      <c r="CA11" s="49">
        <v>81</v>
      </c>
      <c r="CB11" s="52">
        <f t="shared" si="32"/>
        <v>0.13054830287206268</v>
      </c>
      <c r="CC11" s="52">
        <f t="shared" si="33"/>
        <v>7.9487179487179482E-2</v>
      </c>
      <c r="CD11" s="52">
        <f t="shared" si="34"/>
        <v>0.10478654592496765</v>
      </c>
      <c r="CE11" s="49">
        <v>3</v>
      </c>
      <c r="CF11" s="49">
        <v>3</v>
      </c>
      <c r="CG11" s="49">
        <v>6</v>
      </c>
      <c r="CH11" s="52">
        <f t="shared" si="35"/>
        <v>7.832898172323759E-3</v>
      </c>
      <c r="CI11" s="52">
        <f t="shared" si="36"/>
        <v>7.6923076923076927E-3</v>
      </c>
      <c r="CJ11" s="53">
        <f t="shared" si="37"/>
        <v>7.7619663648124193E-3</v>
      </c>
      <c r="CK11" s="48">
        <v>28</v>
      </c>
      <c r="CL11" s="49">
        <v>24</v>
      </c>
      <c r="CM11" s="49">
        <v>52</v>
      </c>
      <c r="CN11" s="52">
        <f t="shared" si="38"/>
        <v>7.3107049608355096E-2</v>
      </c>
      <c r="CO11" s="52">
        <f t="shared" si="39"/>
        <v>6.1538461538461542E-2</v>
      </c>
      <c r="CP11" s="52">
        <f t="shared" si="40"/>
        <v>6.7270375161707627E-2</v>
      </c>
      <c r="CQ11" s="49">
        <v>4</v>
      </c>
      <c r="CR11" s="49">
        <v>3</v>
      </c>
      <c r="CS11" s="49">
        <v>7</v>
      </c>
      <c r="CT11" s="52">
        <f t="shared" si="41"/>
        <v>1.0443864229765013E-2</v>
      </c>
      <c r="CU11" s="52">
        <f t="shared" si="42"/>
        <v>7.6923076923076927E-3</v>
      </c>
      <c r="CV11" s="52">
        <f t="shared" si="43"/>
        <v>9.0556274256144882E-3</v>
      </c>
      <c r="CW11" s="119">
        <f t="shared" si="49"/>
        <v>32</v>
      </c>
      <c r="CX11" s="49">
        <f t="shared" si="50"/>
        <v>27</v>
      </c>
      <c r="CY11" s="49">
        <f t="shared" si="51"/>
        <v>59</v>
      </c>
      <c r="CZ11" s="52">
        <f t="shared" si="52"/>
        <v>8.3550913838120106E-2</v>
      </c>
      <c r="DA11" s="52">
        <f t="shared" si="53"/>
        <v>6.9230769230769235E-2</v>
      </c>
      <c r="DB11" s="53">
        <f t="shared" si="54"/>
        <v>7.6326002587322125E-2</v>
      </c>
    </row>
    <row r="12" spans="1:106" s="9" customFormat="1" ht="18.75" customHeight="1">
      <c r="A12" s="96" t="s">
        <v>40</v>
      </c>
      <c r="B12" s="143">
        <v>478</v>
      </c>
      <c r="C12" s="144">
        <v>379</v>
      </c>
      <c r="D12" s="145">
        <v>857</v>
      </c>
      <c r="E12" s="143">
        <v>175</v>
      </c>
      <c r="F12" s="144">
        <v>119</v>
      </c>
      <c r="G12" s="145">
        <f t="shared" si="0"/>
        <v>294</v>
      </c>
      <c r="H12" s="51">
        <f t="shared" si="44"/>
        <v>0.36610878661087864</v>
      </c>
      <c r="I12" s="52">
        <f t="shared" si="1"/>
        <v>0.31398416886543534</v>
      </c>
      <c r="J12" s="53">
        <f t="shared" si="2"/>
        <v>0.34305717619603265</v>
      </c>
      <c r="K12" s="48">
        <v>115</v>
      </c>
      <c r="L12" s="49">
        <v>92</v>
      </c>
      <c r="M12" s="50">
        <v>207</v>
      </c>
      <c r="N12" s="51">
        <f t="shared" si="3"/>
        <v>0.65714285714285714</v>
      </c>
      <c r="O12" s="52">
        <f t="shared" si="4"/>
        <v>0.77310924369747902</v>
      </c>
      <c r="P12" s="53">
        <f t="shared" si="5"/>
        <v>0.70408163265306123</v>
      </c>
      <c r="Q12" s="48">
        <v>412</v>
      </c>
      <c r="R12" s="49">
        <v>296</v>
      </c>
      <c r="S12" s="50">
        <v>708</v>
      </c>
      <c r="T12" s="54">
        <f t="shared" si="6"/>
        <v>0.86192468619246865</v>
      </c>
      <c r="U12" s="55">
        <f t="shared" si="7"/>
        <v>0.78100263852242746</v>
      </c>
      <c r="V12" s="56">
        <f t="shared" si="8"/>
        <v>0.82613768961493583</v>
      </c>
      <c r="W12" s="48">
        <v>137</v>
      </c>
      <c r="X12" s="49">
        <v>136</v>
      </c>
      <c r="Y12" s="50">
        <v>273</v>
      </c>
      <c r="Z12" s="54">
        <f t="shared" si="45"/>
        <v>0.28661087866108786</v>
      </c>
      <c r="AA12" s="55">
        <f t="shared" si="9"/>
        <v>0.35883905013192613</v>
      </c>
      <c r="AB12" s="56">
        <f t="shared" si="10"/>
        <v>0.31855309218203032</v>
      </c>
      <c r="AC12" s="48">
        <v>106</v>
      </c>
      <c r="AD12" s="49">
        <v>82</v>
      </c>
      <c r="AE12" s="50">
        <v>188</v>
      </c>
      <c r="AF12" s="51">
        <f t="shared" si="11"/>
        <v>0.22175732217573221</v>
      </c>
      <c r="AG12" s="52">
        <f t="shared" si="12"/>
        <v>0.21635883905013192</v>
      </c>
      <c r="AH12" s="53">
        <f t="shared" si="13"/>
        <v>0.21936989498249709</v>
      </c>
      <c r="AI12" s="48">
        <v>72</v>
      </c>
      <c r="AJ12" s="49">
        <v>58</v>
      </c>
      <c r="AK12" s="50">
        <v>130</v>
      </c>
      <c r="AL12" s="51">
        <f t="shared" si="46"/>
        <v>0.15062761506276151</v>
      </c>
      <c r="AM12" s="52">
        <f t="shared" si="47"/>
        <v>0.15303430079155672</v>
      </c>
      <c r="AN12" s="53">
        <f t="shared" si="48"/>
        <v>0.1516919486581097</v>
      </c>
      <c r="AO12" s="48">
        <v>195</v>
      </c>
      <c r="AP12" s="49">
        <v>182</v>
      </c>
      <c r="AQ12" s="50">
        <v>377</v>
      </c>
      <c r="AR12" s="54">
        <f t="shared" si="14"/>
        <v>0.40794979079497906</v>
      </c>
      <c r="AS12" s="55">
        <f t="shared" si="15"/>
        <v>0.48021108179419525</v>
      </c>
      <c r="AT12" s="56">
        <f t="shared" si="16"/>
        <v>0.43990665110851807</v>
      </c>
      <c r="AU12" s="48">
        <v>126</v>
      </c>
      <c r="AV12" s="49">
        <v>134</v>
      </c>
      <c r="AW12" s="50">
        <v>260</v>
      </c>
      <c r="AX12" s="54">
        <f t="shared" si="17"/>
        <v>0.26359832635983266</v>
      </c>
      <c r="AY12" s="55">
        <f t="shared" si="18"/>
        <v>0.35356200527704484</v>
      </c>
      <c r="AZ12" s="56">
        <f t="shared" si="19"/>
        <v>0.3033838973162194</v>
      </c>
      <c r="BA12" s="48">
        <v>4</v>
      </c>
      <c r="BB12" s="49">
        <v>2</v>
      </c>
      <c r="BC12" s="49">
        <v>6</v>
      </c>
      <c r="BD12" s="52">
        <f t="shared" si="20"/>
        <v>8.368200836820083E-3</v>
      </c>
      <c r="BE12" s="52">
        <f t="shared" si="21"/>
        <v>5.2770448548812663E-3</v>
      </c>
      <c r="BF12" s="52">
        <f t="shared" si="22"/>
        <v>7.0011668611435242E-3</v>
      </c>
      <c r="BG12" s="49">
        <v>0</v>
      </c>
      <c r="BH12" s="49">
        <v>0</v>
      </c>
      <c r="BI12" s="49">
        <v>0</v>
      </c>
      <c r="BJ12" s="52">
        <f t="shared" si="23"/>
        <v>0</v>
      </c>
      <c r="BK12" s="52">
        <f t="shared" si="24"/>
        <v>0</v>
      </c>
      <c r="BL12" s="53">
        <f t="shared" si="25"/>
        <v>0</v>
      </c>
      <c r="BM12" s="48">
        <v>75</v>
      </c>
      <c r="BN12" s="49">
        <v>56</v>
      </c>
      <c r="BO12" s="49">
        <v>131</v>
      </c>
      <c r="BP12" s="52">
        <f t="shared" si="26"/>
        <v>0.15690376569037656</v>
      </c>
      <c r="BQ12" s="52">
        <f t="shared" si="27"/>
        <v>0.14775725593667546</v>
      </c>
      <c r="BR12" s="52">
        <f t="shared" si="28"/>
        <v>0.1528588098016336</v>
      </c>
      <c r="BS12" s="49">
        <v>38</v>
      </c>
      <c r="BT12" s="49">
        <v>28</v>
      </c>
      <c r="BU12" s="49">
        <v>66</v>
      </c>
      <c r="BV12" s="52">
        <f t="shared" si="29"/>
        <v>7.9497907949790794E-2</v>
      </c>
      <c r="BW12" s="52">
        <f t="shared" si="30"/>
        <v>7.3878627968337732E-2</v>
      </c>
      <c r="BX12" s="53">
        <f t="shared" si="31"/>
        <v>7.7012835472578769E-2</v>
      </c>
      <c r="BY12" s="48">
        <v>103</v>
      </c>
      <c r="BZ12" s="49">
        <v>69</v>
      </c>
      <c r="CA12" s="49">
        <v>172</v>
      </c>
      <c r="CB12" s="52">
        <f t="shared" si="32"/>
        <v>0.21548117154811716</v>
      </c>
      <c r="CC12" s="52">
        <f t="shared" si="33"/>
        <v>0.18205804749340371</v>
      </c>
      <c r="CD12" s="52">
        <f t="shared" si="34"/>
        <v>0.20070011668611434</v>
      </c>
      <c r="CE12" s="49">
        <v>34</v>
      </c>
      <c r="CF12" s="49">
        <v>17</v>
      </c>
      <c r="CG12" s="49">
        <v>51</v>
      </c>
      <c r="CH12" s="52">
        <f t="shared" si="35"/>
        <v>7.1129707112970716E-2</v>
      </c>
      <c r="CI12" s="52">
        <f t="shared" si="36"/>
        <v>4.4854881266490766E-2</v>
      </c>
      <c r="CJ12" s="53">
        <f t="shared" si="37"/>
        <v>5.9509918319719954E-2</v>
      </c>
      <c r="CK12" s="48">
        <v>63</v>
      </c>
      <c r="CL12" s="49">
        <v>37</v>
      </c>
      <c r="CM12" s="49">
        <v>100</v>
      </c>
      <c r="CN12" s="52">
        <f t="shared" si="38"/>
        <v>0.13179916317991633</v>
      </c>
      <c r="CO12" s="52">
        <f t="shared" si="39"/>
        <v>9.7625329815303433E-2</v>
      </c>
      <c r="CP12" s="52">
        <f t="shared" si="40"/>
        <v>0.11668611435239207</v>
      </c>
      <c r="CQ12" s="49">
        <v>22</v>
      </c>
      <c r="CR12" s="49">
        <v>14</v>
      </c>
      <c r="CS12" s="49">
        <v>36</v>
      </c>
      <c r="CT12" s="52">
        <f t="shared" si="41"/>
        <v>4.6025104602510462E-2</v>
      </c>
      <c r="CU12" s="52">
        <f t="shared" si="42"/>
        <v>3.6939313984168866E-2</v>
      </c>
      <c r="CV12" s="52">
        <f t="shared" si="43"/>
        <v>4.2007001166861145E-2</v>
      </c>
      <c r="CW12" s="119">
        <f t="shared" si="49"/>
        <v>85</v>
      </c>
      <c r="CX12" s="49">
        <f t="shared" si="50"/>
        <v>51</v>
      </c>
      <c r="CY12" s="49">
        <f t="shared" si="51"/>
        <v>136</v>
      </c>
      <c r="CZ12" s="52">
        <f t="shared" si="52"/>
        <v>0.17782426778242677</v>
      </c>
      <c r="DA12" s="52">
        <f t="shared" si="53"/>
        <v>0.13456464379947231</v>
      </c>
      <c r="DB12" s="53">
        <f t="shared" si="54"/>
        <v>0.15869311551925322</v>
      </c>
    </row>
    <row r="13" spans="1:106" s="9" customFormat="1" ht="18.75" customHeight="1">
      <c r="A13" s="96" t="s">
        <v>38</v>
      </c>
      <c r="B13" s="143">
        <v>250</v>
      </c>
      <c r="C13" s="144">
        <v>251</v>
      </c>
      <c r="D13" s="145">
        <v>501</v>
      </c>
      <c r="E13" s="143">
        <v>75</v>
      </c>
      <c r="F13" s="144">
        <v>59</v>
      </c>
      <c r="G13" s="145">
        <f t="shared" si="0"/>
        <v>134</v>
      </c>
      <c r="H13" s="51">
        <f t="shared" si="44"/>
        <v>0.3</v>
      </c>
      <c r="I13" s="52">
        <f t="shared" si="1"/>
        <v>0.23505976095617531</v>
      </c>
      <c r="J13" s="53">
        <f t="shared" si="2"/>
        <v>0.26746506986027946</v>
      </c>
      <c r="K13" s="48">
        <v>46</v>
      </c>
      <c r="L13" s="49">
        <v>38</v>
      </c>
      <c r="M13" s="50">
        <v>84</v>
      </c>
      <c r="N13" s="51">
        <f t="shared" si="3"/>
        <v>0.61333333333333329</v>
      </c>
      <c r="O13" s="52">
        <f t="shared" si="4"/>
        <v>0.64406779661016944</v>
      </c>
      <c r="P13" s="53">
        <f t="shared" si="5"/>
        <v>0.62686567164179108</v>
      </c>
      <c r="Q13" s="48">
        <v>154</v>
      </c>
      <c r="R13" s="49">
        <v>127</v>
      </c>
      <c r="S13" s="50">
        <v>281</v>
      </c>
      <c r="T13" s="54">
        <f t="shared" si="6"/>
        <v>0.61599999999999999</v>
      </c>
      <c r="U13" s="55">
        <f t="shared" si="7"/>
        <v>0.50597609561752988</v>
      </c>
      <c r="V13" s="56">
        <f t="shared" si="8"/>
        <v>0.56087824351297411</v>
      </c>
      <c r="W13" s="48">
        <v>89</v>
      </c>
      <c r="X13" s="49">
        <v>95</v>
      </c>
      <c r="Y13" s="50">
        <v>184</v>
      </c>
      <c r="Z13" s="54">
        <f t="shared" si="45"/>
        <v>0.35599999999999998</v>
      </c>
      <c r="AA13" s="55">
        <f t="shared" si="9"/>
        <v>0.37848605577689243</v>
      </c>
      <c r="AB13" s="56">
        <f t="shared" si="10"/>
        <v>0.36726546906187624</v>
      </c>
      <c r="AC13" s="48">
        <v>41</v>
      </c>
      <c r="AD13" s="49">
        <v>39</v>
      </c>
      <c r="AE13" s="50">
        <v>80</v>
      </c>
      <c r="AF13" s="51">
        <f t="shared" si="11"/>
        <v>0.16400000000000001</v>
      </c>
      <c r="AG13" s="52">
        <f t="shared" si="12"/>
        <v>0.15537848605577689</v>
      </c>
      <c r="AH13" s="53">
        <f t="shared" si="13"/>
        <v>0.15968063872255489</v>
      </c>
      <c r="AI13" s="48">
        <v>27</v>
      </c>
      <c r="AJ13" s="49">
        <v>26</v>
      </c>
      <c r="AK13" s="50">
        <v>53</v>
      </c>
      <c r="AL13" s="51">
        <f t="shared" si="46"/>
        <v>0.108</v>
      </c>
      <c r="AM13" s="52">
        <f t="shared" si="47"/>
        <v>0.10358565737051793</v>
      </c>
      <c r="AN13" s="53">
        <f t="shared" si="48"/>
        <v>0.10578842315369262</v>
      </c>
      <c r="AO13" s="48">
        <v>76</v>
      </c>
      <c r="AP13" s="49">
        <v>81</v>
      </c>
      <c r="AQ13" s="50">
        <v>157</v>
      </c>
      <c r="AR13" s="54">
        <f t="shared" si="14"/>
        <v>0.30399999999999999</v>
      </c>
      <c r="AS13" s="55">
        <f t="shared" si="15"/>
        <v>0.32270916334661354</v>
      </c>
      <c r="AT13" s="56">
        <f t="shared" si="16"/>
        <v>0.31337325349301398</v>
      </c>
      <c r="AU13" s="48">
        <v>75</v>
      </c>
      <c r="AV13" s="49">
        <v>84</v>
      </c>
      <c r="AW13" s="50">
        <v>159</v>
      </c>
      <c r="AX13" s="54">
        <f t="shared" si="17"/>
        <v>0.3</v>
      </c>
      <c r="AY13" s="55">
        <f t="shared" si="18"/>
        <v>0.33466135458167329</v>
      </c>
      <c r="AZ13" s="56">
        <f t="shared" si="19"/>
        <v>0.31736526946107785</v>
      </c>
      <c r="BA13" s="48">
        <v>0</v>
      </c>
      <c r="BB13" s="49">
        <v>0</v>
      </c>
      <c r="BC13" s="49">
        <v>0</v>
      </c>
      <c r="BD13" s="52">
        <f t="shared" si="20"/>
        <v>0</v>
      </c>
      <c r="BE13" s="52">
        <f t="shared" si="21"/>
        <v>0</v>
      </c>
      <c r="BF13" s="52">
        <f t="shared" si="22"/>
        <v>0</v>
      </c>
      <c r="BG13" s="49">
        <v>0</v>
      </c>
      <c r="BH13" s="49">
        <v>0</v>
      </c>
      <c r="BI13" s="49">
        <v>0</v>
      </c>
      <c r="BJ13" s="52">
        <f t="shared" si="23"/>
        <v>0</v>
      </c>
      <c r="BK13" s="52">
        <f t="shared" si="24"/>
        <v>0</v>
      </c>
      <c r="BL13" s="53">
        <f t="shared" si="25"/>
        <v>0</v>
      </c>
      <c r="BM13" s="48">
        <v>94</v>
      </c>
      <c r="BN13" s="49">
        <v>87</v>
      </c>
      <c r="BO13" s="49">
        <v>181</v>
      </c>
      <c r="BP13" s="52">
        <f t="shared" si="26"/>
        <v>0.376</v>
      </c>
      <c r="BQ13" s="52">
        <f t="shared" si="27"/>
        <v>0.34661354581673309</v>
      </c>
      <c r="BR13" s="52">
        <f t="shared" si="28"/>
        <v>0.36127744510978044</v>
      </c>
      <c r="BS13" s="49">
        <v>17</v>
      </c>
      <c r="BT13" s="49">
        <v>12</v>
      </c>
      <c r="BU13" s="49">
        <v>29</v>
      </c>
      <c r="BV13" s="52">
        <f t="shared" si="29"/>
        <v>6.8000000000000005E-2</v>
      </c>
      <c r="BW13" s="52">
        <f t="shared" si="30"/>
        <v>4.7808764940239043E-2</v>
      </c>
      <c r="BX13" s="53">
        <f t="shared" si="31"/>
        <v>5.7884231536926151E-2</v>
      </c>
      <c r="BY13" s="48">
        <v>61</v>
      </c>
      <c r="BZ13" s="49">
        <v>52</v>
      </c>
      <c r="CA13" s="49">
        <v>113</v>
      </c>
      <c r="CB13" s="52">
        <f t="shared" si="32"/>
        <v>0.24399999999999999</v>
      </c>
      <c r="CC13" s="52">
        <f t="shared" si="33"/>
        <v>0.20717131474103587</v>
      </c>
      <c r="CD13" s="52">
        <f t="shared" si="34"/>
        <v>0.22554890219560877</v>
      </c>
      <c r="CE13" s="49">
        <v>6</v>
      </c>
      <c r="CF13" s="49">
        <v>3</v>
      </c>
      <c r="CG13" s="49">
        <v>9</v>
      </c>
      <c r="CH13" s="52">
        <f t="shared" si="35"/>
        <v>2.4E-2</v>
      </c>
      <c r="CI13" s="52">
        <f t="shared" si="36"/>
        <v>1.1952191235059761E-2</v>
      </c>
      <c r="CJ13" s="53">
        <f t="shared" si="37"/>
        <v>1.7964071856287425E-2</v>
      </c>
      <c r="CK13" s="48">
        <v>46</v>
      </c>
      <c r="CL13" s="49">
        <v>30</v>
      </c>
      <c r="CM13" s="49">
        <v>76</v>
      </c>
      <c r="CN13" s="52">
        <f t="shared" si="38"/>
        <v>0.184</v>
      </c>
      <c r="CO13" s="52">
        <f t="shared" si="39"/>
        <v>0.11952191235059761</v>
      </c>
      <c r="CP13" s="52">
        <f t="shared" si="40"/>
        <v>0.15169660678642716</v>
      </c>
      <c r="CQ13" s="49">
        <v>6</v>
      </c>
      <c r="CR13" s="49">
        <v>5</v>
      </c>
      <c r="CS13" s="49">
        <v>11</v>
      </c>
      <c r="CT13" s="52">
        <f t="shared" si="41"/>
        <v>2.4E-2</v>
      </c>
      <c r="CU13" s="52">
        <f t="shared" si="42"/>
        <v>1.9920318725099601E-2</v>
      </c>
      <c r="CV13" s="52">
        <f t="shared" si="43"/>
        <v>2.1956087824351298E-2</v>
      </c>
      <c r="CW13" s="119">
        <f t="shared" si="49"/>
        <v>52</v>
      </c>
      <c r="CX13" s="49">
        <f t="shared" si="50"/>
        <v>35</v>
      </c>
      <c r="CY13" s="49">
        <f t="shared" si="51"/>
        <v>87</v>
      </c>
      <c r="CZ13" s="52">
        <f t="shared" si="52"/>
        <v>0.20799999999999999</v>
      </c>
      <c r="DA13" s="52">
        <f t="shared" si="53"/>
        <v>0.1394422310756972</v>
      </c>
      <c r="DB13" s="53">
        <f t="shared" si="54"/>
        <v>0.17365269461077845</v>
      </c>
    </row>
    <row r="14" spans="1:106" s="9" customFormat="1" ht="18.75" customHeight="1">
      <c r="A14" s="96" t="s">
        <v>39</v>
      </c>
      <c r="B14" s="143">
        <v>252</v>
      </c>
      <c r="C14" s="144">
        <v>247</v>
      </c>
      <c r="D14" s="145">
        <v>499</v>
      </c>
      <c r="E14" s="143">
        <v>70</v>
      </c>
      <c r="F14" s="144">
        <v>70</v>
      </c>
      <c r="G14" s="145">
        <f t="shared" si="0"/>
        <v>140</v>
      </c>
      <c r="H14" s="51">
        <f t="shared" si="44"/>
        <v>0.27777777777777779</v>
      </c>
      <c r="I14" s="52">
        <f t="shared" si="1"/>
        <v>0.2834008097165992</v>
      </c>
      <c r="J14" s="53">
        <f t="shared" si="2"/>
        <v>0.28056112224448898</v>
      </c>
      <c r="K14" s="48">
        <v>39</v>
      </c>
      <c r="L14" s="49">
        <v>26</v>
      </c>
      <c r="M14" s="50">
        <v>65</v>
      </c>
      <c r="N14" s="51">
        <f t="shared" si="3"/>
        <v>0.55714285714285716</v>
      </c>
      <c r="O14" s="52">
        <f t="shared" si="4"/>
        <v>0.37142857142857144</v>
      </c>
      <c r="P14" s="53">
        <f t="shared" si="5"/>
        <v>0.4642857142857143</v>
      </c>
      <c r="Q14" s="48">
        <v>148</v>
      </c>
      <c r="R14" s="49">
        <v>138</v>
      </c>
      <c r="S14" s="50">
        <v>286</v>
      </c>
      <c r="T14" s="54">
        <f t="shared" si="6"/>
        <v>0.58730158730158732</v>
      </c>
      <c r="U14" s="55">
        <f t="shared" si="7"/>
        <v>0.5587044534412956</v>
      </c>
      <c r="V14" s="56">
        <f t="shared" si="8"/>
        <v>0.57314629258517036</v>
      </c>
      <c r="W14" s="48">
        <v>52</v>
      </c>
      <c r="X14" s="49">
        <v>58</v>
      </c>
      <c r="Y14" s="50">
        <v>110</v>
      </c>
      <c r="Z14" s="54">
        <f t="shared" si="45"/>
        <v>0.20634920634920634</v>
      </c>
      <c r="AA14" s="55">
        <f t="shared" si="9"/>
        <v>0.23481781376518218</v>
      </c>
      <c r="AB14" s="56">
        <f t="shared" si="10"/>
        <v>0.22044088176352705</v>
      </c>
      <c r="AC14" s="48">
        <v>49</v>
      </c>
      <c r="AD14" s="49">
        <v>46</v>
      </c>
      <c r="AE14" s="50">
        <v>95</v>
      </c>
      <c r="AF14" s="51">
        <f t="shared" si="11"/>
        <v>0.19444444444444445</v>
      </c>
      <c r="AG14" s="52">
        <f t="shared" si="12"/>
        <v>0.18623481781376519</v>
      </c>
      <c r="AH14" s="53">
        <f t="shared" si="13"/>
        <v>0.19038076152304609</v>
      </c>
      <c r="AI14" s="48">
        <v>28</v>
      </c>
      <c r="AJ14" s="49">
        <v>17</v>
      </c>
      <c r="AK14" s="50">
        <v>45</v>
      </c>
      <c r="AL14" s="51">
        <f t="shared" si="46"/>
        <v>0.1111111111111111</v>
      </c>
      <c r="AM14" s="52">
        <f t="shared" si="47"/>
        <v>6.8825910931174086E-2</v>
      </c>
      <c r="AN14" s="53">
        <f t="shared" si="48"/>
        <v>9.0180360721442893E-2</v>
      </c>
      <c r="AO14" s="48">
        <v>76</v>
      </c>
      <c r="AP14" s="49">
        <v>74</v>
      </c>
      <c r="AQ14" s="50">
        <v>150</v>
      </c>
      <c r="AR14" s="54">
        <f t="shared" si="14"/>
        <v>0.30158730158730157</v>
      </c>
      <c r="AS14" s="55">
        <f t="shared" si="15"/>
        <v>0.29959514170040485</v>
      </c>
      <c r="AT14" s="56">
        <f t="shared" si="16"/>
        <v>0.30060120240480964</v>
      </c>
      <c r="AU14" s="48">
        <v>55</v>
      </c>
      <c r="AV14" s="49">
        <v>55</v>
      </c>
      <c r="AW14" s="50">
        <v>110</v>
      </c>
      <c r="AX14" s="54">
        <f t="shared" si="17"/>
        <v>0.21825396825396826</v>
      </c>
      <c r="AY14" s="55">
        <f t="shared" si="18"/>
        <v>0.22267206477732793</v>
      </c>
      <c r="AZ14" s="56">
        <f t="shared" si="19"/>
        <v>0.22044088176352705</v>
      </c>
      <c r="BA14" s="48">
        <v>1</v>
      </c>
      <c r="BB14" s="49">
        <v>1</v>
      </c>
      <c r="BC14" s="49">
        <v>2</v>
      </c>
      <c r="BD14" s="52">
        <f t="shared" si="20"/>
        <v>3.968253968253968E-3</v>
      </c>
      <c r="BE14" s="52">
        <f t="shared" si="21"/>
        <v>4.048582995951417E-3</v>
      </c>
      <c r="BF14" s="52">
        <f t="shared" si="22"/>
        <v>4.0080160320641279E-3</v>
      </c>
      <c r="BG14" s="49">
        <v>0</v>
      </c>
      <c r="BH14" s="49">
        <v>0</v>
      </c>
      <c r="BI14" s="49">
        <v>0</v>
      </c>
      <c r="BJ14" s="52">
        <f t="shared" si="23"/>
        <v>0</v>
      </c>
      <c r="BK14" s="52">
        <f t="shared" si="24"/>
        <v>0</v>
      </c>
      <c r="BL14" s="53">
        <f t="shared" si="25"/>
        <v>0</v>
      </c>
      <c r="BM14" s="48">
        <v>43</v>
      </c>
      <c r="BN14" s="49">
        <v>43</v>
      </c>
      <c r="BO14" s="49">
        <v>86</v>
      </c>
      <c r="BP14" s="52">
        <f t="shared" si="26"/>
        <v>0.17063492063492064</v>
      </c>
      <c r="BQ14" s="52">
        <f t="shared" si="27"/>
        <v>0.17408906882591094</v>
      </c>
      <c r="BR14" s="52">
        <f t="shared" si="28"/>
        <v>0.17234468937875752</v>
      </c>
      <c r="BS14" s="49">
        <v>38</v>
      </c>
      <c r="BT14" s="49">
        <v>43</v>
      </c>
      <c r="BU14" s="49">
        <v>81</v>
      </c>
      <c r="BV14" s="52">
        <f t="shared" si="29"/>
        <v>0.15079365079365079</v>
      </c>
      <c r="BW14" s="52">
        <f t="shared" si="30"/>
        <v>0.17408906882591094</v>
      </c>
      <c r="BX14" s="53">
        <f t="shared" si="31"/>
        <v>0.16232464929859719</v>
      </c>
      <c r="BY14" s="48">
        <v>30</v>
      </c>
      <c r="BZ14" s="49">
        <v>21</v>
      </c>
      <c r="CA14" s="49">
        <v>51</v>
      </c>
      <c r="CB14" s="52">
        <f t="shared" si="32"/>
        <v>0.11904761904761904</v>
      </c>
      <c r="CC14" s="52">
        <f t="shared" si="33"/>
        <v>8.5020242914979755E-2</v>
      </c>
      <c r="CD14" s="52">
        <f t="shared" si="34"/>
        <v>0.10220440881763528</v>
      </c>
      <c r="CE14" s="49">
        <v>18</v>
      </c>
      <c r="CF14" s="49">
        <v>8</v>
      </c>
      <c r="CG14" s="49">
        <v>26</v>
      </c>
      <c r="CH14" s="52">
        <f t="shared" si="35"/>
        <v>7.1428571428571425E-2</v>
      </c>
      <c r="CI14" s="52">
        <f t="shared" si="36"/>
        <v>3.2388663967611336E-2</v>
      </c>
      <c r="CJ14" s="53">
        <f t="shared" si="37"/>
        <v>5.2104208416833664E-2</v>
      </c>
      <c r="CK14" s="48">
        <v>50</v>
      </c>
      <c r="CL14" s="49">
        <v>33</v>
      </c>
      <c r="CM14" s="49">
        <v>83</v>
      </c>
      <c r="CN14" s="52">
        <f t="shared" si="38"/>
        <v>0.1984126984126984</v>
      </c>
      <c r="CO14" s="52">
        <f t="shared" si="39"/>
        <v>0.13360323886639677</v>
      </c>
      <c r="CP14" s="52">
        <f t="shared" si="40"/>
        <v>0.16633266533066132</v>
      </c>
      <c r="CQ14" s="49">
        <v>23</v>
      </c>
      <c r="CR14" s="49">
        <v>29</v>
      </c>
      <c r="CS14" s="49">
        <v>52</v>
      </c>
      <c r="CT14" s="52">
        <f t="shared" si="41"/>
        <v>9.1269841269841265E-2</v>
      </c>
      <c r="CU14" s="52">
        <f t="shared" si="42"/>
        <v>0.11740890688259109</v>
      </c>
      <c r="CV14" s="52">
        <f t="shared" si="43"/>
        <v>0.10420841683366733</v>
      </c>
      <c r="CW14" s="119">
        <f t="shared" si="49"/>
        <v>73</v>
      </c>
      <c r="CX14" s="49">
        <f t="shared" si="50"/>
        <v>62</v>
      </c>
      <c r="CY14" s="49">
        <f t="shared" si="51"/>
        <v>135</v>
      </c>
      <c r="CZ14" s="52">
        <f t="shared" si="52"/>
        <v>0.28968253968253971</v>
      </c>
      <c r="DA14" s="52">
        <f t="shared" si="53"/>
        <v>0.25101214574898784</v>
      </c>
      <c r="DB14" s="53">
        <f t="shared" si="54"/>
        <v>0.27054108216432865</v>
      </c>
    </row>
    <row r="15" spans="1:106" s="9" customFormat="1" ht="18.75" customHeight="1">
      <c r="A15" s="96" t="s">
        <v>41</v>
      </c>
      <c r="B15" s="143">
        <v>174</v>
      </c>
      <c r="C15" s="144">
        <v>189</v>
      </c>
      <c r="D15" s="145">
        <v>363</v>
      </c>
      <c r="E15" s="143">
        <v>53</v>
      </c>
      <c r="F15" s="144">
        <v>59</v>
      </c>
      <c r="G15" s="145">
        <f t="shared" si="0"/>
        <v>112</v>
      </c>
      <c r="H15" s="51">
        <f t="shared" si="44"/>
        <v>0.3045977011494253</v>
      </c>
      <c r="I15" s="52">
        <f t="shared" si="1"/>
        <v>0.31216931216931215</v>
      </c>
      <c r="J15" s="53">
        <f t="shared" si="2"/>
        <v>0.30853994490358128</v>
      </c>
      <c r="K15" s="48">
        <v>31</v>
      </c>
      <c r="L15" s="49">
        <v>33</v>
      </c>
      <c r="M15" s="50">
        <v>64</v>
      </c>
      <c r="N15" s="51">
        <f t="shared" si="3"/>
        <v>0.58490566037735847</v>
      </c>
      <c r="O15" s="52">
        <f t="shared" si="4"/>
        <v>0.55932203389830504</v>
      </c>
      <c r="P15" s="53">
        <f t="shared" si="5"/>
        <v>0.5714285714285714</v>
      </c>
      <c r="Q15" s="48">
        <v>133</v>
      </c>
      <c r="R15" s="49">
        <v>138</v>
      </c>
      <c r="S15" s="50">
        <v>271</v>
      </c>
      <c r="T15" s="54">
        <f t="shared" si="6"/>
        <v>0.76436781609195403</v>
      </c>
      <c r="U15" s="55">
        <f t="shared" si="7"/>
        <v>0.73015873015873012</v>
      </c>
      <c r="V15" s="56">
        <f t="shared" si="8"/>
        <v>0.74655647382920109</v>
      </c>
      <c r="W15" s="48">
        <v>74</v>
      </c>
      <c r="X15" s="49">
        <v>64</v>
      </c>
      <c r="Y15" s="50">
        <v>138</v>
      </c>
      <c r="Z15" s="54">
        <f t="shared" si="45"/>
        <v>0.42528735632183906</v>
      </c>
      <c r="AA15" s="55">
        <f t="shared" si="9"/>
        <v>0.33862433862433861</v>
      </c>
      <c r="AB15" s="56">
        <f t="shared" si="10"/>
        <v>0.38016528925619836</v>
      </c>
      <c r="AC15" s="48">
        <v>38</v>
      </c>
      <c r="AD15" s="49">
        <v>52</v>
      </c>
      <c r="AE15" s="50">
        <v>90</v>
      </c>
      <c r="AF15" s="51">
        <f t="shared" si="11"/>
        <v>0.21839080459770116</v>
      </c>
      <c r="AG15" s="52">
        <f t="shared" si="12"/>
        <v>0.27513227513227512</v>
      </c>
      <c r="AH15" s="53">
        <f t="shared" si="13"/>
        <v>0.24793388429752067</v>
      </c>
      <c r="AI15" s="48">
        <v>24</v>
      </c>
      <c r="AJ15" s="49">
        <v>31</v>
      </c>
      <c r="AK15" s="50">
        <v>55</v>
      </c>
      <c r="AL15" s="51">
        <f t="shared" si="46"/>
        <v>0.13793103448275862</v>
      </c>
      <c r="AM15" s="52">
        <f t="shared" si="47"/>
        <v>0.16402116402116401</v>
      </c>
      <c r="AN15" s="53">
        <f t="shared" si="48"/>
        <v>0.15151515151515152</v>
      </c>
      <c r="AO15" s="48">
        <v>84</v>
      </c>
      <c r="AP15" s="49">
        <v>105</v>
      </c>
      <c r="AQ15" s="50">
        <v>189</v>
      </c>
      <c r="AR15" s="54">
        <f t="shared" si="14"/>
        <v>0.48275862068965519</v>
      </c>
      <c r="AS15" s="55">
        <f t="shared" si="15"/>
        <v>0.55555555555555558</v>
      </c>
      <c r="AT15" s="56">
        <f t="shared" si="16"/>
        <v>0.52066115702479343</v>
      </c>
      <c r="AU15" s="48">
        <v>70</v>
      </c>
      <c r="AV15" s="49">
        <v>56</v>
      </c>
      <c r="AW15" s="50">
        <v>126</v>
      </c>
      <c r="AX15" s="54">
        <f t="shared" si="17"/>
        <v>0.40229885057471265</v>
      </c>
      <c r="AY15" s="55">
        <f t="shared" si="18"/>
        <v>0.29629629629629628</v>
      </c>
      <c r="AZ15" s="56">
        <f t="shared" si="19"/>
        <v>0.34710743801652894</v>
      </c>
      <c r="BA15" s="48">
        <v>1</v>
      </c>
      <c r="BB15" s="49">
        <v>1</v>
      </c>
      <c r="BC15" s="49">
        <v>2</v>
      </c>
      <c r="BD15" s="52">
        <f t="shared" si="20"/>
        <v>5.7471264367816091E-3</v>
      </c>
      <c r="BE15" s="52">
        <f t="shared" si="21"/>
        <v>5.2910052910052907E-3</v>
      </c>
      <c r="BF15" s="52">
        <f t="shared" si="22"/>
        <v>5.5096418732782371E-3</v>
      </c>
      <c r="BG15" s="49">
        <v>0</v>
      </c>
      <c r="BH15" s="49">
        <v>0</v>
      </c>
      <c r="BI15" s="49">
        <v>0</v>
      </c>
      <c r="BJ15" s="52">
        <f t="shared" si="23"/>
        <v>0</v>
      </c>
      <c r="BK15" s="52">
        <f t="shared" si="24"/>
        <v>0</v>
      </c>
      <c r="BL15" s="53">
        <f t="shared" si="25"/>
        <v>0</v>
      </c>
      <c r="BM15" s="48">
        <v>20</v>
      </c>
      <c r="BN15" s="49">
        <v>22</v>
      </c>
      <c r="BO15" s="49">
        <v>42</v>
      </c>
      <c r="BP15" s="52">
        <f t="shared" si="26"/>
        <v>0.11494252873563218</v>
      </c>
      <c r="BQ15" s="52">
        <f t="shared" si="27"/>
        <v>0.1164021164021164</v>
      </c>
      <c r="BR15" s="52">
        <f t="shared" si="28"/>
        <v>0.11570247933884298</v>
      </c>
      <c r="BS15" s="49">
        <v>2</v>
      </c>
      <c r="BT15" s="49">
        <v>3</v>
      </c>
      <c r="BU15" s="49">
        <v>5</v>
      </c>
      <c r="BV15" s="52">
        <f t="shared" si="29"/>
        <v>1.1494252873563218E-2</v>
      </c>
      <c r="BW15" s="52">
        <f t="shared" si="30"/>
        <v>1.5873015873015872E-2</v>
      </c>
      <c r="BX15" s="53">
        <f t="shared" si="31"/>
        <v>1.3774104683195593E-2</v>
      </c>
      <c r="BY15" s="48">
        <v>23</v>
      </c>
      <c r="BZ15" s="49">
        <v>25</v>
      </c>
      <c r="CA15" s="49">
        <v>48</v>
      </c>
      <c r="CB15" s="52">
        <f t="shared" si="32"/>
        <v>0.13218390804597702</v>
      </c>
      <c r="CC15" s="52">
        <f t="shared" si="33"/>
        <v>0.13227513227513227</v>
      </c>
      <c r="CD15" s="52">
        <f t="shared" si="34"/>
        <v>0.13223140495867769</v>
      </c>
      <c r="CE15" s="49">
        <v>6</v>
      </c>
      <c r="CF15" s="49">
        <v>1</v>
      </c>
      <c r="CG15" s="49">
        <v>7</v>
      </c>
      <c r="CH15" s="52">
        <f t="shared" si="35"/>
        <v>3.4482758620689655E-2</v>
      </c>
      <c r="CI15" s="52">
        <f t="shared" si="36"/>
        <v>5.2910052910052907E-3</v>
      </c>
      <c r="CJ15" s="53">
        <f t="shared" si="37"/>
        <v>1.928374655647383E-2</v>
      </c>
      <c r="CK15" s="48">
        <v>12</v>
      </c>
      <c r="CL15" s="49">
        <v>10</v>
      </c>
      <c r="CM15" s="49">
        <v>22</v>
      </c>
      <c r="CN15" s="52">
        <f t="shared" si="38"/>
        <v>6.8965517241379309E-2</v>
      </c>
      <c r="CO15" s="52">
        <f t="shared" si="39"/>
        <v>5.2910052910052907E-2</v>
      </c>
      <c r="CP15" s="52">
        <f t="shared" si="40"/>
        <v>6.0606060606060608E-2</v>
      </c>
      <c r="CQ15" s="49">
        <v>0</v>
      </c>
      <c r="CR15" s="49">
        <v>1</v>
      </c>
      <c r="CS15" s="49">
        <v>1</v>
      </c>
      <c r="CT15" s="52">
        <f t="shared" si="41"/>
        <v>0</v>
      </c>
      <c r="CU15" s="52">
        <f t="shared" si="42"/>
        <v>5.2910052910052907E-3</v>
      </c>
      <c r="CV15" s="52">
        <f t="shared" si="43"/>
        <v>2.7548209366391185E-3</v>
      </c>
      <c r="CW15" s="119">
        <f t="shared" si="49"/>
        <v>12</v>
      </c>
      <c r="CX15" s="49">
        <f t="shared" si="50"/>
        <v>11</v>
      </c>
      <c r="CY15" s="49">
        <f t="shared" si="51"/>
        <v>23</v>
      </c>
      <c r="CZ15" s="52">
        <f t="shared" si="52"/>
        <v>6.8965517241379309E-2</v>
      </c>
      <c r="DA15" s="52">
        <f t="shared" si="53"/>
        <v>5.8201058201058198E-2</v>
      </c>
      <c r="DB15" s="53">
        <f t="shared" si="54"/>
        <v>6.3360881542699726E-2</v>
      </c>
    </row>
    <row r="16" spans="1:106" s="9" customFormat="1" ht="18.75" customHeight="1">
      <c r="A16" s="96" t="s">
        <v>36</v>
      </c>
      <c r="B16" s="143">
        <v>596</v>
      </c>
      <c r="C16" s="144">
        <v>504</v>
      </c>
      <c r="D16" s="145">
        <v>1100</v>
      </c>
      <c r="E16" s="143">
        <v>191</v>
      </c>
      <c r="F16" s="144">
        <v>129</v>
      </c>
      <c r="G16" s="145">
        <f t="shared" si="0"/>
        <v>320</v>
      </c>
      <c r="H16" s="51">
        <f t="shared" si="44"/>
        <v>0.32046979865771813</v>
      </c>
      <c r="I16" s="52">
        <f t="shared" si="1"/>
        <v>0.25595238095238093</v>
      </c>
      <c r="J16" s="53">
        <f t="shared" si="2"/>
        <v>0.29090909090909089</v>
      </c>
      <c r="K16" s="48">
        <v>100</v>
      </c>
      <c r="L16" s="49">
        <v>75</v>
      </c>
      <c r="M16" s="50">
        <v>175</v>
      </c>
      <c r="N16" s="51">
        <f t="shared" si="3"/>
        <v>0.52356020942408377</v>
      </c>
      <c r="O16" s="52">
        <f t="shared" si="4"/>
        <v>0.58139534883720934</v>
      </c>
      <c r="P16" s="53">
        <f t="shared" si="5"/>
        <v>0.546875</v>
      </c>
      <c r="Q16" s="48">
        <v>415</v>
      </c>
      <c r="R16" s="49">
        <v>261</v>
      </c>
      <c r="S16" s="50">
        <v>676</v>
      </c>
      <c r="T16" s="54">
        <f t="shared" si="6"/>
        <v>0.69630872483221473</v>
      </c>
      <c r="U16" s="55">
        <f t="shared" si="7"/>
        <v>0.5178571428571429</v>
      </c>
      <c r="V16" s="56">
        <f>IF(D16=0,0,S16/D16)</f>
        <v>0.61454545454545451</v>
      </c>
      <c r="W16" s="48">
        <v>119</v>
      </c>
      <c r="X16" s="49">
        <v>111</v>
      </c>
      <c r="Y16" s="50">
        <v>230</v>
      </c>
      <c r="Z16" s="54">
        <f t="shared" si="45"/>
        <v>0.19966442953020133</v>
      </c>
      <c r="AA16" s="55">
        <f t="shared" si="9"/>
        <v>0.22023809523809523</v>
      </c>
      <c r="AB16" s="56">
        <f t="shared" si="10"/>
        <v>0.20909090909090908</v>
      </c>
      <c r="AC16" s="48">
        <v>113</v>
      </c>
      <c r="AD16" s="49">
        <v>86</v>
      </c>
      <c r="AE16" s="50">
        <v>199</v>
      </c>
      <c r="AF16" s="51">
        <f t="shared" si="11"/>
        <v>0.18959731543624161</v>
      </c>
      <c r="AG16" s="52">
        <f t="shared" si="12"/>
        <v>0.17063492063492064</v>
      </c>
      <c r="AH16" s="53">
        <f t="shared" si="13"/>
        <v>0.18090909090909091</v>
      </c>
      <c r="AI16" s="48">
        <v>57</v>
      </c>
      <c r="AJ16" s="49">
        <v>52</v>
      </c>
      <c r="AK16" s="50">
        <v>109</v>
      </c>
      <c r="AL16" s="51">
        <f t="shared" si="46"/>
        <v>9.563758389261745E-2</v>
      </c>
      <c r="AM16" s="52">
        <f t="shared" si="47"/>
        <v>0.10317460317460317</v>
      </c>
      <c r="AN16" s="53">
        <f t="shared" si="48"/>
        <v>9.9090909090909091E-2</v>
      </c>
      <c r="AO16" s="48">
        <v>199</v>
      </c>
      <c r="AP16" s="49">
        <v>162</v>
      </c>
      <c r="AQ16" s="50">
        <v>361</v>
      </c>
      <c r="AR16" s="54">
        <f t="shared" si="14"/>
        <v>0.33389261744966442</v>
      </c>
      <c r="AS16" s="55">
        <f t="shared" si="15"/>
        <v>0.32142857142857145</v>
      </c>
      <c r="AT16" s="56">
        <f t="shared" si="16"/>
        <v>0.32818181818181819</v>
      </c>
      <c r="AU16" s="48">
        <v>108</v>
      </c>
      <c r="AV16" s="49">
        <v>111</v>
      </c>
      <c r="AW16" s="50">
        <v>219</v>
      </c>
      <c r="AX16" s="54">
        <f t="shared" si="17"/>
        <v>0.18120805369127516</v>
      </c>
      <c r="AY16" s="55">
        <f t="shared" si="18"/>
        <v>0.22023809523809523</v>
      </c>
      <c r="AZ16" s="56">
        <f t="shared" si="19"/>
        <v>0.1990909090909091</v>
      </c>
      <c r="BA16" s="48">
        <v>1</v>
      </c>
      <c r="BB16" s="49">
        <v>3</v>
      </c>
      <c r="BC16" s="49">
        <v>4</v>
      </c>
      <c r="BD16" s="52">
        <f t="shared" si="20"/>
        <v>1.6778523489932886E-3</v>
      </c>
      <c r="BE16" s="52">
        <f t="shared" si="21"/>
        <v>5.9523809523809521E-3</v>
      </c>
      <c r="BF16" s="52">
        <f t="shared" si="22"/>
        <v>3.6363636363636364E-3</v>
      </c>
      <c r="BG16" s="49">
        <v>1</v>
      </c>
      <c r="BH16" s="49">
        <v>1</v>
      </c>
      <c r="BI16" s="49">
        <v>2</v>
      </c>
      <c r="BJ16" s="52">
        <f t="shared" si="23"/>
        <v>1.6778523489932886E-3</v>
      </c>
      <c r="BK16" s="52">
        <f t="shared" si="24"/>
        <v>1.984126984126984E-3</v>
      </c>
      <c r="BL16" s="53">
        <f t="shared" si="25"/>
        <v>1.8181818181818182E-3</v>
      </c>
      <c r="BM16" s="48">
        <v>133</v>
      </c>
      <c r="BN16" s="49">
        <v>102</v>
      </c>
      <c r="BO16" s="49">
        <v>235</v>
      </c>
      <c r="BP16" s="52">
        <f t="shared" si="26"/>
        <v>0.22315436241610739</v>
      </c>
      <c r="BQ16" s="52">
        <f t="shared" si="27"/>
        <v>0.20238095238095238</v>
      </c>
      <c r="BR16" s="52">
        <f t="shared" si="28"/>
        <v>0.21363636363636362</v>
      </c>
      <c r="BS16" s="49">
        <v>45</v>
      </c>
      <c r="BT16" s="49">
        <v>39</v>
      </c>
      <c r="BU16" s="49">
        <v>84</v>
      </c>
      <c r="BV16" s="52">
        <f t="shared" si="29"/>
        <v>7.5503355704697989E-2</v>
      </c>
      <c r="BW16" s="52">
        <f t="shared" si="30"/>
        <v>7.7380952380952384E-2</v>
      </c>
      <c r="BX16" s="53">
        <f t="shared" si="31"/>
        <v>7.636363636363637E-2</v>
      </c>
      <c r="BY16" s="48">
        <v>73</v>
      </c>
      <c r="BZ16" s="49">
        <v>53</v>
      </c>
      <c r="CA16" s="49">
        <v>126</v>
      </c>
      <c r="CB16" s="52">
        <f t="shared" si="32"/>
        <v>0.12248322147651007</v>
      </c>
      <c r="CC16" s="52">
        <f t="shared" si="33"/>
        <v>0.10515873015873016</v>
      </c>
      <c r="CD16" s="52">
        <f t="shared" si="34"/>
        <v>0.11454545454545455</v>
      </c>
      <c r="CE16" s="49">
        <v>23</v>
      </c>
      <c r="CF16" s="49">
        <v>8</v>
      </c>
      <c r="CG16" s="49">
        <v>31</v>
      </c>
      <c r="CH16" s="52">
        <f t="shared" si="35"/>
        <v>3.8590604026845637E-2</v>
      </c>
      <c r="CI16" s="52">
        <f t="shared" si="36"/>
        <v>1.5873015873015872E-2</v>
      </c>
      <c r="CJ16" s="53">
        <f t="shared" si="37"/>
        <v>2.8181818181818183E-2</v>
      </c>
      <c r="CK16" s="48">
        <v>56</v>
      </c>
      <c r="CL16" s="49">
        <v>21</v>
      </c>
      <c r="CM16" s="49">
        <v>77</v>
      </c>
      <c r="CN16" s="52">
        <f t="shared" si="38"/>
        <v>9.3959731543624164E-2</v>
      </c>
      <c r="CO16" s="52">
        <f t="shared" si="39"/>
        <v>4.1666666666666664E-2</v>
      </c>
      <c r="CP16" s="52">
        <f t="shared" si="40"/>
        <v>7.0000000000000007E-2</v>
      </c>
      <c r="CQ16" s="49">
        <v>13</v>
      </c>
      <c r="CR16" s="49">
        <v>0</v>
      </c>
      <c r="CS16" s="49">
        <v>13</v>
      </c>
      <c r="CT16" s="52">
        <f t="shared" si="41"/>
        <v>2.1812080536912751E-2</v>
      </c>
      <c r="CU16" s="52">
        <f t="shared" si="42"/>
        <v>0</v>
      </c>
      <c r="CV16" s="52">
        <f t="shared" si="43"/>
        <v>1.1818181818181818E-2</v>
      </c>
      <c r="CW16" s="119">
        <f t="shared" si="49"/>
        <v>69</v>
      </c>
      <c r="CX16" s="49">
        <f t="shared" si="50"/>
        <v>21</v>
      </c>
      <c r="CY16" s="49">
        <f t="shared" si="51"/>
        <v>90</v>
      </c>
      <c r="CZ16" s="52">
        <f t="shared" si="52"/>
        <v>0.11577181208053691</v>
      </c>
      <c r="DA16" s="52">
        <f t="shared" si="53"/>
        <v>4.1666666666666664E-2</v>
      </c>
      <c r="DB16" s="53">
        <f t="shared" si="54"/>
        <v>8.1818181818181818E-2</v>
      </c>
    </row>
    <row r="17" spans="1:106" s="9" customFormat="1" ht="18.75" customHeight="1">
      <c r="A17" s="96" t="s">
        <v>42</v>
      </c>
      <c r="B17" s="143">
        <v>185</v>
      </c>
      <c r="C17" s="144">
        <v>152</v>
      </c>
      <c r="D17" s="145">
        <v>337</v>
      </c>
      <c r="E17" s="143">
        <v>67</v>
      </c>
      <c r="F17" s="144">
        <v>29</v>
      </c>
      <c r="G17" s="145">
        <f t="shared" si="0"/>
        <v>96</v>
      </c>
      <c r="H17" s="51">
        <f t="shared" si="44"/>
        <v>0.36216216216216218</v>
      </c>
      <c r="I17" s="52">
        <f t="shared" si="1"/>
        <v>0.19078947368421054</v>
      </c>
      <c r="J17" s="53">
        <f t="shared" si="2"/>
        <v>0.28486646884272998</v>
      </c>
      <c r="K17" s="48">
        <v>36</v>
      </c>
      <c r="L17" s="49">
        <v>19</v>
      </c>
      <c r="M17" s="50">
        <v>55</v>
      </c>
      <c r="N17" s="51">
        <f t="shared" si="3"/>
        <v>0.53731343283582089</v>
      </c>
      <c r="O17" s="52">
        <f t="shared" si="4"/>
        <v>0.65517241379310343</v>
      </c>
      <c r="P17" s="53">
        <f t="shared" si="5"/>
        <v>0.57291666666666663</v>
      </c>
      <c r="Q17" s="48">
        <v>187</v>
      </c>
      <c r="R17" s="49">
        <v>60</v>
      </c>
      <c r="S17" s="50">
        <v>247</v>
      </c>
      <c r="T17" s="54">
        <f t="shared" si="6"/>
        <v>1.0108108108108107</v>
      </c>
      <c r="U17" s="55">
        <f t="shared" si="7"/>
        <v>0.39473684210526316</v>
      </c>
      <c r="V17" s="56">
        <f t="shared" si="8"/>
        <v>0.73293768545994065</v>
      </c>
      <c r="W17" s="48">
        <v>55</v>
      </c>
      <c r="X17" s="49">
        <v>29</v>
      </c>
      <c r="Y17" s="50">
        <v>84</v>
      </c>
      <c r="Z17" s="54">
        <f t="shared" si="45"/>
        <v>0.29729729729729731</v>
      </c>
      <c r="AA17" s="55">
        <f t="shared" si="9"/>
        <v>0.19078947368421054</v>
      </c>
      <c r="AB17" s="56">
        <f t="shared" si="10"/>
        <v>0.24925816023738873</v>
      </c>
      <c r="AC17" s="48">
        <v>39</v>
      </c>
      <c r="AD17" s="49">
        <v>22</v>
      </c>
      <c r="AE17" s="50">
        <v>61</v>
      </c>
      <c r="AF17" s="51">
        <f t="shared" si="11"/>
        <v>0.21081081081081082</v>
      </c>
      <c r="AG17" s="52">
        <f t="shared" si="12"/>
        <v>0.14473684210526316</v>
      </c>
      <c r="AH17" s="53">
        <f t="shared" si="13"/>
        <v>0.18100890207715134</v>
      </c>
      <c r="AI17" s="48">
        <v>21</v>
      </c>
      <c r="AJ17" s="49">
        <v>14</v>
      </c>
      <c r="AK17" s="50">
        <v>35</v>
      </c>
      <c r="AL17" s="51">
        <f t="shared" si="46"/>
        <v>0.11351351351351352</v>
      </c>
      <c r="AM17" s="52">
        <f t="shared" si="47"/>
        <v>9.2105263157894732E-2</v>
      </c>
      <c r="AN17" s="53">
        <f t="shared" si="48"/>
        <v>0.10385756676557864</v>
      </c>
      <c r="AO17" s="48">
        <v>97</v>
      </c>
      <c r="AP17" s="49">
        <v>45</v>
      </c>
      <c r="AQ17" s="50">
        <v>142</v>
      </c>
      <c r="AR17" s="54">
        <f t="shared" si="14"/>
        <v>0.5243243243243243</v>
      </c>
      <c r="AS17" s="55">
        <f t="shared" si="15"/>
        <v>0.29605263157894735</v>
      </c>
      <c r="AT17" s="56">
        <f t="shared" si="16"/>
        <v>0.42136498516320475</v>
      </c>
      <c r="AU17" s="48">
        <v>55</v>
      </c>
      <c r="AV17" s="49">
        <v>25</v>
      </c>
      <c r="AW17" s="50">
        <v>80</v>
      </c>
      <c r="AX17" s="54">
        <f t="shared" si="17"/>
        <v>0.29729729729729731</v>
      </c>
      <c r="AY17" s="55">
        <f t="shared" si="18"/>
        <v>0.16447368421052633</v>
      </c>
      <c r="AZ17" s="56">
        <f t="shared" si="19"/>
        <v>0.23738872403560832</v>
      </c>
      <c r="BA17" s="48">
        <v>1</v>
      </c>
      <c r="BB17" s="49">
        <v>0</v>
      </c>
      <c r="BC17" s="49">
        <v>1</v>
      </c>
      <c r="BD17" s="52">
        <f t="shared" si="20"/>
        <v>5.4054054054054057E-3</v>
      </c>
      <c r="BE17" s="52">
        <f t="shared" si="21"/>
        <v>0</v>
      </c>
      <c r="BF17" s="52">
        <f t="shared" si="22"/>
        <v>2.967359050445104E-3</v>
      </c>
      <c r="BG17" s="49">
        <v>0</v>
      </c>
      <c r="BH17" s="49">
        <v>0</v>
      </c>
      <c r="BI17" s="49">
        <v>0</v>
      </c>
      <c r="BJ17" s="52">
        <f t="shared" si="23"/>
        <v>0</v>
      </c>
      <c r="BK17" s="52">
        <f t="shared" si="24"/>
        <v>0</v>
      </c>
      <c r="BL17" s="53">
        <f t="shared" si="25"/>
        <v>0</v>
      </c>
      <c r="BM17" s="48">
        <v>35</v>
      </c>
      <c r="BN17" s="49">
        <v>26</v>
      </c>
      <c r="BO17" s="49">
        <v>61</v>
      </c>
      <c r="BP17" s="52">
        <f t="shared" si="26"/>
        <v>0.1891891891891892</v>
      </c>
      <c r="BQ17" s="52">
        <f t="shared" si="27"/>
        <v>0.17105263157894737</v>
      </c>
      <c r="BR17" s="52">
        <f t="shared" si="28"/>
        <v>0.18100890207715134</v>
      </c>
      <c r="BS17" s="49">
        <v>0</v>
      </c>
      <c r="BT17" s="49">
        <v>0</v>
      </c>
      <c r="BU17" s="49">
        <v>0</v>
      </c>
      <c r="BV17" s="52">
        <f t="shared" si="29"/>
        <v>0</v>
      </c>
      <c r="BW17" s="52">
        <f t="shared" si="30"/>
        <v>0</v>
      </c>
      <c r="BX17" s="53">
        <f t="shared" si="31"/>
        <v>0</v>
      </c>
      <c r="BY17" s="48">
        <v>33</v>
      </c>
      <c r="BZ17" s="49">
        <v>24</v>
      </c>
      <c r="CA17" s="49">
        <v>57</v>
      </c>
      <c r="CB17" s="52">
        <f t="shared" si="32"/>
        <v>0.17837837837837839</v>
      </c>
      <c r="CC17" s="52">
        <f t="shared" si="33"/>
        <v>0.15789473684210525</v>
      </c>
      <c r="CD17" s="52">
        <f t="shared" si="34"/>
        <v>0.16913946587537093</v>
      </c>
      <c r="CE17" s="49">
        <v>6</v>
      </c>
      <c r="CF17" s="49">
        <v>3</v>
      </c>
      <c r="CG17" s="49">
        <v>9</v>
      </c>
      <c r="CH17" s="52">
        <f t="shared" si="35"/>
        <v>3.2432432432432434E-2</v>
      </c>
      <c r="CI17" s="52">
        <f t="shared" si="36"/>
        <v>1.9736842105263157E-2</v>
      </c>
      <c r="CJ17" s="53">
        <f t="shared" si="37"/>
        <v>2.6706231454005934E-2</v>
      </c>
      <c r="CK17" s="48">
        <v>37</v>
      </c>
      <c r="CL17" s="49">
        <v>21</v>
      </c>
      <c r="CM17" s="49">
        <v>58</v>
      </c>
      <c r="CN17" s="52">
        <f t="shared" si="38"/>
        <v>0.2</v>
      </c>
      <c r="CO17" s="52">
        <f t="shared" si="39"/>
        <v>0.13815789473684212</v>
      </c>
      <c r="CP17" s="52">
        <f t="shared" si="40"/>
        <v>0.17210682492581603</v>
      </c>
      <c r="CQ17" s="49">
        <v>6</v>
      </c>
      <c r="CR17" s="49">
        <v>2</v>
      </c>
      <c r="CS17" s="49">
        <v>8</v>
      </c>
      <c r="CT17" s="52">
        <f t="shared" si="41"/>
        <v>3.2432432432432434E-2</v>
      </c>
      <c r="CU17" s="52">
        <f t="shared" si="42"/>
        <v>1.3157894736842105E-2</v>
      </c>
      <c r="CV17" s="52">
        <f t="shared" si="43"/>
        <v>2.3738872403560832E-2</v>
      </c>
      <c r="CW17" s="119">
        <f t="shared" si="49"/>
        <v>43</v>
      </c>
      <c r="CX17" s="49">
        <f t="shared" si="50"/>
        <v>23</v>
      </c>
      <c r="CY17" s="49">
        <f t="shared" si="51"/>
        <v>66</v>
      </c>
      <c r="CZ17" s="52">
        <f t="shared" si="52"/>
        <v>0.23243243243243245</v>
      </c>
      <c r="DA17" s="52">
        <f t="shared" si="53"/>
        <v>0.15131578947368421</v>
      </c>
      <c r="DB17" s="53">
        <f t="shared" si="54"/>
        <v>0.19584569732937684</v>
      </c>
    </row>
    <row r="18" spans="1:106" s="9" customFormat="1" ht="18.75" customHeight="1">
      <c r="A18" s="96" t="s">
        <v>21</v>
      </c>
      <c r="B18" s="143">
        <v>83</v>
      </c>
      <c r="C18" s="144">
        <v>85</v>
      </c>
      <c r="D18" s="145">
        <v>168</v>
      </c>
      <c r="E18" s="143">
        <v>33</v>
      </c>
      <c r="F18" s="144">
        <v>17</v>
      </c>
      <c r="G18" s="145">
        <f t="shared" si="0"/>
        <v>50</v>
      </c>
      <c r="H18" s="51">
        <f t="shared" si="44"/>
        <v>0.39759036144578314</v>
      </c>
      <c r="I18" s="52">
        <f t="shared" si="1"/>
        <v>0.2</v>
      </c>
      <c r="J18" s="53">
        <f t="shared" si="2"/>
        <v>0.29761904761904762</v>
      </c>
      <c r="K18" s="48">
        <v>22</v>
      </c>
      <c r="L18" s="49">
        <v>7</v>
      </c>
      <c r="M18" s="50">
        <v>29</v>
      </c>
      <c r="N18" s="51">
        <f t="shared" si="3"/>
        <v>0.66666666666666663</v>
      </c>
      <c r="O18" s="52">
        <f t="shared" si="4"/>
        <v>0.41176470588235292</v>
      </c>
      <c r="P18" s="53">
        <f t="shared" si="5"/>
        <v>0.57999999999999996</v>
      </c>
      <c r="Q18" s="48">
        <v>55</v>
      </c>
      <c r="R18" s="49">
        <v>34</v>
      </c>
      <c r="S18" s="50">
        <v>89</v>
      </c>
      <c r="T18" s="54">
        <f t="shared" si="6"/>
        <v>0.66265060240963858</v>
      </c>
      <c r="U18" s="55">
        <f t="shared" si="7"/>
        <v>0.4</v>
      </c>
      <c r="V18" s="56">
        <f t="shared" si="8"/>
        <v>0.52976190476190477</v>
      </c>
      <c r="W18" s="48">
        <v>18</v>
      </c>
      <c r="X18" s="49">
        <v>65</v>
      </c>
      <c r="Y18" s="50">
        <v>83</v>
      </c>
      <c r="Z18" s="54">
        <f t="shared" si="45"/>
        <v>0.21686746987951808</v>
      </c>
      <c r="AA18" s="55">
        <f t="shared" si="9"/>
        <v>0.76470588235294112</v>
      </c>
      <c r="AB18" s="56">
        <f t="shared" si="10"/>
        <v>0.49404761904761907</v>
      </c>
      <c r="AC18" s="48">
        <v>13</v>
      </c>
      <c r="AD18" s="49">
        <v>9</v>
      </c>
      <c r="AE18" s="50">
        <v>22</v>
      </c>
      <c r="AF18" s="51">
        <f t="shared" si="11"/>
        <v>0.15662650602409639</v>
      </c>
      <c r="AG18" s="52">
        <f t="shared" si="12"/>
        <v>0.10588235294117647</v>
      </c>
      <c r="AH18" s="53">
        <f t="shared" si="13"/>
        <v>0.13095238095238096</v>
      </c>
      <c r="AI18" s="48">
        <v>8</v>
      </c>
      <c r="AJ18" s="49">
        <v>4</v>
      </c>
      <c r="AK18" s="50">
        <v>12</v>
      </c>
      <c r="AL18" s="51">
        <f t="shared" si="46"/>
        <v>9.6385542168674704E-2</v>
      </c>
      <c r="AM18" s="52">
        <f t="shared" si="47"/>
        <v>4.7058823529411764E-2</v>
      </c>
      <c r="AN18" s="53">
        <f t="shared" si="48"/>
        <v>7.1428571428571425E-2</v>
      </c>
      <c r="AO18" s="48">
        <v>14</v>
      </c>
      <c r="AP18" s="49">
        <v>12</v>
      </c>
      <c r="AQ18" s="50">
        <v>26</v>
      </c>
      <c r="AR18" s="54">
        <f t="shared" si="14"/>
        <v>0.16867469879518071</v>
      </c>
      <c r="AS18" s="55">
        <f t="shared" si="15"/>
        <v>0.14117647058823529</v>
      </c>
      <c r="AT18" s="56">
        <f t="shared" si="16"/>
        <v>0.15476190476190477</v>
      </c>
      <c r="AU18" s="48">
        <v>18</v>
      </c>
      <c r="AV18" s="49">
        <v>61</v>
      </c>
      <c r="AW18" s="50">
        <v>79</v>
      </c>
      <c r="AX18" s="54">
        <f t="shared" si="17"/>
        <v>0.21686746987951808</v>
      </c>
      <c r="AY18" s="55">
        <f t="shared" si="18"/>
        <v>0.71764705882352942</v>
      </c>
      <c r="AZ18" s="56">
        <f t="shared" si="19"/>
        <v>0.47023809523809523</v>
      </c>
      <c r="BA18" s="48">
        <v>0</v>
      </c>
      <c r="BB18" s="49">
        <v>0</v>
      </c>
      <c r="BC18" s="49">
        <v>0</v>
      </c>
      <c r="BD18" s="52">
        <f t="shared" si="20"/>
        <v>0</v>
      </c>
      <c r="BE18" s="52">
        <f t="shared" si="21"/>
        <v>0</v>
      </c>
      <c r="BF18" s="52">
        <f t="shared" si="22"/>
        <v>0</v>
      </c>
      <c r="BG18" s="49">
        <v>0</v>
      </c>
      <c r="BH18" s="49">
        <v>0</v>
      </c>
      <c r="BI18" s="49">
        <v>0</v>
      </c>
      <c r="BJ18" s="52">
        <f t="shared" si="23"/>
        <v>0</v>
      </c>
      <c r="BK18" s="52">
        <f t="shared" si="24"/>
        <v>0</v>
      </c>
      <c r="BL18" s="53">
        <f t="shared" si="25"/>
        <v>0</v>
      </c>
      <c r="BM18" s="48">
        <v>11</v>
      </c>
      <c r="BN18" s="49">
        <v>10</v>
      </c>
      <c r="BO18" s="49">
        <v>21</v>
      </c>
      <c r="BP18" s="52">
        <f t="shared" si="26"/>
        <v>0.13253012048192772</v>
      </c>
      <c r="BQ18" s="52">
        <f t="shared" si="27"/>
        <v>0.11764705882352941</v>
      </c>
      <c r="BR18" s="52">
        <f t="shared" si="28"/>
        <v>0.125</v>
      </c>
      <c r="BS18" s="49">
        <v>1</v>
      </c>
      <c r="BT18" s="49">
        <v>3</v>
      </c>
      <c r="BU18" s="49">
        <v>4</v>
      </c>
      <c r="BV18" s="52">
        <f t="shared" si="29"/>
        <v>1.2048192771084338E-2</v>
      </c>
      <c r="BW18" s="52">
        <f t="shared" si="30"/>
        <v>3.5294117647058823E-2</v>
      </c>
      <c r="BX18" s="53">
        <f t="shared" si="31"/>
        <v>2.3809523809523808E-2</v>
      </c>
      <c r="BY18" s="48">
        <v>8</v>
      </c>
      <c r="BZ18" s="49">
        <v>10</v>
      </c>
      <c r="CA18" s="49">
        <v>18</v>
      </c>
      <c r="CB18" s="52">
        <f t="shared" si="32"/>
        <v>9.6385542168674704E-2</v>
      </c>
      <c r="CC18" s="52">
        <f t="shared" si="33"/>
        <v>0.11764705882352941</v>
      </c>
      <c r="CD18" s="52">
        <f t="shared" si="34"/>
        <v>0.10714285714285714</v>
      </c>
      <c r="CE18" s="49">
        <v>0</v>
      </c>
      <c r="CF18" s="49">
        <v>1</v>
      </c>
      <c r="CG18" s="49">
        <v>1</v>
      </c>
      <c r="CH18" s="52">
        <f t="shared" si="35"/>
        <v>0</v>
      </c>
      <c r="CI18" s="52">
        <f t="shared" si="36"/>
        <v>1.1764705882352941E-2</v>
      </c>
      <c r="CJ18" s="53">
        <f t="shared" si="37"/>
        <v>5.9523809523809521E-3</v>
      </c>
      <c r="CK18" s="48">
        <v>7</v>
      </c>
      <c r="CL18" s="49">
        <v>3</v>
      </c>
      <c r="CM18" s="49">
        <v>10</v>
      </c>
      <c r="CN18" s="52">
        <f t="shared" si="38"/>
        <v>8.4337349397590355E-2</v>
      </c>
      <c r="CO18" s="52">
        <f t="shared" si="39"/>
        <v>3.5294117647058823E-2</v>
      </c>
      <c r="CP18" s="52">
        <f t="shared" si="40"/>
        <v>5.9523809523809521E-2</v>
      </c>
      <c r="CQ18" s="49">
        <v>0</v>
      </c>
      <c r="CR18" s="49">
        <v>0</v>
      </c>
      <c r="CS18" s="49">
        <v>0</v>
      </c>
      <c r="CT18" s="52">
        <f t="shared" si="41"/>
        <v>0</v>
      </c>
      <c r="CU18" s="52">
        <f t="shared" si="42"/>
        <v>0</v>
      </c>
      <c r="CV18" s="52">
        <f t="shared" si="43"/>
        <v>0</v>
      </c>
      <c r="CW18" s="119">
        <f t="shared" si="49"/>
        <v>7</v>
      </c>
      <c r="CX18" s="49">
        <f t="shared" si="50"/>
        <v>3</v>
      </c>
      <c r="CY18" s="49">
        <f t="shared" si="51"/>
        <v>10</v>
      </c>
      <c r="CZ18" s="52">
        <f t="shared" si="52"/>
        <v>8.4337349397590355E-2</v>
      </c>
      <c r="DA18" s="52">
        <f t="shared" si="53"/>
        <v>3.5294117647058823E-2</v>
      </c>
      <c r="DB18" s="53">
        <f t="shared" si="54"/>
        <v>5.9523809523809521E-2</v>
      </c>
    </row>
    <row r="19" spans="1:106" s="9" customFormat="1" ht="18.75" customHeight="1">
      <c r="A19" s="96" t="s">
        <v>22</v>
      </c>
      <c r="B19" s="143">
        <v>64</v>
      </c>
      <c r="C19" s="144">
        <v>57</v>
      </c>
      <c r="D19" s="145">
        <v>121</v>
      </c>
      <c r="E19" s="143">
        <v>13</v>
      </c>
      <c r="F19" s="144">
        <v>13</v>
      </c>
      <c r="G19" s="145">
        <f t="shared" si="0"/>
        <v>26</v>
      </c>
      <c r="H19" s="51">
        <f t="shared" si="44"/>
        <v>0.203125</v>
      </c>
      <c r="I19" s="52">
        <f t="shared" si="1"/>
        <v>0.22807017543859648</v>
      </c>
      <c r="J19" s="53">
        <f t="shared" si="2"/>
        <v>0.21487603305785125</v>
      </c>
      <c r="K19" s="48">
        <v>10</v>
      </c>
      <c r="L19" s="49">
        <v>12</v>
      </c>
      <c r="M19" s="50">
        <v>22</v>
      </c>
      <c r="N19" s="51">
        <f t="shared" si="3"/>
        <v>0.76923076923076927</v>
      </c>
      <c r="O19" s="52">
        <f t="shared" si="4"/>
        <v>0.92307692307692313</v>
      </c>
      <c r="P19" s="53">
        <f t="shared" si="5"/>
        <v>0.84615384615384615</v>
      </c>
      <c r="Q19" s="48">
        <v>20</v>
      </c>
      <c r="R19" s="49">
        <v>29</v>
      </c>
      <c r="S19" s="50">
        <v>49</v>
      </c>
      <c r="T19" s="54">
        <f t="shared" si="6"/>
        <v>0.3125</v>
      </c>
      <c r="U19" s="55">
        <f t="shared" si="7"/>
        <v>0.50877192982456143</v>
      </c>
      <c r="V19" s="56">
        <f t="shared" si="8"/>
        <v>0.4049586776859504</v>
      </c>
      <c r="W19" s="48">
        <v>5</v>
      </c>
      <c r="X19" s="49">
        <v>11</v>
      </c>
      <c r="Y19" s="50">
        <v>16</v>
      </c>
      <c r="Z19" s="54">
        <f t="shared" si="45"/>
        <v>7.8125E-2</v>
      </c>
      <c r="AA19" s="55">
        <f t="shared" si="9"/>
        <v>0.19298245614035087</v>
      </c>
      <c r="AB19" s="56">
        <f t="shared" si="10"/>
        <v>0.13223140495867769</v>
      </c>
      <c r="AC19" s="48">
        <v>3</v>
      </c>
      <c r="AD19" s="49">
        <v>1</v>
      </c>
      <c r="AE19" s="50">
        <v>4</v>
      </c>
      <c r="AF19" s="51">
        <f t="shared" si="11"/>
        <v>4.6875E-2</v>
      </c>
      <c r="AG19" s="52">
        <f t="shared" si="12"/>
        <v>1.7543859649122806E-2</v>
      </c>
      <c r="AH19" s="53">
        <f t="shared" si="13"/>
        <v>3.3057851239669422E-2</v>
      </c>
      <c r="AI19" s="48">
        <v>2</v>
      </c>
      <c r="AJ19" s="49">
        <v>1</v>
      </c>
      <c r="AK19" s="50">
        <v>3</v>
      </c>
      <c r="AL19" s="51">
        <f t="shared" si="46"/>
        <v>3.125E-2</v>
      </c>
      <c r="AM19" s="52">
        <f t="shared" si="47"/>
        <v>1.7543859649122806E-2</v>
      </c>
      <c r="AN19" s="53">
        <f t="shared" si="48"/>
        <v>2.4793388429752067E-2</v>
      </c>
      <c r="AO19" s="48">
        <v>3</v>
      </c>
      <c r="AP19" s="49">
        <v>1</v>
      </c>
      <c r="AQ19" s="50">
        <v>4</v>
      </c>
      <c r="AR19" s="54">
        <f t="shared" si="14"/>
        <v>4.6875E-2</v>
      </c>
      <c r="AS19" s="55">
        <f t="shared" si="15"/>
        <v>1.7543859649122806E-2</v>
      </c>
      <c r="AT19" s="56">
        <f t="shared" si="16"/>
        <v>3.3057851239669422E-2</v>
      </c>
      <c r="AU19" s="48">
        <v>4</v>
      </c>
      <c r="AV19" s="49">
        <v>11</v>
      </c>
      <c r="AW19" s="50">
        <v>15</v>
      </c>
      <c r="AX19" s="54">
        <f t="shared" si="17"/>
        <v>6.25E-2</v>
      </c>
      <c r="AY19" s="55">
        <f t="shared" si="18"/>
        <v>0.19298245614035087</v>
      </c>
      <c r="AZ19" s="56">
        <f t="shared" si="19"/>
        <v>0.12396694214876033</v>
      </c>
      <c r="BA19" s="48">
        <v>0</v>
      </c>
      <c r="BB19" s="49">
        <v>0</v>
      </c>
      <c r="BC19" s="49">
        <v>0</v>
      </c>
      <c r="BD19" s="52">
        <f t="shared" si="20"/>
        <v>0</v>
      </c>
      <c r="BE19" s="52">
        <f t="shared" si="21"/>
        <v>0</v>
      </c>
      <c r="BF19" s="52">
        <f t="shared" si="22"/>
        <v>0</v>
      </c>
      <c r="BG19" s="49">
        <v>0</v>
      </c>
      <c r="BH19" s="49">
        <v>0</v>
      </c>
      <c r="BI19" s="49">
        <v>0</v>
      </c>
      <c r="BJ19" s="52">
        <f t="shared" si="23"/>
        <v>0</v>
      </c>
      <c r="BK19" s="52">
        <f t="shared" si="24"/>
        <v>0</v>
      </c>
      <c r="BL19" s="53">
        <f t="shared" si="25"/>
        <v>0</v>
      </c>
      <c r="BM19" s="48">
        <v>15</v>
      </c>
      <c r="BN19" s="49">
        <v>9</v>
      </c>
      <c r="BO19" s="49">
        <v>24</v>
      </c>
      <c r="BP19" s="52">
        <f t="shared" si="26"/>
        <v>0.234375</v>
      </c>
      <c r="BQ19" s="52">
        <f t="shared" si="27"/>
        <v>0.15789473684210525</v>
      </c>
      <c r="BR19" s="52">
        <f t="shared" si="28"/>
        <v>0.19834710743801653</v>
      </c>
      <c r="BS19" s="49">
        <v>2</v>
      </c>
      <c r="BT19" s="49">
        <v>4</v>
      </c>
      <c r="BU19" s="49">
        <v>6</v>
      </c>
      <c r="BV19" s="52">
        <f t="shared" si="29"/>
        <v>3.125E-2</v>
      </c>
      <c r="BW19" s="52">
        <f t="shared" si="30"/>
        <v>7.0175438596491224E-2</v>
      </c>
      <c r="BX19" s="53">
        <f t="shared" si="31"/>
        <v>4.9586776859504134E-2</v>
      </c>
      <c r="BY19" s="48">
        <v>11</v>
      </c>
      <c r="BZ19" s="49">
        <v>6</v>
      </c>
      <c r="CA19" s="49">
        <v>17</v>
      </c>
      <c r="CB19" s="52">
        <f t="shared" si="32"/>
        <v>0.171875</v>
      </c>
      <c r="CC19" s="52">
        <f t="shared" si="33"/>
        <v>0.10526315789473684</v>
      </c>
      <c r="CD19" s="52">
        <f t="shared" si="34"/>
        <v>0.14049586776859505</v>
      </c>
      <c r="CE19" s="49">
        <v>4</v>
      </c>
      <c r="CF19" s="49">
        <v>0</v>
      </c>
      <c r="CG19" s="49">
        <v>4</v>
      </c>
      <c r="CH19" s="52">
        <f t="shared" si="35"/>
        <v>6.25E-2</v>
      </c>
      <c r="CI19" s="52">
        <f t="shared" si="36"/>
        <v>0</v>
      </c>
      <c r="CJ19" s="53">
        <f t="shared" si="37"/>
        <v>3.3057851239669422E-2</v>
      </c>
      <c r="CK19" s="48">
        <v>6</v>
      </c>
      <c r="CL19" s="49">
        <v>6</v>
      </c>
      <c r="CM19" s="49">
        <v>12</v>
      </c>
      <c r="CN19" s="52">
        <f t="shared" si="38"/>
        <v>9.375E-2</v>
      </c>
      <c r="CO19" s="52">
        <f t="shared" si="39"/>
        <v>0.10526315789473684</v>
      </c>
      <c r="CP19" s="52">
        <f t="shared" si="40"/>
        <v>9.9173553719008267E-2</v>
      </c>
      <c r="CQ19" s="49">
        <v>1</v>
      </c>
      <c r="CR19" s="49">
        <v>0</v>
      </c>
      <c r="CS19" s="49">
        <v>1</v>
      </c>
      <c r="CT19" s="52">
        <f t="shared" si="41"/>
        <v>1.5625E-2</v>
      </c>
      <c r="CU19" s="52">
        <f t="shared" si="42"/>
        <v>0</v>
      </c>
      <c r="CV19" s="52">
        <f t="shared" si="43"/>
        <v>8.2644628099173556E-3</v>
      </c>
      <c r="CW19" s="119">
        <f t="shared" si="49"/>
        <v>7</v>
      </c>
      <c r="CX19" s="49">
        <f t="shared" si="50"/>
        <v>6</v>
      </c>
      <c r="CY19" s="49">
        <f t="shared" si="51"/>
        <v>13</v>
      </c>
      <c r="CZ19" s="52">
        <f t="shared" si="52"/>
        <v>0.109375</v>
      </c>
      <c r="DA19" s="52">
        <f t="shared" si="53"/>
        <v>0.10526315789473684</v>
      </c>
      <c r="DB19" s="53">
        <f t="shared" si="54"/>
        <v>0.10743801652892562</v>
      </c>
    </row>
    <row r="20" spans="1:106" s="9" customFormat="1" ht="18.75" customHeight="1">
      <c r="A20" s="96" t="s">
        <v>43</v>
      </c>
      <c r="B20" s="143">
        <v>123</v>
      </c>
      <c r="C20" s="144">
        <v>113</v>
      </c>
      <c r="D20" s="145">
        <v>236</v>
      </c>
      <c r="E20" s="143">
        <v>41</v>
      </c>
      <c r="F20" s="144">
        <v>41</v>
      </c>
      <c r="G20" s="145">
        <f t="shared" si="0"/>
        <v>82</v>
      </c>
      <c r="H20" s="51">
        <f t="shared" si="44"/>
        <v>0.33333333333333331</v>
      </c>
      <c r="I20" s="52">
        <f t="shared" si="1"/>
        <v>0.36283185840707965</v>
      </c>
      <c r="J20" s="53">
        <f t="shared" si="2"/>
        <v>0.34745762711864409</v>
      </c>
      <c r="K20" s="48">
        <v>13</v>
      </c>
      <c r="L20" s="49">
        <v>15</v>
      </c>
      <c r="M20" s="50">
        <v>28</v>
      </c>
      <c r="N20" s="51">
        <f t="shared" si="3"/>
        <v>0.31707317073170732</v>
      </c>
      <c r="O20" s="52">
        <f t="shared" si="4"/>
        <v>0.36585365853658536</v>
      </c>
      <c r="P20" s="53">
        <f t="shared" si="5"/>
        <v>0.34146341463414637</v>
      </c>
      <c r="Q20" s="48">
        <v>85</v>
      </c>
      <c r="R20" s="49">
        <v>105</v>
      </c>
      <c r="S20" s="50">
        <v>190</v>
      </c>
      <c r="T20" s="54">
        <f t="shared" si="6"/>
        <v>0.69105691056910568</v>
      </c>
      <c r="U20" s="55">
        <f t="shared" si="7"/>
        <v>0.92920353982300885</v>
      </c>
      <c r="V20" s="56">
        <f t="shared" si="8"/>
        <v>0.80508474576271183</v>
      </c>
      <c r="W20" s="48">
        <v>63</v>
      </c>
      <c r="X20" s="49">
        <v>51</v>
      </c>
      <c r="Y20" s="50">
        <v>114</v>
      </c>
      <c r="Z20" s="54">
        <f t="shared" si="45"/>
        <v>0.51219512195121952</v>
      </c>
      <c r="AA20" s="55">
        <f t="shared" si="9"/>
        <v>0.45132743362831856</v>
      </c>
      <c r="AB20" s="56">
        <f t="shared" si="10"/>
        <v>0.48305084745762711</v>
      </c>
      <c r="AC20" s="48">
        <v>22</v>
      </c>
      <c r="AD20" s="49">
        <v>27</v>
      </c>
      <c r="AE20" s="50">
        <v>49</v>
      </c>
      <c r="AF20" s="51">
        <f t="shared" si="11"/>
        <v>0.17886178861788618</v>
      </c>
      <c r="AG20" s="52">
        <f t="shared" si="12"/>
        <v>0.23893805309734514</v>
      </c>
      <c r="AH20" s="53">
        <f t="shared" si="13"/>
        <v>0.2076271186440678</v>
      </c>
      <c r="AI20" s="48">
        <v>5</v>
      </c>
      <c r="AJ20" s="49">
        <v>12</v>
      </c>
      <c r="AK20" s="50">
        <v>17</v>
      </c>
      <c r="AL20" s="51">
        <f t="shared" si="46"/>
        <v>4.065040650406504E-2</v>
      </c>
      <c r="AM20" s="52">
        <f t="shared" si="47"/>
        <v>0.10619469026548672</v>
      </c>
      <c r="AN20" s="53">
        <f t="shared" si="48"/>
        <v>7.2033898305084748E-2</v>
      </c>
      <c r="AO20" s="48">
        <v>41</v>
      </c>
      <c r="AP20" s="49">
        <v>56</v>
      </c>
      <c r="AQ20" s="50">
        <v>97</v>
      </c>
      <c r="AR20" s="54">
        <f t="shared" si="14"/>
        <v>0.33333333333333331</v>
      </c>
      <c r="AS20" s="55">
        <f t="shared" si="15"/>
        <v>0.49557522123893805</v>
      </c>
      <c r="AT20" s="56">
        <f t="shared" si="16"/>
        <v>0.41101694915254239</v>
      </c>
      <c r="AU20" s="48">
        <v>56</v>
      </c>
      <c r="AV20" s="49">
        <v>50</v>
      </c>
      <c r="AW20" s="50">
        <v>106</v>
      </c>
      <c r="AX20" s="54">
        <f t="shared" si="17"/>
        <v>0.45528455284552843</v>
      </c>
      <c r="AY20" s="55">
        <f t="shared" si="18"/>
        <v>0.44247787610619471</v>
      </c>
      <c r="AZ20" s="56">
        <f t="shared" si="19"/>
        <v>0.44915254237288138</v>
      </c>
      <c r="BA20" s="48">
        <v>1</v>
      </c>
      <c r="BB20" s="49">
        <v>0</v>
      </c>
      <c r="BC20" s="49">
        <v>1</v>
      </c>
      <c r="BD20" s="52">
        <f t="shared" si="20"/>
        <v>8.130081300813009E-3</v>
      </c>
      <c r="BE20" s="52">
        <f t="shared" si="21"/>
        <v>0</v>
      </c>
      <c r="BF20" s="52">
        <f t="shared" si="22"/>
        <v>4.2372881355932203E-3</v>
      </c>
      <c r="BG20" s="49">
        <v>0</v>
      </c>
      <c r="BH20" s="49">
        <v>1</v>
      </c>
      <c r="BI20" s="49">
        <v>1</v>
      </c>
      <c r="BJ20" s="52">
        <f t="shared" si="23"/>
        <v>0</v>
      </c>
      <c r="BK20" s="52">
        <f t="shared" si="24"/>
        <v>8.8495575221238937E-3</v>
      </c>
      <c r="BL20" s="53">
        <f t="shared" si="25"/>
        <v>4.2372881355932203E-3</v>
      </c>
      <c r="BM20" s="48">
        <v>25</v>
      </c>
      <c r="BN20" s="49">
        <v>20</v>
      </c>
      <c r="BO20" s="49">
        <v>45</v>
      </c>
      <c r="BP20" s="52">
        <f t="shared" si="26"/>
        <v>0.2032520325203252</v>
      </c>
      <c r="BQ20" s="52">
        <f t="shared" si="27"/>
        <v>0.17699115044247787</v>
      </c>
      <c r="BR20" s="52">
        <f t="shared" si="28"/>
        <v>0.19067796610169491</v>
      </c>
      <c r="BS20" s="49">
        <v>8</v>
      </c>
      <c r="BT20" s="49">
        <v>2</v>
      </c>
      <c r="BU20" s="49">
        <v>10</v>
      </c>
      <c r="BV20" s="52">
        <f t="shared" si="29"/>
        <v>6.5040650406504072E-2</v>
      </c>
      <c r="BW20" s="52">
        <f t="shared" si="30"/>
        <v>1.7699115044247787E-2</v>
      </c>
      <c r="BX20" s="53">
        <f t="shared" si="31"/>
        <v>4.2372881355932202E-2</v>
      </c>
      <c r="BY20" s="48">
        <v>27</v>
      </c>
      <c r="BZ20" s="49">
        <v>19</v>
      </c>
      <c r="CA20" s="49">
        <v>46</v>
      </c>
      <c r="CB20" s="52">
        <f t="shared" si="32"/>
        <v>0.21951219512195122</v>
      </c>
      <c r="CC20" s="52">
        <f t="shared" si="33"/>
        <v>0.16814159292035399</v>
      </c>
      <c r="CD20" s="52">
        <f t="shared" si="34"/>
        <v>0.19491525423728814</v>
      </c>
      <c r="CE20" s="49">
        <v>15</v>
      </c>
      <c r="CF20" s="49">
        <v>8</v>
      </c>
      <c r="CG20" s="49">
        <v>23</v>
      </c>
      <c r="CH20" s="52">
        <f t="shared" si="35"/>
        <v>0.12195121951219512</v>
      </c>
      <c r="CI20" s="52">
        <f t="shared" si="36"/>
        <v>7.0796460176991149E-2</v>
      </c>
      <c r="CJ20" s="53">
        <f t="shared" si="37"/>
        <v>9.7457627118644072E-2</v>
      </c>
      <c r="CK20" s="48">
        <v>20</v>
      </c>
      <c r="CL20" s="49">
        <v>22</v>
      </c>
      <c r="CM20" s="49">
        <v>42</v>
      </c>
      <c r="CN20" s="52">
        <f t="shared" si="38"/>
        <v>0.16260162601626016</v>
      </c>
      <c r="CO20" s="52">
        <f t="shared" si="39"/>
        <v>0.19469026548672566</v>
      </c>
      <c r="CP20" s="52">
        <f t="shared" si="40"/>
        <v>0.17796610169491525</v>
      </c>
      <c r="CQ20" s="49">
        <v>5</v>
      </c>
      <c r="CR20" s="49">
        <v>3</v>
      </c>
      <c r="CS20" s="49">
        <v>8</v>
      </c>
      <c r="CT20" s="52">
        <f t="shared" si="41"/>
        <v>4.065040650406504E-2</v>
      </c>
      <c r="CU20" s="52">
        <f t="shared" si="42"/>
        <v>2.6548672566371681E-2</v>
      </c>
      <c r="CV20" s="52">
        <f t="shared" si="43"/>
        <v>3.3898305084745763E-2</v>
      </c>
      <c r="CW20" s="119">
        <f t="shared" si="49"/>
        <v>25</v>
      </c>
      <c r="CX20" s="49">
        <f t="shared" si="50"/>
        <v>25</v>
      </c>
      <c r="CY20" s="49">
        <f t="shared" si="51"/>
        <v>50</v>
      </c>
      <c r="CZ20" s="52">
        <f t="shared" si="52"/>
        <v>0.2032520325203252</v>
      </c>
      <c r="DA20" s="52">
        <f t="shared" si="53"/>
        <v>0.22123893805309736</v>
      </c>
      <c r="DB20" s="53">
        <f t="shared" si="54"/>
        <v>0.21186440677966101</v>
      </c>
    </row>
    <row r="21" spans="1:106" s="9" customFormat="1" ht="18.75" customHeight="1">
      <c r="A21" s="96" t="s">
        <v>23</v>
      </c>
      <c r="B21" s="143">
        <v>40</v>
      </c>
      <c r="C21" s="144">
        <v>46</v>
      </c>
      <c r="D21" s="145">
        <v>86</v>
      </c>
      <c r="E21" s="143">
        <v>12</v>
      </c>
      <c r="F21" s="144">
        <v>16</v>
      </c>
      <c r="G21" s="145">
        <f t="shared" si="0"/>
        <v>28</v>
      </c>
      <c r="H21" s="51">
        <f t="shared" si="44"/>
        <v>0.3</v>
      </c>
      <c r="I21" s="52">
        <f t="shared" si="1"/>
        <v>0.34782608695652173</v>
      </c>
      <c r="J21" s="53">
        <f t="shared" si="2"/>
        <v>0.32558139534883723</v>
      </c>
      <c r="K21" s="48">
        <v>6</v>
      </c>
      <c r="L21" s="49">
        <v>9</v>
      </c>
      <c r="M21" s="50">
        <v>15</v>
      </c>
      <c r="N21" s="51">
        <f t="shared" si="3"/>
        <v>0.5</v>
      </c>
      <c r="O21" s="52">
        <f t="shared" si="4"/>
        <v>0.5625</v>
      </c>
      <c r="P21" s="53">
        <f t="shared" si="5"/>
        <v>0.5357142857142857</v>
      </c>
      <c r="Q21" s="48">
        <v>24</v>
      </c>
      <c r="R21" s="49">
        <v>32</v>
      </c>
      <c r="S21" s="50">
        <v>56</v>
      </c>
      <c r="T21" s="54">
        <f t="shared" si="6"/>
        <v>0.6</v>
      </c>
      <c r="U21" s="55">
        <f t="shared" si="7"/>
        <v>0.69565217391304346</v>
      </c>
      <c r="V21" s="56">
        <f t="shared" si="8"/>
        <v>0.65116279069767447</v>
      </c>
      <c r="W21" s="48">
        <v>14</v>
      </c>
      <c r="X21" s="49">
        <v>20</v>
      </c>
      <c r="Y21" s="50">
        <v>34</v>
      </c>
      <c r="Z21" s="54">
        <f t="shared" si="45"/>
        <v>0.35</v>
      </c>
      <c r="AA21" s="55">
        <f t="shared" si="9"/>
        <v>0.43478260869565216</v>
      </c>
      <c r="AB21" s="56">
        <f t="shared" si="10"/>
        <v>0.39534883720930231</v>
      </c>
      <c r="AC21" s="48">
        <v>4</v>
      </c>
      <c r="AD21" s="49">
        <v>11</v>
      </c>
      <c r="AE21" s="50">
        <v>15</v>
      </c>
      <c r="AF21" s="51">
        <f t="shared" si="11"/>
        <v>0.1</v>
      </c>
      <c r="AG21" s="52">
        <f t="shared" si="12"/>
        <v>0.2391304347826087</v>
      </c>
      <c r="AH21" s="53">
        <f t="shared" si="13"/>
        <v>0.1744186046511628</v>
      </c>
      <c r="AI21" s="48">
        <v>2</v>
      </c>
      <c r="AJ21" s="49">
        <v>9</v>
      </c>
      <c r="AK21" s="50">
        <v>11</v>
      </c>
      <c r="AL21" s="51">
        <f t="shared" si="46"/>
        <v>0.05</v>
      </c>
      <c r="AM21" s="52">
        <f t="shared" si="47"/>
        <v>0.19565217391304349</v>
      </c>
      <c r="AN21" s="53">
        <f t="shared" si="48"/>
        <v>0.12790697674418605</v>
      </c>
      <c r="AO21" s="48">
        <v>8</v>
      </c>
      <c r="AP21" s="49">
        <v>19</v>
      </c>
      <c r="AQ21" s="50">
        <v>27</v>
      </c>
      <c r="AR21" s="54">
        <f t="shared" si="14"/>
        <v>0.2</v>
      </c>
      <c r="AS21" s="55">
        <f t="shared" si="15"/>
        <v>0.41304347826086957</v>
      </c>
      <c r="AT21" s="56">
        <f t="shared" si="16"/>
        <v>0.31395348837209303</v>
      </c>
      <c r="AU21" s="48">
        <v>12</v>
      </c>
      <c r="AV21" s="49">
        <v>16</v>
      </c>
      <c r="AW21" s="50">
        <v>28</v>
      </c>
      <c r="AX21" s="54">
        <f t="shared" si="17"/>
        <v>0.3</v>
      </c>
      <c r="AY21" s="55">
        <f t="shared" si="18"/>
        <v>0.34782608695652173</v>
      </c>
      <c r="AZ21" s="56">
        <f t="shared" si="19"/>
        <v>0.32558139534883723</v>
      </c>
      <c r="BA21" s="48">
        <v>0</v>
      </c>
      <c r="BB21" s="49">
        <v>0</v>
      </c>
      <c r="BC21" s="49">
        <v>0</v>
      </c>
      <c r="BD21" s="52">
        <f t="shared" si="20"/>
        <v>0</v>
      </c>
      <c r="BE21" s="52">
        <f t="shared" si="21"/>
        <v>0</v>
      </c>
      <c r="BF21" s="52">
        <f t="shared" si="22"/>
        <v>0</v>
      </c>
      <c r="BG21" s="49">
        <v>0</v>
      </c>
      <c r="BH21" s="49">
        <v>0</v>
      </c>
      <c r="BI21" s="49">
        <v>0</v>
      </c>
      <c r="BJ21" s="52">
        <f t="shared" si="23"/>
        <v>0</v>
      </c>
      <c r="BK21" s="52">
        <f t="shared" si="24"/>
        <v>0</v>
      </c>
      <c r="BL21" s="53">
        <f t="shared" si="25"/>
        <v>0</v>
      </c>
      <c r="BM21" s="48">
        <v>16</v>
      </c>
      <c r="BN21" s="49">
        <v>9</v>
      </c>
      <c r="BO21" s="49">
        <v>25</v>
      </c>
      <c r="BP21" s="52">
        <f t="shared" si="26"/>
        <v>0.4</v>
      </c>
      <c r="BQ21" s="52">
        <f t="shared" si="27"/>
        <v>0.19565217391304349</v>
      </c>
      <c r="BR21" s="52">
        <f t="shared" si="28"/>
        <v>0.29069767441860467</v>
      </c>
      <c r="BS21" s="49">
        <v>0</v>
      </c>
      <c r="BT21" s="49">
        <v>1</v>
      </c>
      <c r="BU21" s="49">
        <v>1</v>
      </c>
      <c r="BV21" s="52">
        <f t="shared" si="29"/>
        <v>0</v>
      </c>
      <c r="BW21" s="52">
        <f t="shared" si="30"/>
        <v>2.1739130434782608E-2</v>
      </c>
      <c r="BX21" s="53">
        <f t="shared" si="31"/>
        <v>1.1627906976744186E-2</v>
      </c>
      <c r="BY21" s="48">
        <v>6</v>
      </c>
      <c r="BZ21" s="49">
        <v>5</v>
      </c>
      <c r="CA21" s="49">
        <v>11</v>
      </c>
      <c r="CB21" s="52">
        <f t="shared" si="32"/>
        <v>0.15</v>
      </c>
      <c r="CC21" s="52">
        <f t="shared" si="33"/>
        <v>0.10869565217391304</v>
      </c>
      <c r="CD21" s="52">
        <f t="shared" si="34"/>
        <v>0.12790697674418605</v>
      </c>
      <c r="CE21" s="49">
        <v>0</v>
      </c>
      <c r="CF21" s="49">
        <v>1</v>
      </c>
      <c r="CG21" s="49">
        <v>1</v>
      </c>
      <c r="CH21" s="52">
        <f t="shared" si="35"/>
        <v>0</v>
      </c>
      <c r="CI21" s="52">
        <f t="shared" si="36"/>
        <v>2.1739130434782608E-2</v>
      </c>
      <c r="CJ21" s="53">
        <f t="shared" si="37"/>
        <v>1.1627906976744186E-2</v>
      </c>
      <c r="CK21" s="48">
        <v>5</v>
      </c>
      <c r="CL21" s="49">
        <v>4</v>
      </c>
      <c r="CM21" s="49">
        <v>9</v>
      </c>
      <c r="CN21" s="52">
        <f t="shared" si="38"/>
        <v>0.125</v>
      </c>
      <c r="CO21" s="52">
        <f t="shared" si="39"/>
        <v>8.6956521739130432E-2</v>
      </c>
      <c r="CP21" s="52">
        <f t="shared" si="40"/>
        <v>0.10465116279069768</v>
      </c>
      <c r="CQ21" s="49">
        <v>0</v>
      </c>
      <c r="CR21" s="49">
        <v>1</v>
      </c>
      <c r="CS21" s="49">
        <v>1</v>
      </c>
      <c r="CT21" s="52">
        <f t="shared" si="41"/>
        <v>0</v>
      </c>
      <c r="CU21" s="52">
        <f t="shared" si="42"/>
        <v>2.1739130434782608E-2</v>
      </c>
      <c r="CV21" s="52">
        <f t="shared" si="43"/>
        <v>1.1627906976744186E-2</v>
      </c>
      <c r="CW21" s="119">
        <f t="shared" si="49"/>
        <v>5</v>
      </c>
      <c r="CX21" s="49">
        <f t="shared" si="50"/>
        <v>5</v>
      </c>
      <c r="CY21" s="49">
        <f t="shared" si="51"/>
        <v>10</v>
      </c>
      <c r="CZ21" s="52">
        <f t="shared" si="52"/>
        <v>0.125</v>
      </c>
      <c r="DA21" s="52">
        <f t="shared" si="53"/>
        <v>0.10869565217391304</v>
      </c>
      <c r="DB21" s="53">
        <f t="shared" si="54"/>
        <v>0.11627906976744186</v>
      </c>
    </row>
    <row r="22" spans="1:106" s="9" customFormat="1" ht="18.75" customHeight="1">
      <c r="A22" s="96" t="s">
        <v>24</v>
      </c>
      <c r="B22" s="143">
        <v>24</v>
      </c>
      <c r="C22" s="144">
        <v>44</v>
      </c>
      <c r="D22" s="145">
        <v>68</v>
      </c>
      <c r="E22" s="143">
        <v>10</v>
      </c>
      <c r="F22" s="144">
        <v>17</v>
      </c>
      <c r="G22" s="145">
        <f t="shared" si="0"/>
        <v>27</v>
      </c>
      <c r="H22" s="51">
        <f t="shared" si="44"/>
        <v>0.41666666666666669</v>
      </c>
      <c r="I22" s="52">
        <f t="shared" si="1"/>
        <v>0.38636363636363635</v>
      </c>
      <c r="J22" s="53">
        <f t="shared" si="2"/>
        <v>0.39705882352941174</v>
      </c>
      <c r="K22" s="48">
        <v>4</v>
      </c>
      <c r="L22" s="49">
        <v>2</v>
      </c>
      <c r="M22" s="50">
        <v>6</v>
      </c>
      <c r="N22" s="51">
        <f t="shared" si="3"/>
        <v>0.4</v>
      </c>
      <c r="O22" s="52">
        <f t="shared" si="4"/>
        <v>0.11764705882352941</v>
      </c>
      <c r="P22" s="53">
        <f t="shared" si="5"/>
        <v>0.22222222222222221</v>
      </c>
      <c r="Q22" s="48">
        <v>20</v>
      </c>
      <c r="R22" s="49">
        <v>50</v>
      </c>
      <c r="S22" s="50">
        <v>70</v>
      </c>
      <c r="T22" s="54">
        <f t="shared" si="6"/>
        <v>0.83333333333333337</v>
      </c>
      <c r="U22" s="55">
        <f t="shared" si="7"/>
        <v>1.1363636363636365</v>
      </c>
      <c r="V22" s="56">
        <f t="shared" si="8"/>
        <v>1.0294117647058822</v>
      </c>
      <c r="W22" s="48">
        <v>0</v>
      </c>
      <c r="X22" s="49">
        <v>0</v>
      </c>
      <c r="Y22" s="50">
        <v>0</v>
      </c>
      <c r="Z22" s="54">
        <f t="shared" si="45"/>
        <v>0</v>
      </c>
      <c r="AA22" s="55">
        <f t="shared" si="9"/>
        <v>0</v>
      </c>
      <c r="AB22" s="56">
        <f t="shared" si="10"/>
        <v>0</v>
      </c>
      <c r="AC22" s="48">
        <v>6</v>
      </c>
      <c r="AD22" s="49">
        <v>16</v>
      </c>
      <c r="AE22" s="50">
        <v>22</v>
      </c>
      <c r="AF22" s="51">
        <f t="shared" si="11"/>
        <v>0.25</v>
      </c>
      <c r="AG22" s="52">
        <f t="shared" si="12"/>
        <v>0.36363636363636365</v>
      </c>
      <c r="AH22" s="53">
        <f t="shared" si="13"/>
        <v>0.3235294117647059</v>
      </c>
      <c r="AI22" s="48">
        <v>4</v>
      </c>
      <c r="AJ22" s="49">
        <v>3</v>
      </c>
      <c r="AK22" s="50">
        <v>7</v>
      </c>
      <c r="AL22" s="51">
        <f t="shared" si="46"/>
        <v>0.16666666666666666</v>
      </c>
      <c r="AM22" s="52">
        <f t="shared" si="47"/>
        <v>6.8181818181818177E-2</v>
      </c>
      <c r="AN22" s="53">
        <f t="shared" si="48"/>
        <v>0.10294117647058823</v>
      </c>
      <c r="AO22" s="48">
        <v>14</v>
      </c>
      <c r="AP22" s="49">
        <v>41</v>
      </c>
      <c r="AQ22" s="50">
        <v>55</v>
      </c>
      <c r="AR22" s="54">
        <f t="shared" si="14"/>
        <v>0.58333333333333337</v>
      </c>
      <c r="AS22" s="55">
        <f t="shared" si="15"/>
        <v>0.93181818181818177</v>
      </c>
      <c r="AT22" s="56">
        <f t="shared" si="16"/>
        <v>0.80882352941176472</v>
      </c>
      <c r="AU22" s="48">
        <v>0</v>
      </c>
      <c r="AV22" s="49">
        <v>0</v>
      </c>
      <c r="AW22" s="50">
        <v>0</v>
      </c>
      <c r="AX22" s="54">
        <f t="shared" si="17"/>
        <v>0</v>
      </c>
      <c r="AY22" s="55">
        <f t="shared" si="18"/>
        <v>0</v>
      </c>
      <c r="AZ22" s="56">
        <f t="shared" si="19"/>
        <v>0</v>
      </c>
      <c r="BA22" s="48">
        <v>0</v>
      </c>
      <c r="BB22" s="49">
        <v>0</v>
      </c>
      <c r="BC22" s="49">
        <v>0</v>
      </c>
      <c r="BD22" s="52">
        <f t="shared" si="20"/>
        <v>0</v>
      </c>
      <c r="BE22" s="52">
        <f t="shared" si="21"/>
        <v>0</v>
      </c>
      <c r="BF22" s="52">
        <f t="shared" si="22"/>
        <v>0</v>
      </c>
      <c r="BG22" s="49">
        <v>0</v>
      </c>
      <c r="BH22" s="49">
        <v>0</v>
      </c>
      <c r="BI22" s="49">
        <v>0</v>
      </c>
      <c r="BJ22" s="52">
        <f t="shared" si="23"/>
        <v>0</v>
      </c>
      <c r="BK22" s="52">
        <f t="shared" si="24"/>
        <v>0</v>
      </c>
      <c r="BL22" s="53">
        <f t="shared" si="25"/>
        <v>0</v>
      </c>
      <c r="BM22" s="48">
        <v>0</v>
      </c>
      <c r="BN22" s="49">
        <v>2</v>
      </c>
      <c r="BO22" s="49">
        <v>2</v>
      </c>
      <c r="BP22" s="52">
        <f t="shared" si="26"/>
        <v>0</v>
      </c>
      <c r="BQ22" s="52">
        <f t="shared" si="27"/>
        <v>4.5454545454545456E-2</v>
      </c>
      <c r="BR22" s="52">
        <f t="shared" si="28"/>
        <v>2.9411764705882353E-2</v>
      </c>
      <c r="BS22" s="49">
        <v>0</v>
      </c>
      <c r="BT22" s="49">
        <v>0</v>
      </c>
      <c r="BU22" s="49">
        <v>0</v>
      </c>
      <c r="BV22" s="52">
        <f t="shared" si="29"/>
        <v>0</v>
      </c>
      <c r="BW22" s="52">
        <f t="shared" si="30"/>
        <v>0</v>
      </c>
      <c r="BX22" s="53">
        <f t="shared" si="31"/>
        <v>0</v>
      </c>
      <c r="BY22" s="48">
        <v>0</v>
      </c>
      <c r="BZ22" s="49">
        <v>1</v>
      </c>
      <c r="CA22" s="49">
        <v>1</v>
      </c>
      <c r="CB22" s="52">
        <f t="shared" si="32"/>
        <v>0</v>
      </c>
      <c r="CC22" s="52">
        <f t="shared" si="33"/>
        <v>2.2727272727272728E-2</v>
      </c>
      <c r="CD22" s="52">
        <f t="shared" si="34"/>
        <v>1.4705882352941176E-2</v>
      </c>
      <c r="CE22" s="49">
        <v>0</v>
      </c>
      <c r="CF22" s="49">
        <v>0</v>
      </c>
      <c r="CG22" s="49">
        <v>0</v>
      </c>
      <c r="CH22" s="52">
        <f t="shared" si="35"/>
        <v>0</v>
      </c>
      <c r="CI22" s="52">
        <f t="shared" si="36"/>
        <v>0</v>
      </c>
      <c r="CJ22" s="53">
        <f t="shared" si="37"/>
        <v>0</v>
      </c>
      <c r="CK22" s="48">
        <v>0</v>
      </c>
      <c r="CL22" s="49">
        <v>1</v>
      </c>
      <c r="CM22" s="49">
        <v>1</v>
      </c>
      <c r="CN22" s="52">
        <f t="shared" si="38"/>
        <v>0</v>
      </c>
      <c r="CO22" s="52">
        <f t="shared" si="39"/>
        <v>2.2727272727272728E-2</v>
      </c>
      <c r="CP22" s="52">
        <f t="shared" si="40"/>
        <v>1.4705882352941176E-2</v>
      </c>
      <c r="CQ22" s="49">
        <v>0</v>
      </c>
      <c r="CR22" s="49">
        <v>0</v>
      </c>
      <c r="CS22" s="49">
        <v>0</v>
      </c>
      <c r="CT22" s="52">
        <f t="shared" si="41"/>
        <v>0</v>
      </c>
      <c r="CU22" s="52">
        <f t="shared" si="42"/>
        <v>0</v>
      </c>
      <c r="CV22" s="52">
        <f t="shared" si="43"/>
        <v>0</v>
      </c>
      <c r="CW22" s="119">
        <f t="shared" si="49"/>
        <v>0</v>
      </c>
      <c r="CX22" s="49">
        <f t="shared" si="50"/>
        <v>1</v>
      </c>
      <c r="CY22" s="49">
        <f t="shared" si="51"/>
        <v>1</v>
      </c>
      <c r="CZ22" s="52">
        <f t="shared" si="52"/>
        <v>0</v>
      </c>
      <c r="DA22" s="52">
        <f t="shared" si="53"/>
        <v>2.2727272727272728E-2</v>
      </c>
      <c r="DB22" s="53">
        <f t="shared" si="54"/>
        <v>1.4705882352941176E-2</v>
      </c>
    </row>
    <row r="23" spans="1:106" s="9" customFormat="1" ht="18.75" customHeight="1">
      <c r="A23" s="97" t="s">
        <v>25</v>
      </c>
      <c r="B23" s="146">
        <v>30</v>
      </c>
      <c r="C23" s="147">
        <v>38</v>
      </c>
      <c r="D23" s="148">
        <v>68</v>
      </c>
      <c r="E23" s="146">
        <v>7</v>
      </c>
      <c r="F23" s="147">
        <v>7</v>
      </c>
      <c r="G23" s="148">
        <f t="shared" si="0"/>
        <v>14</v>
      </c>
      <c r="H23" s="60">
        <f t="shared" si="44"/>
        <v>0.23333333333333334</v>
      </c>
      <c r="I23" s="61">
        <f t="shared" si="1"/>
        <v>0.18421052631578946</v>
      </c>
      <c r="J23" s="62">
        <f t="shared" si="2"/>
        <v>0.20588235294117646</v>
      </c>
      <c r="K23" s="57">
        <v>7</v>
      </c>
      <c r="L23" s="58">
        <v>6</v>
      </c>
      <c r="M23" s="59">
        <v>13</v>
      </c>
      <c r="N23" s="60">
        <f t="shared" si="3"/>
        <v>1</v>
      </c>
      <c r="O23" s="61">
        <f t="shared" si="4"/>
        <v>0.8571428571428571</v>
      </c>
      <c r="P23" s="62">
        <f t="shared" si="5"/>
        <v>0.9285714285714286</v>
      </c>
      <c r="Q23" s="57">
        <v>13</v>
      </c>
      <c r="R23" s="58">
        <v>10</v>
      </c>
      <c r="S23" s="59">
        <v>23</v>
      </c>
      <c r="T23" s="63">
        <f t="shared" si="6"/>
        <v>0.43333333333333335</v>
      </c>
      <c r="U23" s="64">
        <f t="shared" si="7"/>
        <v>0.26315789473684209</v>
      </c>
      <c r="V23" s="65">
        <f t="shared" si="8"/>
        <v>0.33823529411764708</v>
      </c>
      <c r="W23" s="57">
        <v>0</v>
      </c>
      <c r="X23" s="58">
        <v>1</v>
      </c>
      <c r="Y23" s="59">
        <v>1</v>
      </c>
      <c r="Z23" s="63">
        <f t="shared" si="45"/>
        <v>0</v>
      </c>
      <c r="AA23" s="64">
        <f t="shared" si="9"/>
        <v>2.6315789473684209E-2</v>
      </c>
      <c r="AB23" s="65">
        <f t="shared" si="10"/>
        <v>1.4705882352941176E-2</v>
      </c>
      <c r="AC23" s="57">
        <v>2</v>
      </c>
      <c r="AD23" s="58">
        <v>2</v>
      </c>
      <c r="AE23" s="59">
        <v>4</v>
      </c>
      <c r="AF23" s="60">
        <f t="shared" si="11"/>
        <v>6.6666666666666666E-2</v>
      </c>
      <c r="AG23" s="61">
        <f t="shared" si="12"/>
        <v>5.2631578947368418E-2</v>
      </c>
      <c r="AH23" s="62">
        <f t="shared" si="13"/>
        <v>5.8823529411764705E-2</v>
      </c>
      <c r="AI23" s="57">
        <v>2</v>
      </c>
      <c r="AJ23" s="58">
        <v>1</v>
      </c>
      <c r="AK23" s="59">
        <v>3</v>
      </c>
      <c r="AL23" s="60">
        <f t="shared" si="46"/>
        <v>6.6666666666666666E-2</v>
      </c>
      <c r="AM23" s="61">
        <f t="shared" si="47"/>
        <v>2.6315789473684209E-2</v>
      </c>
      <c r="AN23" s="62">
        <f t="shared" si="48"/>
        <v>4.4117647058823532E-2</v>
      </c>
      <c r="AO23" s="57">
        <v>2</v>
      </c>
      <c r="AP23" s="58">
        <v>2</v>
      </c>
      <c r="AQ23" s="59">
        <v>4</v>
      </c>
      <c r="AR23" s="63">
        <f t="shared" si="14"/>
        <v>6.6666666666666666E-2</v>
      </c>
      <c r="AS23" s="64">
        <f t="shared" si="15"/>
        <v>5.2631578947368418E-2</v>
      </c>
      <c r="AT23" s="65">
        <f t="shared" si="16"/>
        <v>5.8823529411764705E-2</v>
      </c>
      <c r="AU23" s="57">
        <v>0</v>
      </c>
      <c r="AV23" s="58">
        <v>1</v>
      </c>
      <c r="AW23" s="59">
        <v>1</v>
      </c>
      <c r="AX23" s="63">
        <f t="shared" si="17"/>
        <v>0</v>
      </c>
      <c r="AY23" s="64">
        <f t="shared" si="18"/>
        <v>2.6315789473684209E-2</v>
      </c>
      <c r="AZ23" s="65">
        <f t="shared" si="19"/>
        <v>1.4705882352941176E-2</v>
      </c>
      <c r="BA23" s="57">
        <v>0</v>
      </c>
      <c r="BB23" s="58">
        <v>0</v>
      </c>
      <c r="BC23" s="58">
        <v>0</v>
      </c>
      <c r="BD23" s="61">
        <f t="shared" si="20"/>
        <v>0</v>
      </c>
      <c r="BE23" s="61">
        <f t="shared" si="21"/>
        <v>0</v>
      </c>
      <c r="BF23" s="61">
        <f t="shared" si="22"/>
        <v>0</v>
      </c>
      <c r="BG23" s="58">
        <v>0</v>
      </c>
      <c r="BH23" s="58">
        <v>0</v>
      </c>
      <c r="BI23" s="58">
        <v>0</v>
      </c>
      <c r="BJ23" s="52">
        <f t="shared" si="23"/>
        <v>0</v>
      </c>
      <c r="BK23" s="52">
        <f t="shared" si="24"/>
        <v>0</v>
      </c>
      <c r="BL23" s="53">
        <f t="shared" si="25"/>
        <v>0</v>
      </c>
      <c r="BM23" s="57">
        <v>2</v>
      </c>
      <c r="BN23" s="58">
        <v>13</v>
      </c>
      <c r="BO23" s="58">
        <v>15</v>
      </c>
      <c r="BP23" s="61">
        <f t="shared" si="26"/>
        <v>6.6666666666666666E-2</v>
      </c>
      <c r="BQ23" s="61">
        <f t="shared" si="27"/>
        <v>0.34210526315789475</v>
      </c>
      <c r="BR23" s="61">
        <f t="shared" si="28"/>
        <v>0.22058823529411764</v>
      </c>
      <c r="BS23" s="58">
        <v>2</v>
      </c>
      <c r="BT23" s="58">
        <v>2</v>
      </c>
      <c r="BU23" s="58">
        <v>4</v>
      </c>
      <c r="BV23" s="61">
        <f t="shared" si="29"/>
        <v>6.6666666666666666E-2</v>
      </c>
      <c r="BW23" s="61">
        <f t="shared" si="30"/>
        <v>5.2631578947368418E-2</v>
      </c>
      <c r="BX23" s="62">
        <f t="shared" si="31"/>
        <v>5.8823529411764705E-2</v>
      </c>
      <c r="BY23" s="57">
        <v>4</v>
      </c>
      <c r="BZ23" s="58">
        <v>3</v>
      </c>
      <c r="CA23" s="58">
        <v>7</v>
      </c>
      <c r="CB23" s="61">
        <f t="shared" si="32"/>
        <v>0.13333333333333333</v>
      </c>
      <c r="CC23" s="61">
        <f t="shared" si="33"/>
        <v>7.8947368421052627E-2</v>
      </c>
      <c r="CD23" s="61">
        <f t="shared" si="34"/>
        <v>0.10294117647058823</v>
      </c>
      <c r="CE23" s="58">
        <v>1</v>
      </c>
      <c r="CF23" s="58">
        <v>0</v>
      </c>
      <c r="CG23" s="58">
        <v>1</v>
      </c>
      <c r="CH23" s="61">
        <f t="shared" si="35"/>
        <v>3.3333333333333333E-2</v>
      </c>
      <c r="CI23" s="61">
        <f t="shared" si="36"/>
        <v>0</v>
      </c>
      <c r="CJ23" s="62">
        <f t="shared" si="37"/>
        <v>1.4705882352941176E-2</v>
      </c>
      <c r="CK23" s="57">
        <v>2</v>
      </c>
      <c r="CL23" s="58">
        <v>2</v>
      </c>
      <c r="CM23" s="58">
        <v>4</v>
      </c>
      <c r="CN23" s="61">
        <f t="shared" si="38"/>
        <v>6.6666666666666666E-2</v>
      </c>
      <c r="CO23" s="61">
        <f t="shared" si="39"/>
        <v>5.2631578947368418E-2</v>
      </c>
      <c r="CP23" s="61">
        <f t="shared" si="40"/>
        <v>5.8823529411764705E-2</v>
      </c>
      <c r="CQ23" s="58">
        <v>1</v>
      </c>
      <c r="CR23" s="58">
        <v>0</v>
      </c>
      <c r="CS23" s="58">
        <v>1</v>
      </c>
      <c r="CT23" s="61">
        <f t="shared" si="41"/>
        <v>3.3333333333333333E-2</v>
      </c>
      <c r="CU23" s="61">
        <f t="shared" si="42"/>
        <v>0</v>
      </c>
      <c r="CV23" s="61">
        <f t="shared" si="43"/>
        <v>1.4705882352941176E-2</v>
      </c>
      <c r="CW23" s="120">
        <f t="shared" si="49"/>
        <v>3</v>
      </c>
      <c r="CX23" s="58">
        <f t="shared" si="50"/>
        <v>2</v>
      </c>
      <c r="CY23" s="58">
        <f t="shared" si="51"/>
        <v>5</v>
      </c>
      <c r="CZ23" s="61">
        <f t="shared" si="52"/>
        <v>0.1</v>
      </c>
      <c r="DA23" s="61">
        <f t="shared" si="53"/>
        <v>5.2631578947368418E-2</v>
      </c>
      <c r="DB23" s="62">
        <f t="shared" si="54"/>
        <v>7.3529411764705885E-2</v>
      </c>
    </row>
    <row r="24" spans="1:106" s="9" customFormat="1" ht="18.75" customHeight="1">
      <c r="A24" s="93" t="s">
        <v>83</v>
      </c>
      <c r="B24" s="149">
        <v>6928</v>
      </c>
      <c r="C24" s="150">
        <v>6647</v>
      </c>
      <c r="D24" s="151">
        <v>13575</v>
      </c>
      <c r="E24" s="149">
        <v>2108</v>
      </c>
      <c r="F24" s="150">
        <v>1851</v>
      </c>
      <c r="G24" s="151">
        <f t="shared" si="0"/>
        <v>3959</v>
      </c>
      <c r="H24" s="69">
        <f t="shared" si="44"/>
        <v>0.30427251732101618</v>
      </c>
      <c r="I24" s="70">
        <f t="shared" si="1"/>
        <v>0.27847149089814954</v>
      </c>
      <c r="J24" s="71">
        <f t="shared" si="2"/>
        <v>0.29163904235727439</v>
      </c>
      <c r="K24" s="66">
        <v>1170</v>
      </c>
      <c r="L24" s="67">
        <v>1085</v>
      </c>
      <c r="M24" s="68">
        <v>2255</v>
      </c>
      <c r="N24" s="69">
        <f t="shared" si="3"/>
        <v>0.55502846299810249</v>
      </c>
      <c r="O24" s="70">
        <f t="shared" si="4"/>
        <v>0.58616963803349542</v>
      </c>
      <c r="P24" s="71">
        <f t="shared" si="5"/>
        <v>0.56958827986865368</v>
      </c>
      <c r="Q24" s="66">
        <v>4851</v>
      </c>
      <c r="R24" s="67">
        <v>4164</v>
      </c>
      <c r="S24" s="68">
        <v>9015</v>
      </c>
      <c r="T24" s="72">
        <f t="shared" si="6"/>
        <v>0.70020207852193994</v>
      </c>
      <c r="U24" s="73">
        <f t="shared" si="7"/>
        <v>0.62644802166390856</v>
      </c>
      <c r="V24" s="74">
        <f t="shared" si="8"/>
        <v>0.66408839779005524</v>
      </c>
      <c r="W24" s="66">
        <v>1895</v>
      </c>
      <c r="X24" s="67">
        <v>2146</v>
      </c>
      <c r="Y24" s="68">
        <v>4041</v>
      </c>
      <c r="Z24" s="72">
        <f t="shared" si="45"/>
        <v>0.27352771362586603</v>
      </c>
      <c r="AA24" s="73">
        <f t="shared" si="9"/>
        <v>0.32285241462313824</v>
      </c>
      <c r="AB24" s="74">
        <f t="shared" si="10"/>
        <v>0.29767955801104973</v>
      </c>
      <c r="AC24" s="66">
        <v>1189</v>
      </c>
      <c r="AD24" s="67">
        <v>1223</v>
      </c>
      <c r="AE24" s="68">
        <v>2412</v>
      </c>
      <c r="AF24" s="69">
        <f t="shared" si="11"/>
        <v>0.17162240184757505</v>
      </c>
      <c r="AG24" s="70">
        <f t="shared" si="12"/>
        <v>0.18399277869715661</v>
      </c>
      <c r="AH24" s="71">
        <f t="shared" si="13"/>
        <v>0.17767955801104973</v>
      </c>
      <c r="AI24" s="66">
        <v>702</v>
      </c>
      <c r="AJ24" s="67">
        <v>742</v>
      </c>
      <c r="AK24" s="68">
        <v>1444</v>
      </c>
      <c r="AL24" s="69">
        <f t="shared" si="46"/>
        <v>0.10132794457274827</v>
      </c>
      <c r="AM24" s="70">
        <f t="shared" si="47"/>
        <v>0.11162930645403941</v>
      </c>
      <c r="AN24" s="71">
        <f t="shared" si="48"/>
        <v>0.1063720073664825</v>
      </c>
      <c r="AO24" s="66">
        <v>2332</v>
      </c>
      <c r="AP24" s="67">
        <v>2557</v>
      </c>
      <c r="AQ24" s="68">
        <v>4889</v>
      </c>
      <c r="AR24" s="72">
        <f t="shared" si="14"/>
        <v>0.33660508083140878</v>
      </c>
      <c r="AS24" s="73">
        <f t="shared" si="15"/>
        <v>0.38468482021964795</v>
      </c>
      <c r="AT24" s="74">
        <f t="shared" si="16"/>
        <v>0.36014732965009211</v>
      </c>
      <c r="AU24" s="66">
        <v>1761</v>
      </c>
      <c r="AV24" s="67">
        <v>2050</v>
      </c>
      <c r="AW24" s="68">
        <v>3811</v>
      </c>
      <c r="AX24" s="72">
        <f t="shared" si="17"/>
        <v>0.25418591224018477</v>
      </c>
      <c r="AY24" s="73">
        <f t="shared" si="18"/>
        <v>0.30840980893636227</v>
      </c>
      <c r="AZ24" s="74">
        <f t="shared" si="19"/>
        <v>0.28073664825046041</v>
      </c>
      <c r="BA24" s="66">
        <v>28</v>
      </c>
      <c r="BB24" s="67">
        <v>54</v>
      </c>
      <c r="BC24" s="67">
        <v>82</v>
      </c>
      <c r="BD24" s="70">
        <f t="shared" si="20"/>
        <v>4.0415704387990765E-3</v>
      </c>
      <c r="BE24" s="70">
        <f t="shared" si="21"/>
        <v>8.1239656988114934E-3</v>
      </c>
      <c r="BF24" s="70">
        <f t="shared" si="22"/>
        <v>6.0405156537753227E-3</v>
      </c>
      <c r="BG24" s="67">
        <v>1</v>
      </c>
      <c r="BH24" s="67">
        <v>10</v>
      </c>
      <c r="BI24" s="67">
        <v>11</v>
      </c>
      <c r="BJ24" s="70">
        <f t="shared" si="23"/>
        <v>1.4434180138568129E-4</v>
      </c>
      <c r="BK24" s="70">
        <f t="shared" si="24"/>
        <v>1.5044380923724988E-3</v>
      </c>
      <c r="BL24" s="71">
        <f t="shared" si="25"/>
        <v>8.1031307550644572E-4</v>
      </c>
      <c r="BM24" s="66">
        <v>1319</v>
      </c>
      <c r="BN24" s="67">
        <v>1315</v>
      </c>
      <c r="BO24" s="67">
        <v>2634</v>
      </c>
      <c r="BP24" s="70">
        <f t="shared" si="26"/>
        <v>0.19038683602771361</v>
      </c>
      <c r="BQ24" s="70">
        <f t="shared" si="27"/>
        <v>0.19783360914698361</v>
      </c>
      <c r="BR24" s="70">
        <f t="shared" si="28"/>
        <v>0.19403314917127071</v>
      </c>
      <c r="BS24" s="67">
        <v>446</v>
      </c>
      <c r="BT24" s="67">
        <v>432</v>
      </c>
      <c r="BU24" s="67">
        <v>878</v>
      </c>
      <c r="BV24" s="70">
        <f t="shared" si="29"/>
        <v>6.4376443418013851E-2</v>
      </c>
      <c r="BW24" s="70">
        <f t="shared" si="30"/>
        <v>6.4991725590491947E-2</v>
      </c>
      <c r="BX24" s="71">
        <f t="shared" si="31"/>
        <v>6.4677716390423579E-2</v>
      </c>
      <c r="BY24" s="66">
        <v>1091</v>
      </c>
      <c r="BZ24" s="67">
        <v>751</v>
      </c>
      <c r="CA24" s="67">
        <v>1842</v>
      </c>
      <c r="CB24" s="70">
        <f t="shared" si="32"/>
        <v>0.1574769053117783</v>
      </c>
      <c r="CC24" s="70">
        <f t="shared" si="33"/>
        <v>0.11298330073717466</v>
      </c>
      <c r="CD24" s="70">
        <f t="shared" si="34"/>
        <v>0.13569060773480662</v>
      </c>
      <c r="CE24" s="67">
        <v>269</v>
      </c>
      <c r="CF24" s="67">
        <v>165</v>
      </c>
      <c r="CG24" s="67">
        <v>434</v>
      </c>
      <c r="CH24" s="70">
        <f t="shared" si="35"/>
        <v>3.8827944572748269E-2</v>
      </c>
      <c r="CI24" s="70">
        <f t="shared" si="36"/>
        <v>2.4823228524146233E-2</v>
      </c>
      <c r="CJ24" s="71">
        <f t="shared" si="37"/>
        <v>3.1970534069981585E-2</v>
      </c>
      <c r="CK24" s="66">
        <v>889</v>
      </c>
      <c r="CL24" s="67">
        <v>610</v>
      </c>
      <c r="CM24" s="67">
        <v>1499</v>
      </c>
      <c r="CN24" s="70">
        <f t="shared" si="38"/>
        <v>0.12831986143187066</v>
      </c>
      <c r="CO24" s="70">
        <f t="shared" si="39"/>
        <v>9.1770723634722426E-2</v>
      </c>
      <c r="CP24" s="70">
        <f t="shared" si="40"/>
        <v>0.11042357274401474</v>
      </c>
      <c r="CQ24" s="67">
        <v>211</v>
      </c>
      <c r="CR24" s="67">
        <v>143</v>
      </c>
      <c r="CS24" s="67">
        <v>354</v>
      </c>
      <c r="CT24" s="70">
        <f t="shared" si="41"/>
        <v>3.0456120092378754E-2</v>
      </c>
      <c r="CU24" s="70">
        <f t="shared" si="42"/>
        <v>2.1513464720926734E-2</v>
      </c>
      <c r="CV24" s="70">
        <f t="shared" si="43"/>
        <v>2.6077348066298342E-2</v>
      </c>
      <c r="CW24" s="121">
        <f t="shared" si="49"/>
        <v>1100</v>
      </c>
      <c r="CX24" s="67">
        <f t="shared" si="50"/>
        <v>753</v>
      </c>
      <c r="CY24" s="67">
        <f t="shared" si="51"/>
        <v>1853</v>
      </c>
      <c r="CZ24" s="70">
        <f t="shared" si="52"/>
        <v>0.15877598152424943</v>
      </c>
      <c r="DA24" s="70">
        <f t="shared" si="53"/>
        <v>0.11328418835564917</v>
      </c>
      <c r="DB24" s="71">
        <f t="shared" si="54"/>
        <v>0.13650092081031306</v>
      </c>
    </row>
    <row r="25" spans="1:106" s="9" customFormat="1" ht="18.75" customHeight="1">
      <c r="A25" s="93" t="s">
        <v>84</v>
      </c>
      <c r="B25" s="149">
        <v>54</v>
      </c>
      <c r="C25" s="150">
        <v>59</v>
      </c>
      <c r="D25" s="151">
        <v>113</v>
      </c>
      <c r="E25" s="149">
        <v>3</v>
      </c>
      <c r="F25" s="150">
        <v>4</v>
      </c>
      <c r="G25" s="151">
        <f t="shared" si="0"/>
        <v>7</v>
      </c>
      <c r="H25" s="69">
        <f t="shared" si="44"/>
        <v>5.5555555555555552E-2</v>
      </c>
      <c r="I25" s="70">
        <f t="shared" si="1"/>
        <v>6.7796610169491525E-2</v>
      </c>
      <c r="J25" s="71">
        <f t="shared" si="2"/>
        <v>6.1946902654867256E-2</v>
      </c>
      <c r="K25" s="66">
        <v>4</v>
      </c>
      <c r="L25" s="67">
        <v>14</v>
      </c>
      <c r="M25" s="68">
        <v>18</v>
      </c>
      <c r="N25" s="69">
        <f t="shared" si="3"/>
        <v>1.3333333333333333</v>
      </c>
      <c r="O25" s="70">
        <f t="shared" si="4"/>
        <v>3.5</v>
      </c>
      <c r="P25" s="71">
        <f t="shared" si="5"/>
        <v>2.5714285714285716</v>
      </c>
      <c r="Q25" s="66">
        <v>4</v>
      </c>
      <c r="R25" s="67">
        <v>4</v>
      </c>
      <c r="S25" s="68">
        <v>8</v>
      </c>
      <c r="T25" s="72">
        <f t="shared" si="6"/>
        <v>7.407407407407407E-2</v>
      </c>
      <c r="U25" s="73">
        <f t="shared" si="7"/>
        <v>6.7796610169491525E-2</v>
      </c>
      <c r="V25" s="74">
        <f t="shared" si="8"/>
        <v>7.0796460176991149E-2</v>
      </c>
      <c r="W25" s="66">
        <v>6</v>
      </c>
      <c r="X25" s="67">
        <v>17</v>
      </c>
      <c r="Y25" s="68">
        <v>23</v>
      </c>
      <c r="Z25" s="72">
        <f t="shared" si="45"/>
        <v>0.1111111111111111</v>
      </c>
      <c r="AA25" s="73">
        <f t="shared" si="9"/>
        <v>0.28813559322033899</v>
      </c>
      <c r="AB25" s="74">
        <f t="shared" si="10"/>
        <v>0.20353982300884957</v>
      </c>
      <c r="AC25" s="66">
        <v>3</v>
      </c>
      <c r="AD25" s="67">
        <v>4</v>
      </c>
      <c r="AE25" s="68">
        <v>7</v>
      </c>
      <c r="AF25" s="69">
        <f t="shared" si="11"/>
        <v>5.5555555555555552E-2</v>
      </c>
      <c r="AG25" s="70">
        <f t="shared" si="12"/>
        <v>6.7796610169491525E-2</v>
      </c>
      <c r="AH25" s="71">
        <f t="shared" si="13"/>
        <v>6.1946902654867256E-2</v>
      </c>
      <c r="AI25" s="66">
        <v>2</v>
      </c>
      <c r="AJ25" s="67">
        <v>10</v>
      </c>
      <c r="AK25" s="68">
        <v>12</v>
      </c>
      <c r="AL25" s="69">
        <f t="shared" si="46"/>
        <v>3.7037037037037035E-2</v>
      </c>
      <c r="AM25" s="70">
        <f t="shared" si="47"/>
        <v>0.16949152542372881</v>
      </c>
      <c r="AN25" s="71">
        <f t="shared" si="48"/>
        <v>0.10619469026548672</v>
      </c>
      <c r="AO25" s="66">
        <v>3</v>
      </c>
      <c r="AP25" s="67">
        <v>4</v>
      </c>
      <c r="AQ25" s="68">
        <v>7</v>
      </c>
      <c r="AR25" s="72">
        <f t="shared" si="14"/>
        <v>5.5555555555555552E-2</v>
      </c>
      <c r="AS25" s="73">
        <f t="shared" si="15"/>
        <v>6.7796610169491525E-2</v>
      </c>
      <c r="AT25" s="74">
        <f t="shared" si="16"/>
        <v>6.1946902654867256E-2</v>
      </c>
      <c r="AU25" s="66">
        <v>5</v>
      </c>
      <c r="AV25" s="67">
        <v>15</v>
      </c>
      <c r="AW25" s="68">
        <v>20</v>
      </c>
      <c r="AX25" s="72">
        <f t="shared" si="17"/>
        <v>9.2592592592592587E-2</v>
      </c>
      <c r="AY25" s="73">
        <f t="shared" si="18"/>
        <v>0.25423728813559321</v>
      </c>
      <c r="AZ25" s="74">
        <f t="shared" si="19"/>
        <v>0.17699115044247787</v>
      </c>
      <c r="BA25" s="66">
        <v>0</v>
      </c>
      <c r="BB25" s="67">
        <v>1</v>
      </c>
      <c r="BC25" s="67">
        <v>1</v>
      </c>
      <c r="BD25" s="70">
        <f t="shared" si="20"/>
        <v>0</v>
      </c>
      <c r="BE25" s="70">
        <f t="shared" si="21"/>
        <v>1.6949152542372881E-2</v>
      </c>
      <c r="BF25" s="70">
        <f t="shared" si="22"/>
        <v>8.8495575221238937E-3</v>
      </c>
      <c r="BG25" s="67">
        <v>0</v>
      </c>
      <c r="BH25" s="67">
        <v>0</v>
      </c>
      <c r="BI25" s="67">
        <v>0</v>
      </c>
      <c r="BJ25" s="70">
        <f t="shared" si="23"/>
        <v>0</v>
      </c>
      <c r="BK25" s="70">
        <f t="shared" si="24"/>
        <v>0</v>
      </c>
      <c r="BL25" s="71">
        <f t="shared" si="25"/>
        <v>0</v>
      </c>
      <c r="BM25" s="66">
        <v>27</v>
      </c>
      <c r="BN25" s="67">
        <v>30</v>
      </c>
      <c r="BO25" s="67">
        <v>57</v>
      </c>
      <c r="BP25" s="70">
        <f t="shared" si="26"/>
        <v>0.5</v>
      </c>
      <c r="BQ25" s="70">
        <f t="shared" si="27"/>
        <v>0.50847457627118642</v>
      </c>
      <c r="BR25" s="70">
        <f t="shared" si="28"/>
        <v>0.50442477876106195</v>
      </c>
      <c r="BS25" s="67">
        <v>8</v>
      </c>
      <c r="BT25" s="67">
        <v>6</v>
      </c>
      <c r="BU25" s="67">
        <v>14</v>
      </c>
      <c r="BV25" s="70">
        <f t="shared" si="29"/>
        <v>0.14814814814814814</v>
      </c>
      <c r="BW25" s="70">
        <f t="shared" si="30"/>
        <v>0.10169491525423729</v>
      </c>
      <c r="BX25" s="71">
        <f t="shared" si="31"/>
        <v>0.12389380530973451</v>
      </c>
      <c r="BY25" s="66">
        <v>6</v>
      </c>
      <c r="BZ25" s="67">
        <v>4</v>
      </c>
      <c r="CA25" s="67">
        <v>10</v>
      </c>
      <c r="CB25" s="70">
        <f t="shared" si="32"/>
        <v>0.1111111111111111</v>
      </c>
      <c r="CC25" s="70">
        <f t="shared" si="33"/>
        <v>6.7796610169491525E-2</v>
      </c>
      <c r="CD25" s="70">
        <f t="shared" si="34"/>
        <v>8.8495575221238937E-2</v>
      </c>
      <c r="CE25" s="67">
        <v>0</v>
      </c>
      <c r="CF25" s="67">
        <v>0</v>
      </c>
      <c r="CG25" s="67">
        <v>0</v>
      </c>
      <c r="CH25" s="70">
        <f t="shared" si="35"/>
        <v>0</v>
      </c>
      <c r="CI25" s="70">
        <f t="shared" si="36"/>
        <v>0</v>
      </c>
      <c r="CJ25" s="71">
        <f t="shared" si="37"/>
        <v>0</v>
      </c>
      <c r="CK25" s="66">
        <v>6</v>
      </c>
      <c r="CL25" s="67">
        <v>7</v>
      </c>
      <c r="CM25" s="67">
        <v>13</v>
      </c>
      <c r="CN25" s="70">
        <f t="shared" si="38"/>
        <v>0.1111111111111111</v>
      </c>
      <c r="CO25" s="70">
        <f t="shared" si="39"/>
        <v>0.11864406779661017</v>
      </c>
      <c r="CP25" s="70">
        <f t="shared" si="40"/>
        <v>0.11504424778761062</v>
      </c>
      <c r="CQ25" s="67">
        <v>0</v>
      </c>
      <c r="CR25" s="67">
        <v>0</v>
      </c>
      <c r="CS25" s="67">
        <v>0</v>
      </c>
      <c r="CT25" s="70">
        <f t="shared" si="41"/>
        <v>0</v>
      </c>
      <c r="CU25" s="70">
        <f t="shared" si="42"/>
        <v>0</v>
      </c>
      <c r="CV25" s="70">
        <f t="shared" si="43"/>
        <v>0</v>
      </c>
      <c r="CW25" s="121">
        <f t="shared" si="49"/>
        <v>6</v>
      </c>
      <c r="CX25" s="67">
        <f t="shared" si="50"/>
        <v>7</v>
      </c>
      <c r="CY25" s="67">
        <f t="shared" si="51"/>
        <v>13</v>
      </c>
      <c r="CZ25" s="70">
        <f t="shared" si="52"/>
        <v>0.1111111111111111</v>
      </c>
      <c r="DA25" s="70">
        <f t="shared" si="53"/>
        <v>0.11864406779661017</v>
      </c>
      <c r="DB25" s="71">
        <f t="shared" si="54"/>
        <v>0.11504424778761062</v>
      </c>
    </row>
    <row r="26" spans="1:106" s="9" customFormat="1" ht="18.75" customHeight="1" thickBot="1">
      <c r="A26" s="94" t="s">
        <v>85</v>
      </c>
      <c r="B26" s="152">
        <v>90</v>
      </c>
      <c r="C26" s="153">
        <v>28</v>
      </c>
      <c r="D26" s="154">
        <v>118</v>
      </c>
      <c r="E26" s="152">
        <v>20</v>
      </c>
      <c r="F26" s="153">
        <v>6</v>
      </c>
      <c r="G26" s="154">
        <f t="shared" si="0"/>
        <v>26</v>
      </c>
      <c r="H26" s="78">
        <f t="shared" si="44"/>
        <v>0.22222222222222221</v>
      </c>
      <c r="I26" s="79">
        <f t="shared" si="1"/>
        <v>0.21428571428571427</v>
      </c>
      <c r="J26" s="80">
        <f t="shared" si="2"/>
        <v>0.22033898305084745</v>
      </c>
      <c r="K26" s="75">
        <v>6</v>
      </c>
      <c r="L26" s="76">
        <v>3</v>
      </c>
      <c r="M26" s="77">
        <v>9</v>
      </c>
      <c r="N26" s="78">
        <f t="shared" si="3"/>
        <v>0.3</v>
      </c>
      <c r="O26" s="79">
        <f t="shared" si="4"/>
        <v>0.5</v>
      </c>
      <c r="P26" s="80">
        <f t="shared" si="5"/>
        <v>0.34615384615384615</v>
      </c>
      <c r="Q26" s="75">
        <v>39</v>
      </c>
      <c r="R26" s="76">
        <v>9</v>
      </c>
      <c r="S26" s="77">
        <v>48</v>
      </c>
      <c r="T26" s="81">
        <f t="shared" si="6"/>
        <v>0.43333333333333335</v>
      </c>
      <c r="U26" s="82">
        <f t="shared" si="7"/>
        <v>0.32142857142857145</v>
      </c>
      <c r="V26" s="83">
        <f t="shared" si="8"/>
        <v>0.40677966101694918</v>
      </c>
      <c r="W26" s="75">
        <v>10</v>
      </c>
      <c r="X26" s="76">
        <v>3</v>
      </c>
      <c r="Y26" s="77">
        <v>13</v>
      </c>
      <c r="Z26" s="81">
        <f t="shared" si="45"/>
        <v>0.1111111111111111</v>
      </c>
      <c r="AA26" s="82">
        <f t="shared" si="9"/>
        <v>0.10714285714285714</v>
      </c>
      <c r="AB26" s="83">
        <f t="shared" si="10"/>
        <v>0.11016949152542373</v>
      </c>
      <c r="AC26" s="75">
        <v>16</v>
      </c>
      <c r="AD26" s="76">
        <v>4</v>
      </c>
      <c r="AE26" s="77">
        <v>20</v>
      </c>
      <c r="AF26" s="78">
        <f t="shared" si="11"/>
        <v>0.17777777777777778</v>
      </c>
      <c r="AG26" s="79">
        <f t="shared" si="12"/>
        <v>0.14285714285714285</v>
      </c>
      <c r="AH26" s="80">
        <f t="shared" si="13"/>
        <v>0.16949152542372881</v>
      </c>
      <c r="AI26" s="75">
        <v>4</v>
      </c>
      <c r="AJ26" s="76">
        <v>1</v>
      </c>
      <c r="AK26" s="77">
        <v>5</v>
      </c>
      <c r="AL26" s="78">
        <f t="shared" si="46"/>
        <v>4.4444444444444446E-2</v>
      </c>
      <c r="AM26" s="79">
        <f t="shared" si="47"/>
        <v>3.5714285714285712E-2</v>
      </c>
      <c r="AN26" s="80">
        <f t="shared" si="48"/>
        <v>4.2372881355932202E-2</v>
      </c>
      <c r="AO26" s="75">
        <v>36</v>
      </c>
      <c r="AP26" s="76">
        <v>8</v>
      </c>
      <c r="AQ26" s="77">
        <v>44</v>
      </c>
      <c r="AR26" s="81">
        <f t="shared" si="14"/>
        <v>0.4</v>
      </c>
      <c r="AS26" s="82">
        <f t="shared" si="15"/>
        <v>0.2857142857142857</v>
      </c>
      <c r="AT26" s="83">
        <f t="shared" si="16"/>
        <v>0.3728813559322034</v>
      </c>
      <c r="AU26" s="75">
        <v>10</v>
      </c>
      <c r="AV26" s="76">
        <v>3</v>
      </c>
      <c r="AW26" s="77">
        <v>13</v>
      </c>
      <c r="AX26" s="81">
        <f t="shared" si="17"/>
        <v>0.1111111111111111</v>
      </c>
      <c r="AY26" s="82">
        <f t="shared" si="18"/>
        <v>0.10714285714285714</v>
      </c>
      <c r="AZ26" s="83">
        <f t="shared" si="19"/>
        <v>0.11016949152542373</v>
      </c>
      <c r="BA26" s="75">
        <v>4</v>
      </c>
      <c r="BB26" s="76">
        <v>0</v>
      </c>
      <c r="BC26" s="76">
        <v>4</v>
      </c>
      <c r="BD26" s="79">
        <f t="shared" si="20"/>
        <v>4.4444444444444446E-2</v>
      </c>
      <c r="BE26" s="79">
        <f t="shared" si="21"/>
        <v>0</v>
      </c>
      <c r="BF26" s="79">
        <f t="shared" si="22"/>
        <v>3.3898305084745763E-2</v>
      </c>
      <c r="BG26" s="76">
        <v>0</v>
      </c>
      <c r="BH26" s="76">
        <v>0</v>
      </c>
      <c r="BI26" s="76">
        <v>0</v>
      </c>
      <c r="BJ26" s="79">
        <f t="shared" si="23"/>
        <v>0</v>
      </c>
      <c r="BK26" s="79">
        <f t="shared" si="24"/>
        <v>0</v>
      </c>
      <c r="BL26" s="80">
        <f t="shared" si="25"/>
        <v>0</v>
      </c>
      <c r="BM26" s="75">
        <v>17</v>
      </c>
      <c r="BN26" s="76">
        <v>6</v>
      </c>
      <c r="BO26" s="76">
        <v>23</v>
      </c>
      <c r="BP26" s="79">
        <f t="shared" si="26"/>
        <v>0.18888888888888888</v>
      </c>
      <c r="BQ26" s="79">
        <f t="shared" si="27"/>
        <v>0.21428571428571427</v>
      </c>
      <c r="BR26" s="79">
        <f t="shared" si="28"/>
        <v>0.19491525423728814</v>
      </c>
      <c r="BS26" s="76">
        <v>9</v>
      </c>
      <c r="BT26" s="76">
        <v>6</v>
      </c>
      <c r="BU26" s="76">
        <v>15</v>
      </c>
      <c r="BV26" s="79">
        <f t="shared" si="29"/>
        <v>0.1</v>
      </c>
      <c r="BW26" s="79">
        <f t="shared" si="30"/>
        <v>0.21428571428571427</v>
      </c>
      <c r="BX26" s="80">
        <f t="shared" si="31"/>
        <v>0.1271186440677966</v>
      </c>
      <c r="BY26" s="75">
        <v>16</v>
      </c>
      <c r="BZ26" s="76">
        <v>4</v>
      </c>
      <c r="CA26" s="76">
        <v>20</v>
      </c>
      <c r="CB26" s="79">
        <f t="shared" si="32"/>
        <v>0.17777777777777778</v>
      </c>
      <c r="CC26" s="79">
        <f t="shared" si="33"/>
        <v>0.14285714285714285</v>
      </c>
      <c r="CD26" s="79">
        <f t="shared" si="34"/>
        <v>0.16949152542372881</v>
      </c>
      <c r="CE26" s="76">
        <v>5</v>
      </c>
      <c r="CF26" s="76">
        <v>1</v>
      </c>
      <c r="CG26" s="76">
        <v>6</v>
      </c>
      <c r="CH26" s="79">
        <f t="shared" si="35"/>
        <v>5.5555555555555552E-2</v>
      </c>
      <c r="CI26" s="79">
        <f t="shared" si="36"/>
        <v>3.5714285714285712E-2</v>
      </c>
      <c r="CJ26" s="80">
        <f t="shared" si="37"/>
        <v>5.0847457627118647E-2</v>
      </c>
      <c r="CK26" s="75">
        <v>8</v>
      </c>
      <c r="CL26" s="76">
        <v>3</v>
      </c>
      <c r="CM26" s="76">
        <v>11</v>
      </c>
      <c r="CN26" s="79">
        <f t="shared" si="38"/>
        <v>8.8888888888888892E-2</v>
      </c>
      <c r="CO26" s="79">
        <f t="shared" si="39"/>
        <v>0.10714285714285714</v>
      </c>
      <c r="CP26" s="79">
        <f t="shared" si="40"/>
        <v>9.3220338983050849E-2</v>
      </c>
      <c r="CQ26" s="76">
        <v>3</v>
      </c>
      <c r="CR26" s="76">
        <v>1</v>
      </c>
      <c r="CS26" s="76">
        <v>4</v>
      </c>
      <c r="CT26" s="79">
        <f t="shared" si="41"/>
        <v>3.3333333333333333E-2</v>
      </c>
      <c r="CU26" s="79">
        <f t="shared" si="42"/>
        <v>3.5714285714285712E-2</v>
      </c>
      <c r="CV26" s="79">
        <f t="shared" si="43"/>
        <v>3.3898305084745763E-2</v>
      </c>
      <c r="CW26" s="122">
        <f t="shared" si="49"/>
        <v>11</v>
      </c>
      <c r="CX26" s="76">
        <f t="shared" si="50"/>
        <v>4</v>
      </c>
      <c r="CY26" s="76">
        <f t="shared" si="51"/>
        <v>15</v>
      </c>
      <c r="CZ26" s="79">
        <f t="shared" si="52"/>
        <v>0.12222222222222222</v>
      </c>
      <c r="DA26" s="79">
        <f t="shared" si="53"/>
        <v>0.14285714285714285</v>
      </c>
      <c r="DB26" s="80">
        <f t="shared" si="54"/>
        <v>0.1271186440677966</v>
      </c>
    </row>
    <row r="27" spans="1:106" s="9" customFormat="1" ht="18.75" customHeight="1" thickTop="1">
      <c r="A27" s="123" t="s">
        <v>86</v>
      </c>
      <c r="B27" s="124">
        <v>7072</v>
      </c>
      <c r="C27" s="125">
        <v>6734</v>
      </c>
      <c r="D27" s="126">
        <v>13806</v>
      </c>
      <c r="E27" s="124">
        <v>2131</v>
      </c>
      <c r="F27" s="125">
        <v>1861</v>
      </c>
      <c r="G27" s="126">
        <f t="shared" ref="G27" si="55">SUM(E27:F27)</f>
        <v>3992</v>
      </c>
      <c r="H27" s="127">
        <f t="shared" ref="H27" si="56">IF(B27=0,0,E27/B27)</f>
        <v>0.30132918552036198</v>
      </c>
      <c r="I27" s="128">
        <f t="shared" ref="I27" si="57">IF(C27=0,0,F27/C27)</f>
        <v>0.27635877635877637</v>
      </c>
      <c r="J27" s="129">
        <f t="shared" ref="J27" si="58">IF(D27=0,0,G27/D27)</f>
        <v>0.28914964508184848</v>
      </c>
      <c r="K27" s="124">
        <v>1180</v>
      </c>
      <c r="L27" s="125">
        <v>1102</v>
      </c>
      <c r="M27" s="126">
        <v>2282</v>
      </c>
      <c r="N27" s="127">
        <f t="shared" ref="N27" si="59">IF(E27=0,0,K27/E27)</f>
        <v>0.55373064289066165</v>
      </c>
      <c r="O27" s="128">
        <f t="shared" ref="O27" si="60">IF(F27=0,0,L27/F27)</f>
        <v>0.59215475550779151</v>
      </c>
      <c r="P27" s="129">
        <f t="shared" ref="P27" si="61">IF(G27=0,0,M27/G27)</f>
        <v>0.57164328657314634</v>
      </c>
      <c r="Q27" s="124">
        <v>4894</v>
      </c>
      <c r="R27" s="125">
        <v>4177</v>
      </c>
      <c r="S27" s="126">
        <v>9071</v>
      </c>
      <c r="T27" s="130">
        <f t="shared" ref="T27" si="62">IF(B27=0,0,Q27/B27)</f>
        <v>0.69202488687782804</v>
      </c>
      <c r="U27" s="131">
        <f t="shared" ref="U27" si="63">IF(C27=0,0,R27/C27)</f>
        <v>0.62028512028512028</v>
      </c>
      <c r="V27" s="132">
        <f t="shared" ref="V27" si="64">IF(D27=0,0,S27/D27)</f>
        <v>0.65703317398232652</v>
      </c>
      <c r="W27" s="124">
        <v>1911</v>
      </c>
      <c r="X27" s="125">
        <v>2166</v>
      </c>
      <c r="Y27" s="126">
        <v>4077</v>
      </c>
      <c r="Z27" s="130">
        <f t="shared" ref="Z27" si="65">IF(B27=0,0,W27/B27)</f>
        <v>0.2702205882352941</v>
      </c>
      <c r="AA27" s="131">
        <f t="shared" ref="AA27" si="66">IF(C27=0,0,X27/C27)</f>
        <v>0.32165132165132165</v>
      </c>
      <c r="AB27" s="132">
        <f t="shared" ref="AB27" si="67">IF(D27=0,0,Y27/D27)</f>
        <v>0.29530638852672753</v>
      </c>
      <c r="AC27" s="124">
        <v>1208</v>
      </c>
      <c r="AD27" s="125">
        <v>1231</v>
      </c>
      <c r="AE27" s="126">
        <v>2439</v>
      </c>
      <c r="AF27" s="127">
        <f t="shared" ref="AF27" si="68">IF(B27=0,0,AC27/B27)</f>
        <v>0.17081447963800905</v>
      </c>
      <c r="AG27" s="128">
        <f t="shared" ref="AG27" si="69">IF(C27=0,0,AD27/C27)</f>
        <v>0.18280368280368281</v>
      </c>
      <c r="AH27" s="129">
        <f t="shared" ref="AH27" si="70">IF(D27=0,0,AE27/D27)</f>
        <v>0.17666232073011734</v>
      </c>
      <c r="AI27" s="124">
        <v>708</v>
      </c>
      <c r="AJ27" s="125">
        <v>753</v>
      </c>
      <c r="AK27" s="126">
        <v>1461</v>
      </c>
      <c r="AL27" s="127">
        <f t="shared" si="46"/>
        <v>0.10011312217194571</v>
      </c>
      <c r="AM27" s="128">
        <f t="shared" si="47"/>
        <v>0.11182061182061181</v>
      </c>
      <c r="AN27" s="129">
        <f t="shared" si="48"/>
        <v>0.10582355497609734</v>
      </c>
      <c r="AO27" s="124">
        <v>2371</v>
      </c>
      <c r="AP27" s="125">
        <v>2569</v>
      </c>
      <c r="AQ27" s="126">
        <v>4940</v>
      </c>
      <c r="AR27" s="130">
        <f t="shared" ref="AR27" si="71">IF(B27=0,0,AO27/B27)</f>
        <v>0.33526583710407237</v>
      </c>
      <c r="AS27" s="131">
        <f t="shared" ref="AS27" si="72">IF(C27=0,0,AP27/C27)</f>
        <v>0.38149688149688149</v>
      </c>
      <c r="AT27" s="132">
        <f t="shared" ref="AT27" si="73">IF(D27=0,0,AQ27/D27)</f>
        <v>0.35781544256120529</v>
      </c>
      <c r="AU27" s="124">
        <v>1776</v>
      </c>
      <c r="AV27" s="125">
        <v>2068</v>
      </c>
      <c r="AW27" s="126">
        <v>3844</v>
      </c>
      <c r="AX27" s="130">
        <f t="shared" ref="AX27" si="74">IF(B27=0,0,AU27/B27)</f>
        <v>0.25113122171945701</v>
      </c>
      <c r="AY27" s="131">
        <f t="shared" ref="AY27" si="75">IF(C27=0,0,AV27/C27)</f>
        <v>0.3070983070983071</v>
      </c>
      <c r="AZ27" s="132">
        <f t="shared" ref="AZ27" si="76">IF(D27=0,0,AW27/D27)</f>
        <v>0.27842966826017673</v>
      </c>
      <c r="BA27" s="124">
        <v>32</v>
      </c>
      <c r="BB27" s="125">
        <v>55</v>
      </c>
      <c r="BC27" s="125">
        <v>87</v>
      </c>
      <c r="BD27" s="128">
        <f t="shared" ref="BD27" si="77">IF(B27=0,0,BA27/B27)</f>
        <v>4.5248868778280547E-3</v>
      </c>
      <c r="BE27" s="128">
        <f t="shared" ref="BE27" si="78">IF(C27=0,0,BB27/C27)</f>
        <v>8.1675081675081675E-3</v>
      </c>
      <c r="BF27" s="128">
        <f t="shared" ref="BF27" si="79">IF(D27=0,0,BC27/D27)</f>
        <v>6.3016079965232509E-3</v>
      </c>
      <c r="BG27" s="125">
        <v>1</v>
      </c>
      <c r="BH27" s="125">
        <v>10</v>
      </c>
      <c r="BI27" s="125">
        <v>11</v>
      </c>
      <c r="BJ27" s="128">
        <f t="shared" ref="BJ27" si="80">IF(B27=0,0,BG27/B27)</f>
        <v>1.4140271493212671E-4</v>
      </c>
      <c r="BK27" s="128">
        <f t="shared" ref="BK27" si="81">IF(C27=0,0,BH27/C27)</f>
        <v>1.4850014850014851E-3</v>
      </c>
      <c r="BL27" s="129">
        <f t="shared" ref="BL27" si="82">IF(D27=0,0,BI27/D27)</f>
        <v>7.9675503404316966E-4</v>
      </c>
      <c r="BM27" s="124">
        <v>1363</v>
      </c>
      <c r="BN27" s="125">
        <v>1351</v>
      </c>
      <c r="BO27" s="125">
        <v>2714</v>
      </c>
      <c r="BP27" s="128">
        <f t="shared" ref="BP27" si="83">IF(B27=0,0,BM27/B27)</f>
        <v>0.1927319004524887</v>
      </c>
      <c r="BQ27" s="128">
        <f t="shared" ref="BQ27" si="84">IF(C27=0,0,BN27/C27)</f>
        <v>0.20062370062370063</v>
      </c>
      <c r="BR27" s="128">
        <f t="shared" ref="BR27" si="85">IF(D27=0,0,BO27/D27)</f>
        <v>0.19658119658119658</v>
      </c>
      <c r="BS27" s="125">
        <v>463</v>
      </c>
      <c r="BT27" s="125">
        <v>444</v>
      </c>
      <c r="BU27" s="125">
        <v>907</v>
      </c>
      <c r="BV27" s="128">
        <f t="shared" ref="BV27" si="86">IF(B27=0,0,BS27/B27)</f>
        <v>6.5469457013574664E-2</v>
      </c>
      <c r="BW27" s="128">
        <f t="shared" ref="BW27" si="87">IF(C27=0,0,BT27/C27)</f>
        <v>6.5934065934065936E-2</v>
      </c>
      <c r="BX27" s="129">
        <f t="shared" ref="BX27" si="88">IF(D27=0,0,BU27/D27)</f>
        <v>6.5696074170650445E-2</v>
      </c>
      <c r="BY27" s="124">
        <v>1113</v>
      </c>
      <c r="BZ27" s="125">
        <v>759</v>
      </c>
      <c r="CA27" s="125">
        <v>1872</v>
      </c>
      <c r="CB27" s="128">
        <f t="shared" ref="CB27" si="89">IF(B27=0,0,BY27/B27)</f>
        <v>0.15738122171945701</v>
      </c>
      <c r="CC27" s="128">
        <f t="shared" ref="CC27" si="90">IF(C27=0,0,BZ27/C27)</f>
        <v>0.11271161271161272</v>
      </c>
      <c r="CD27" s="128">
        <f t="shared" ref="CD27" si="91">IF(D27=0,0,CA27/D27)</f>
        <v>0.13559322033898305</v>
      </c>
      <c r="CE27" s="125">
        <v>274</v>
      </c>
      <c r="CF27" s="125">
        <v>166</v>
      </c>
      <c r="CG27" s="125">
        <v>440</v>
      </c>
      <c r="CH27" s="128">
        <f t="shared" ref="CH27" si="92">IF(B27=0,0,CE27/B27)</f>
        <v>3.8744343891402716E-2</v>
      </c>
      <c r="CI27" s="128">
        <f t="shared" ref="CI27" si="93">IF(C27=0,0,CF27/C27)</f>
        <v>2.4651024651024651E-2</v>
      </c>
      <c r="CJ27" s="129">
        <f t="shared" ref="CJ27" si="94">IF(D27=0,0,CG27/D27)</f>
        <v>3.1870201361726788E-2</v>
      </c>
      <c r="CK27" s="124">
        <v>903</v>
      </c>
      <c r="CL27" s="125">
        <v>620</v>
      </c>
      <c r="CM27" s="125">
        <v>1523</v>
      </c>
      <c r="CN27" s="128">
        <f t="shared" ref="CN27" si="95">IF(B27=0,0,CK27/B27)</f>
        <v>0.1276866515837104</v>
      </c>
      <c r="CO27" s="128">
        <f t="shared" ref="CO27" si="96">IF(C27=0,0,CL27/C27)</f>
        <v>9.2070092070092063E-2</v>
      </c>
      <c r="CP27" s="128">
        <f t="shared" ref="CP27" si="97">IF(D27=0,0,CM27/D27)</f>
        <v>0.11031435607706794</v>
      </c>
      <c r="CQ27" s="125">
        <v>214</v>
      </c>
      <c r="CR27" s="125">
        <v>144</v>
      </c>
      <c r="CS27" s="125">
        <v>358</v>
      </c>
      <c r="CT27" s="128">
        <f t="shared" ref="CT27" si="98">IF(B27=0,0,CQ27/B27)</f>
        <v>3.0260180995475113E-2</v>
      </c>
      <c r="CU27" s="128">
        <f t="shared" ref="CU27" si="99">IF(C27=0,0,CR27/C27)</f>
        <v>2.1384021384021384E-2</v>
      </c>
      <c r="CV27" s="128">
        <f t="shared" ref="CV27" si="100">IF(D27=0,0,CS27/D27)</f>
        <v>2.5930754744314066E-2</v>
      </c>
      <c r="CW27" s="133">
        <f t="shared" si="49"/>
        <v>1117</v>
      </c>
      <c r="CX27" s="125">
        <f t="shared" si="50"/>
        <v>764</v>
      </c>
      <c r="CY27" s="125">
        <f t="shared" si="51"/>
        <v>1881</v>
      </c>
      <c r="CZ27" s="128">
        <f t="shared" si="52"/>
        <v>0.15794683257918551</v>
      </c>
      <c r="DA27" s="128">
        <f t="shared" si="53"/>
        <v>0.11345411345411345</v>
      </c>
      <c r="DB27" s="129">
        <f t="shared" si="54"/>
        <v>0.13624511082138202</v>
      </c>
    </row>
    <row r="28" spans="1:106" ht="9" customHeight="1"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BB28" s="7"/>
      <c r="BC28" s="7"/>
      <c r="BD28" s="8"/>
      <c r="BN28" s="7"/>
      <c r="BO28" s="7"/>
      <c r="BP28" s="8"/>
    </row>
    <row r="29" spans="1:106" ht="9" customHeight="1"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1:106" ht="9" customHeight="1"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1:106" ht="9" customHeight="1"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106" ht="9" customHeight="1"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29:43" ht="9" customHeight="1"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29:43" ht="9" customHeight="1"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29:43" ht="9" customHeight="1"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29:43" ht="9" customHeight="1"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29:43" ht="9" customHeight="1"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29:43" ht="9" customHeight="1"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29:43" ht="9" customHeight="1"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29:43" ht="9" customHeight="1"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29:43" ht="9" customHeight="1"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29:43" ht="9" customHeight="1"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29:43" ht="9" customHeight="1"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29:43" ht="9" customHeight="1"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29:43" ht="9" customHeight="1"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spans="29:43" ht="9" customHeight="1"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</row>
    <row r="47" spans="29:43" ht="9" customHeight="1"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spans="29:43" ht="9" customHeight="1"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spans="29:43"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29:43"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spans="29:43"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29:43"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spans="29:43"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</row>
  </sheetData>
  <mergeCells count="75">
    <mergeCell ref="CK2:DB2"/>
    <mergeCell ref="AW3:AW4"/>
    <mergeCell ref="AX3:AX4"/>
    <mergeCell ref="AY3:AY4"/>
    <mergeCell ref="BM2:BX2"/>
    <mergeCell ref="BY2:CJ2"/>
    <mergeCell ref="AX2:AZ2"/>
    <mergeCell ref="BA2:BL2"/>
    <mergeCell ref="B2:D2"/>
    <mergeCell ref="AI2:AK2"/>
    <mergeCell ref="AL2:AN2"/>
    <mergeCell ref="AR2:AT2"/>
    <mergeCell ref="AU2:AW2"/>
    <mergeCell ref="AO2:AQ2"/>
    <mergeCell ref="E2:G2"/>
    <mergeCell ref="H2:J2"/>
    <mergeCell ref="K2:M2"/>
    <mergeCell ref="N2:P2"/>
    <mergeCell ref="Q2:S2"/>
    <mergeCell ref="T2:V2"/>
    <mergeCell ref="AP3:AP4"/>
    <mergeCell ref="AE3:AE4"/>
    <mergeCell ref="AF3:AF4"/>
    <mergeCell ref="CW3:CY3"/>
    <mergeCell ref="CZ3:DB3"/>
    <mergeCell ref="AI3:AI4"/>
    <mergeCell ref="AJ3:AJ4"/>
    <mergeCell ref="AK3:AK4"/>
    <mergeCell ref="AZ3:AZ4"/>
    <mergeCell ref="AQ3:AQ4"/>
    <mergeCell ref="AR3:AR4"/>
    <mergeCell ref="AS3:AS4"/>
    <mergeCell ref="AT3:AT4"/>
    <mergeCell ref="AU3:AU4"/>
    <mergeCell ref="AV3:AV4"/>
    <mergeCell ref="AL3:AL4"/>
    <mergeCell ref="AM3:AM4"/>
    <mergeCell ref="AN3:AN4"/>
    <mergeCell ref="AO3:AO4"/>
    <mergeCell ref="Q3:Q4"/>
    <mergeCell ref="AD3:AD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P3:P4"/>
    <mergeCell ref="W2:Y2"/>
    <mergeCell ref="Z2:AB2"/>
    <mergeCell ref="AC2:AE2"/>
    <mergeCell ref="AF2:AH2"/>
    <mergeCell ref="R3:R4"/>
    <mergeCell ref="AC3:AC4"/>
    <mergeCell ref="AG3:AG4"/>
    <mergeCell ref="AH3:AH4"/>
  </mergeCells>
  <phoneticPr fontId="2"/>
  <printOptions horizontalCentered="1" verticalCentered="1"/>
  <pageMargins left="0.51181102362204722" right="0.27559055118110237" top="0.74803149606299213" bottom="0.74803149606299213" header="0.31496062992125984" footer="0.31496062992125984"/>
  <pageSetup paperSize="9" fitToWidth="0" fitToHeight="0" orientation="landscape" r:id="rId1"/>
  <colBreaks count="3" manualBreakCount="3">
    <brk id="28" max="1048575" man="1"/>
    <brk id="52" max="1048575" man="1"/>
    <brk id="7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一人平均う歯数 </vt:lpstr>
      <vt:lpstr>有病者率</vt:lpstr>
      <vt:lpstr>小学校6年生</vt:lpstr>
      <vt:lpstr>'一人平均う歯数 '!Print_Area</vt:lpstr>
      <vt:lpstr>有病者率!Print_Area</vt:lpstr>
      <vt:lpstr>小学校6年生!Print_Titles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2022-01-05T08:09:42Z</cp:lastPrinted>
  <dcterms:created xsi:type="dcterms:W3CDTF">2001-09-04T01:31:42Z</dcterms:created>
  <dcterms:modified xsi:type="dcterms:W3CDTF">2022-01-06T04:08:55Z</dcterms:modified>
</cp:coreProperties>
</file>