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R07（R6分）\253839_譌･驥守伴\"/>
    </mc:Choice>
  </mc:AlternateContent>
  <workbookProtection workbookAlgorithmName="SHA-512" workbookHashValue="3tvpKAs+G0zKKIC1TCV58dwQ5oTM3qnbR/Ui65fFsyyfIRHL9ET2WiiQ3t/5deMgXDt+Ce11oS+U2CaD/RIrjQ==" workbookSaltValue="2dc2oIBrBauOjNiM/K75Yg=="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<sst xmlns="http://schemas.openxmlformats.org/spreadsheetml/2006/main" count="297" uniqueCount="115">
  <si>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</si>
  <si>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</si>
  <si>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</si>
  <si>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</si>
  <si>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</si>
  <si>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</si>
  <si>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</si>
  <si>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</si>
  <si>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</si>
  <si>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</si>
  <si>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</si>
  <si>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</si>
  <si>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</si>
  <si>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</si>
  <si>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</si>
  <si>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</si>
  <si>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</si>
  <si>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</si>
  <si>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</si>
  <si>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</si>
  <si>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</si>
  <si>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</si>
  <si>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</si>
  <si>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</si>
  <si>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</si>
  <si>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</si>
  <si>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</si>
  <si>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</si>
  <si>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</si>
  <si>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</si>
  <si>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</si>
  <si>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</si>
  <si>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</si>
  <si>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</si>
  <si>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</si>
  <si>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</si>
  <si>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</si>
  <si>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</si>
  <si>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</si>
  <si>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</si>
  <si>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</si>
  <si>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</si>
  <si>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</si>
  <si>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</si>
  <si>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</si>
  <si>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</si>
  <si>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</si>
  <si>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</si>
  <si>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</si>
  <si>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</si>
  <si>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</si>
  <si>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</si>
  <si>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</si>
  <si>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</si>
  <si>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</si>
  <si>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</si>
  <si>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</si>
  <si>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</si>
  <si>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</si>
  <si>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</si>
  <si>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</si>
  <si>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</si>
  <si>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</si>
  <si>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</si>
  <si>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</si>
  <si>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</si>
  <si>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</si>
  <si>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</si>
  <si>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</si>
  <si>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</si>
  <si>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</si>
  <si>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</si>
  <si>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</si>
  <si>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</si>
  <si>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</si>
  <si>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</si>
  <si>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</si>
  <si>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</si>
  <si>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</si>
  <si>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</si>
  <si>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</si>
  <si>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</si>
  <si>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</si>
  <si>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</si>
  <si>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</si>
  <si>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</si>
  <si>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</si>
  <si>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</si>
  <si>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</si>
  <si>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</si>
  <si>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</si>
  <si>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</si>
  <si>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</si>
  <si>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</si>
  <si>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</si>
  <si>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</si>
  <si>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</si>
  <si>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</si>
  <si>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</si>
  <si>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</si>
  <si>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</si>
  <si>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</si>
  <si>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</si>
  <si>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</si>
  <si>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</si>
  <si>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</si>
  <si>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</si>
  <si>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</si>
  <si>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</si>
  <si>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</si>
  <si>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</si>
  <si>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</si>
  <si>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当町の農業集落排水事業は、令和5年度から地方公営企業法を適用したため、数値は令和5年度からとなっています。
　①経常収支比率は100％を下回っておりますが、経年比較した場合徐々に改善傾向となっており、今後も経営改善を継続していきます。
　その他②累積欠損金比率、③流動比率、④企業債残高対事業規模比率、⑤経費回収率、⑥汚水処理原価については、いずれも類似団体平均値と比較し良好な値となっています。
　⑦施設利用率及び⑧水洗化率は、類似団体平均値をいずれも大きく上回っており、既存施設を効率的に活用できている状況です。ただし水洗化率が98％近いことから、今後新たな使用料収入の増加は見込めない状況です。</t>
    <rPh sb="1" eb="3">
      <t>トウチョウ</t>
    </rPh>
    <rPh sb="4" eb="10">
      <t>ノウギョウシュウラクハイスイ</t>
    </rPh>
    <rPh sb="10" eb="12">
      <t>ジギョウ</t>
    </rPh>
    <rPh sb="14" eb="16">
      <t>レイワ</t>
    </rPh>
    <rPh sb="17" eb="19">
      <t>ネンド</t>
    </rPh>
    <rPh sb="21" eb="23">
      <t>チホウ</t>
    </rPh>
    <rPh sb="23" eb="25">
      <t>コウエイ</t>
    </rPh>
    <rPh sb="25" eb="27">
      <t>キギョウ</t>
    </rPh>
    <rPh sb="27" eb="28">
      <t>ホウ</t>
    </rPh>
    <rPh sb="29" eb="31">
      <t>テキヨウ</t>
    </rPh>
    <rPh sb="36" eb="38">
      <t>スウチ</t>
    </rPh>
    <rPh sb="39" eb="41">
      <t>レイワ</t>
    </rPh>
    <rPh sb="42" eb="44">
      <t>ネンド</t>
    </rPh>
    <rPh sb="58" eb="60">
      <t>ケイジョウ</t>
    </rPh>
    <rPh sb="60" eb="62">
      <t>シュウシ</t>
    </rPh>
    <rPh sb="62" eb="64">
      <t>ヒリツ</t>
    </rPh>
    <rPh sb="70" eb="72">
      <t>シタマワ</t>
    </rPh>
    <rPh sb="80" eb="82">
      <t>ケイネン</t>
    </rPh>
    <rPh sb="82" eb="84">
      <t>ヒカク</t>
    </rPh>
    <rPh sb="86" eb="88">
      <t>バアイ</t>
    </rPh>
    <rPh sb="88" eb="90">
      <t>ジョジョ</t>
    </rPh>
    <rPh sb="91" eb="93">
      <t>カイゼン</t>
    </rPh>
    <rPh sb="93" eb="95">
      <t>ケイコウ</t>
    </rPh>
    <rPh sb="102" eb="104">
      <t>コンゴ</t>
    </rPh>
    <rPh sb="105" eb="107">
      <t>ケイエイ</t>
    </rPh>
    <rPh sb="107" eb="109">
      <t>カイゼン</t>
    </rPh>
    <rPh sb="110" eb="112">
      <t>ケイゾク</t>
    </rPh>
    <rPh sb="124" eb="125">
      <t>タ</t>
    </rPh>
    <rPh sb="126" eb="128">
      <t>ルイセキ</t>
    </rPh>
    <rPh sb="128" eb="130">
      <t>ケッソン</t>
    </rPh>
    <rPh sb="130" eb="131">
      <t>キン</t>
    </rPh>
    <rPh sb="131" eb="133">
      <t>ヒリツ</t>
    </rPh>
    <rPh sb="135" eb="137">
      <t>リュウドウ</t>
    </rPh>
    <rPh sb="137" eb="139">
      <t>ヒリツ</t>
    </rPh>
    <rPh sb="141" eb="143">
      <t>キギョウ</t>
    </rPh>
    <rPh sb="143" eb="144">
      <t>サイ</t>
    </rPh>
    <rPh sb="144" eb="146">
      <t>ザンダカ</t>
    </rPh>
    <rPh sb="146" eb="147">
      <t>タイ</t>
    </rPh>
    <rPh sb="147" eb="149">
      <t>ジギョウ</t>
    </rPh>
    <rPh sb="149" eb="151">
      <t>キボ</t>
    </rPh>
    <rPh sb="151" eb="153">
      <t>ヒリツ</t>
    </rPh>
    <rPh sb="155" eb="157">
      <t>ケイヒ</t>
    </rPh>
    <rPh sb="157" eb="159">
      <t>カイシュウ</t>
    </rPh>
    <rPh sb="159" eb="160">
      <t>リツ</t>
    </rPh>
    <rPh sb="162" eb="164">
      <t>オスイ</t>
    </rPh>
    <rPh sb="164" eb="166">
      <t>ショリ</t>
    </rPh>
    <rPh sb="166" eb="168">
      <t>ゲンカ</t>
    </rPh>
    <rPh sb="178" eb="180">
      <t>ルイジ</t>
    </rPh>
    <rPh sb="180" eb="182">
      <t>ダンタイ</t>
    </rPh>
    <rPh sb="182" eb="185">
      <t>ヘイキンチ</t>
    </rPh>
    <rPh sb="186" eb="188">
      <t>ヒカク</t>
    </rPh>
    <rPh sb="189" eb="191">
      <t>リョウコウ</t>
    </rPh>
    <rPh sb="192" eb="193">
      <t>アタイ</t>
    </rPh>
    <rPh sb="205" eb="207">
      <t>シセツ</t>
    </rPh>
    <rPh sb="207" eb="209">
      <t>リヨウ</t>
    </rPh>
    <rPh sb="209" eb="210">
      <t>リツ</t>
    </rPh>
    <rPh sb="210" eb="211">
      <t>オヨ</t>
    </rPh>
    <rPh sb="213" eb="216">
      <t>スイセンカ</t>
    </rPh>
    <rPh sb="216" eb="217">
      <t>リツ</t>
    </rPh>
    <rPh sb="219" eb="221">
      <t>ルイジ</t>
    </rPh>
    <rPh sb="221" eb="223">
      <t>ダンタイ</t>
    </rPh>
    <rPh sb="223" eb="226">
      <t>ヘイキンチ</t>
    </rPh>
    <rPh sb="231" eb="232">
      <t>オオ</t>
    </rPh>
    <rPh sb="234" eb="236">
      <t>ウワマワ</t>
    </rPh>
    <rPh sb="241" eb="243">
      <t>キゾン</t>
    </rPh>
    <rPh sb="243" eb="245">
      <t>シセツ</t>
    </rPh>
    <rPh sb="246" eb="248">
      <t>コウリツ</t>
    </rPh>
    <rPh sb="248" eb="249">
      <t>テキ</t>
    </rPh>
    <rPh sb="250" eb="252">
      <t>カツヨウ</t>
    </rPh>
    <rPh sb="257" eb="259">
      <t>ジョウキョウ</t>
    </rPh>
    <rPh sb="265" eb="268">
      <t>スイセンカ</t>
    </rPh>
    <rPh sb="268" eb="269">
      <t>リツ</t>
    </rPh>
    <rPh sb="273" eb="274">
      <t>チカ</t>
    </rPh>
    <rPh sb="280" eb="282">
      <t>コンゴ</t>
    </rPh>
    <rPh sb="282" eb="283">
      <t>アラ</t>
    </rPh>
    <rPh sb="285" eb="288">
      <t>シヨウリョウ</t>
    </rPh>
    <rPh sb="288" eb="290">
      <t>シュウニュウ</t>
    </rPh>
    <rPh sb="291" eb="293">
      <t>ゾウカ</t>
    </rPh>
    <rPh sb="294" eb="296">
      <t>ミコ</t>
    </rPh>
    <rPh sb="299" eb="301">
      <t>ジョウキョウ</t>
    </rPh>
    <phoneticPr fontId="4"/>
  </si>
  <si>
    <t>　事業費の内、企業債償還額の割合が大きいため、経常収支比率が100％を下回っています。現状、一般会計からの繰入に頼っている状況ではありますが、企業債残高は順調に減少してきており、経常収支比率は年々改善傾向となっております。
　人口減少に伴い、使用料収入は微減傾向となっていますが、今後も計画的な維持管理・修繕事業を継続すると共に、より一層の経営改善を続けていきます。</t>
    <rPh sb="1" eb="4">
      <t>ジギョウヒ</t>
    </rPh>
    <rPh sb="5" eb="6">
      <t>ウチ</t>
    </rPh>
    <rPh sb="7" eb="9">
      <t>キギョウ</t>
    </rPh>
    <rPh sb="9" eb="10">
      <t>サイ</t>
    </rPh>
    <rPh sb="10" eb="12">
      <t>ショウカン</t>
    </rPh>
    <rPh sb="12" eb="13">
      <t>ガク</t>
    </rPh>
    <rPh sb="14" eb="16">
      <t>ワリアイ</t>
    </rPh>
    <rPh sb="17" eb="18">
      <t>オオ</t>
    </rPh>
    <rPh sb="23" eb="25">
      <t>ケイジョウ</t>
    </rPh>
    <rPh sb="25" eb="27">
      <t>シュウシ</t>
    </rPh>
    <rPh sb="27" eb="29">
      <t>ヒリツ</t>
    </rPh>
    <rPh sb="35" eb="37">
      <t>シタマワ</t>
    </rPh>
    <rPh sb="43" eb="45">
      <t>ゲンジョウ</t>
    </rPh>
    <rPh sb="46" eb="48">
      <t>イッパン</t>
    </rPh>
    <rPh sb="48" eb="50">
      <t>カイケイ</t>
    </rPh>
    <rPh sb="53" eb="55">
      <t>クリイレ</t>
    </rPh>
    <rPh sb="56" eb="57">
      <t>タヨ</t>
    </rPh>
    <rPh sb="61" eb="63">
      <t>ジョウキョウ</t>
    </rPh>
    <rPh sb="71" eb="73">
      <t>キギョウ</t>
    </rPh>
    <rPh sb="73" eb="74">
      <t>サイ</t>
    </rPh>
    <rPh sb="74" eb="76">
      <t>ザンダカ</t>
    </rPh>
    <rPh sb="77" eb="79">
      <t>ジュンチョウ</t>
    </rPh>
    <rPh sb="80" eb="82">
      <t>ゲンショウ</t>
    </rPh>
    <rPh sb="89" eb="91">
      <t>ケイジョウ</t>
    </rPh>
    <rPh sb="91" eb="93">
      <t>シュウシ</t>
    </rPh>
    <rPh sb="93" eb="95">
      <t>ヒリツ</t>
    </rPh>
    <rPh sb="96" eb="98">
      <t>ネンネン</t>
    </rPh>
    <rPh sb="98" eb="100">
      <t>カイゼン</t>
    </rPh>
    <rPh sb="100" eb="102">
      <t>ケイコウ</t>
    </rPh>
    <rPh sb="114" eb="116">
      <t>ジンコウ</t>
    </rPh>
    <rPh sb="116" eb="118">
      <t>ゲンショウ</t>
    </rPh>
    <rPh sb="119" eb="120">
      <t>トモナ</t>
    </rPh>
    <rPh sb="122" eb="125">
      <t>シヨウリョウ</t>
    </rPh>
    <rPh sb="125" eb="127">
      <t>シュウニュウ</t>
    </rPh>
    <rPh sb="128" eb="130">
      <t>ビゲン</t>
    </rPh>
    <rPh sb="130" eb="132">
      <t>ケイコウ</t>
    </rPh>
    <rPh sb="141" eb="143">
      <t>コンゴ</t>
    </rPh>
    <rPh sb="144" eb="147">
      <t>ケイカクテキ</t>
    </rPh>
    <rPh sb="148" eb="150">
      <t>イジ</t>
    </rPh>
    <rPh sb="150" eb="152">
      <t>カンリ</t>
    </rPh>
    <rPh sb="153" eb="155">
      <t>シュウゼン</t>
    </rPh>
    <rPh sb="155" eb="157">
      <t>ジギョウ</t>
    </rPh>
    <rPh sb="158" eb="160">
      <t>ケイゾク</t>
    </rPh>
    <rPh sb="163" eb="164">
      <t>トモ</t>
    </rPh>
    <rPh sb="168" eb="170">
      <t>イッソウ</t>
    </rPh>
    <rPh sb="171" eb="173">
      <t>ケイエイ</t>
    </rPh>
    <rPh sb="173" eb="175">
      <t>カイゼン</t>
    </rPh>
    <rPh sb="176" eb="177">
      <t>ツヅ</t>
    </rPh>
    <phoneticPr fontId="4"/>
  </si>
  <si>
    <t>　有形固定資産減価償却費率が平均値を大幅に下回っておりますが、これは会計移行に伴い令和5年度から会計上、減価償却費の計上を開始しているためです。
　処理場については全9施設とも稼働開始後30年近く経過していますが、順次各機器の更新を行うことで長寿命化に向けた取り組みを継続しています。
　管路については重要度が高い個所を中心に順次老朽化の点検調査を行っております。現時点では管路更新は行っていませんが、今後は調査結果に基づいた更新対策を計画していきます。</t>
    <rPh sb="1" eb="11">
      <t>ユウケイコテイシサンゲンカショウキャク</t>
    </rPh>
    <rPh sb="11" eb="12">
      <t>ヒ</t>
    </rPh>
    <rPh sb="12" eb="13">
      <t>リツ</t>
    </rPh>
    <rPh sb="14" eb="17">
      <t>ヘイキンチ</t>
    </rPh>
    <rPh sb="18" eb="20">
      <t>オオハバ</t>
    </rPh>
    <rPh sb="21" eb="23">
      <t>シタマワ</t>
    </rPh>
    <rPh sb="34" eb="36">
      <t>カイケイ</t>
    </rPh>
    <rPh sb="36" eb="38">
      <t>イコウ</t>
    </rPh>
    <rPh sb="39" eb="40">
      <t>トモナ</t>
    </rPh>
    <rPh sb="41" eb="43">
      <t>レイワ</t>
    </rPh>
    <rPh sb="44" eb="46">
      <t>ネンド</t>
    </rPh>
    <rPh sb="48" eb="50">
      <t>カイケイ</t>
    </rPh>
    <rPh sb="50" eb="51">
      <t>ジョウ</t>
    </rPh>
    <rPh sb="52" eb="57">
      <t>ゲンカショウキャクヒ</t>
    </rPh>
    <rPh sb="58" eb="60">
      <t>ケイジョウ</t>
    </rPh>
    <rPh sb="61" eb="63">
      <t>カイシ</t>
    </rPh>
    <rPh sb="75" eb="78">
      <t>ショリジョウ</t>
    </rPh>
    <rPh sb="83" eb="84">
      <t>ゼン</t>
    </rPh>
    <rPh sb="85" eb="87">
      <t>シセツ</t>
    </rPh>
    <rPh sb="89" eb="91">
      <t>カドウ</t>
    </rPh>
    <rPh sb="91" eb="93">
      <t>カイシ</t>
    </rPh>
    <rPh sb="93" eb="94">
      <t>ゴ</t>
    </rPh>
    <rPh sb="96" eb="97">
      <t>ネン</t>
    </rPh>
    <rPh sb="97" eb="98">
      <t>チカ</t>
    </rPh>
    <rPh sb="99" eb="101">
      <t>ケイカ</t>
    </rPh>
    <rPh sb="108" eb="110">
      <t>ジュンジ</t>
    </rPh>
    <rPh sb="110" eb="111">
      <t>カク</t>
    </rPh>
    <rPh sb="111" eb="113">
      <t>キキ</t>
    </rPh>
    <rPh sb="114" eb="116">
      <t>コウシン</t>
    </rPh>
    <rPh sb="117" eb="118">
      <t>オコナ</t>
    </rPh>
    <rPh sb="122" eb="126">
      <t>チョウジュミョウカ</t>
    </rPh>
    <rPh sb="127" eb="128">
      <t>ム</t>
    </rPh>
    <rPh sb="130" eb="131">
      <t>ト</t>
    </rPh>
    <rPh sb="132" eb="133">
      <t>ク</t>
    </rPh>
    <rPh sb="135" eb="137">
      <t>ケイゾク</t>
    </rPh>
    <rPh sb="146" eb="148">
      <t>カンロ</t>
    </rPh>
    <rPh sb="153" eb="156">
      <t>ジュウヨウド</t>
    </rPh>
    <rPh sb="157" eb="158">
      <t>タカ</t>
    </rPh>
    <rPh sb="159" eb="161">
      <t>カショ</t>
    </rPh>
    <rPh sb="162" eb="164">
      <t>チュウシン</t>
    </rPh>
    <rPh sb="165" eb="167">
      <t>ジュンジ</t>
    </rPh>
    <rPh sb="167" eb="170">
      <t>ロウキュウカ</t>
    </rPh>
    <rPh sb="171" eb="173">
      <t>テンケン</t>
    </rPh>
    <rPh sb="173" eb="175">
      <t>チョウサ</t>
    </rPh>
    <rPh sb="176" eb="177">
      <t>オコナ</t>
    </rPh>
    <rPh sb="184" eb="187">
      <t>ゲンジテン</t>
    </rPh>
    <rPh sb="189" eb="191">
      <t>カンロ</t>
    </rPh>
    <rPh sb="191" eb="193">
      <t>コウシン</t>
    </rPh>
    <rPh sb="194" eb="195">
      <t>オコナ</t>
    </rPh>
    <rPh sb="203" eb="205">
      <t>コンゴ</t>
    </rPh>
    <rPh sb="206" eb="208">
      <t>チョウサ</t>
    </rPh>
    <rPh sb="208" eb="210">
      <t>ケッカ</t>
    </rPh>
    <rPh sb="211" eb="212">
      <t>モト</t>
    </rPh>
    <rPh sb="215" eb="217">
      <t>コウシン</t>
    </rPh>
    <rPh sb="217" eb="219">
      <t>タイサク</t>
    </rPh>
    <rPh sb="220" eb="222">
      <t>ケイカク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</si>
</sst>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D08-4AB0-BA96-B7B4A357B97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0.02</c:v>
                </c:pt>
                <c:pt idx="4">
                  <c:v>0.02</c:v>
                </c:pt>
              </c:numCache>
            </c:numRef>
          </c:val>
          <c:smooth val="0"/>
          <c:extLst>
            <c:ext xmlns:c16="http://schemas.microsoft.com/office/drawing/2014/chart" uri="{C3380CC4-5D6E-409C-BE32-E72D297353CC}">
              <c16:uniqueId val="{00000001-CD08-4AB0-BA96-B7B4A357B97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82.33</c:v>
                </c:pt>
                <c:pt idx="4">
                  <c:v>82.33</c:v>
                </c:pt>
              </c:numCache>
            </c:numRef>
          </c:val>
          <c:extLst>
            <c:ext xmlns:c16="http://schemas.microsoft.com/office/drawing/2014/chart" uri="{C3380CC4-5D6E-409C-BE32-E72D297353CC}">
              <c16:uniqueId val="{00000000-5550-48F8-8D4B-F3704CBD06C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52.63</c:v>
                </c:pt>
                <c:pt idx="4">
                  <c:v>52.34</c:v>
                </c:pt>
              </c:numCache>
            </c:numRef>
          </c:val>
          <c:smooth val="0"/>
          <c:extLst>
            <c:ext xmlns:c16="http://schemas.microsoft.com/office/drawing/2014/chart" uri="{C3380CC4-5D6E-409C-BE32-E72D297353CC}">
              <c16:uniqueId val="{00000001-5550-48F8-8D4B-F3704CBD06C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97.9</c:v>
                </c:pt>
                <c:pt idx="4">
                  <c:v>97.68</c:v>
                </c:pt>
              </c:numCache>
            </c:numRef>
          </c:val>
          <c:extLst>
            <c:ext xmlns:c16="http://schemas.microsoft.com/office/drawing/2014/chart" uri="{C3380CC4-5D6E-409C-BE32-E72D297353CC}">
              <c16:uniqueId val="{00000000-D1F9-44EC-95BF-00AAD6C7DA0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90.32</c:v>
                </c:pt>
                <c:pt idx="4">
                  <c:v>90.05</c:v>
                </c:pt>
              </c:numCache>
            </c:numRef>
          </c:val>
          <c:smooth val="0"/>
          <c:extLst>
            <c:ext xmlns:c16="http://schemas.microsoft.com/office/drawing/2014/chart" uri="{C3380CC4-5D6E-409C-BE32-E72D297353CC}">
              <c16:uniqueId val="{00000001-D1F9-44EC-95BF-00AAD6C7DA0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84.58</c:v>
                </c:pt>
                <c:pt idx="4">
                  <c:v>95.35</c:v>
                </c:pt>
              </c:numCache>
            </c:numRef>
          </c:val>
          <c:extLst>
            <c:ext xmlns:c16="http://schemas.microsoft.com/office/drawing/2014/chart" uri="{C3380CC4-5D6E-409C-BE32-E72D297353CC}">
              <c16:uniqueId val="{00000000-A89F-4CA8-89EA-90F47BCC978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103.07</c:v>
                </c:pt>
                <c:pt idx="4">
                  <c:v>103.04</c:v>
                </c:pt>
              </c:numCache>
            </c:numRef>
          </c:val>
          <c:smooth val="0"/>
          <c:extLst>
            <c:ext xmlns:c16="http://schemas.microsoft.com/office/drawing/2014/chart" uri="{C3380CC4-5D6E-409C-BE32-E72D297353CC}">
              <c16:uniqueId val="{00000001-A89F-4CA8-89EA-90F47BCC978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4.6399999999999997</c:v>
                </c:pt>
                <c:pt idx="4">
                  <c:v>4.87</c:v>
                </c:pt>
              </c:numCache>
            </c:numRef>
          </c:val>
          <c:extLst>
            <c:ext xmlns:c16="http://schemas.microsoft.com/office/drawing/2014/chart" uri="{C3380CC4-5D6E-409C-BE32-E72D297353CC}">
              <c16:uniqueId val="{00000000-EFE1-4680-AB96-902B9BCB466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30.5</c:v>
                </c:pt>
                <c:pt idx="4">
                  <c:v>30.49</c:v>
                </c:pt>
              </c:numCache>
            </c:numRef>
          </c:val>
          <c:smooth val="0"/>
          <c:extLst>
            <c:ext xmlns:c16="http://schemas.microsoft.com/office/drawing/2014/chart" uri="{C3380CC4-5D6E-409C-BE32-E72D297353CC}">
              <c16:uniqueId val="{00000001-EFE1-4680-AB96-902B9BCB466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5B0-47CF-9322-9C8E010561A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0.05</c:v>
                </c:pt>
              </c:numCache>
            </c:numRef>
          </c:val>
          <c:smooth val="0"/>
          <c:extLst>
            <c:ext xmlns:c16="http://schemas.microsoft.com/office/drawing/2014/chart" uri="{C3380CC4-5D6E-409C-BE32-E72D297353CC}">
              <c16:uniqueId val="{00000001-C5B0-47CF-9322-9C8E010561A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56.16</c:v>
                </c:pt>
                <c:pt idx="4">
                  <c:v>17.75</c:v>
                </c:pt>
              </c:numCache>
            </c:numRef>
          </c:val>
          <c:extLst>
            <c:ext xmlns:c16="http://schemas.microsoft.com/office/drawing/2014/chart" uri="{C3380CC4-5D6E-409C-BE32-E72D297353CC}">
              <c16:uniqueId val="{00000000-5AE9-47E0-8FB9-5881D858ACF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120.64</c:v>
                </c:pt>
                <c:pt idx="4">
                  <c:v>100.31</c:v>
                </c:pt>
              </c:numCache>
            </c:numRef>
          </c:val>
          <c:smooth val="0"/>
          <c:extLst>
            <c:ext xmlns:c16="http://schemas.microsoft.com/office/drawing/2014/chart" uri="{C3380CC4-5D6E-409C-BE32-E72D297353CC}">
              <c16:uniqueId val="{00000001-5AE9-47E0-8FB9-5881D858ACF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213.25</c:v>
                </c:pt>
                <c:pt idx="4">
                  <c:v>61.09</c:v>
                </c:pt>
              </c:numCache>
            </c:numRef>
          </c:val>
          <c:extLst>
            <c:ext xmlns:c16="http://schemas.microsoft.com/office/drawing/2014/chart" uri="{C3380CC4-5D6E-409C-BE32-E72D297353CC}">
              <c16:uniqueId val="{00000000-782C-4A1D-A517-1CEA9195CB4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39.82</c:v>
                </c:pt>
                <c:pt idx="4">
                  <c:v>41.03</c:v>
                </c:pt>
              </c:numCache>
            </c:numRef>
          </c:val>
          <c:smooth val="0"/>
          <c:extLst>
            <c:ext xmlns:c16="http://schemas.microsoft.com/office/drawing/2014/chart" uri="{C3380CC4-5D6E-409C-BE32-E72D297353CC}">
              <c16:uniqueId val="{00000001-782C-4A1D-A517-1CEA9195CB4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656.98</c:v>
                </c:pt>
                <c:pt idx="4">
                  <c:v>558.35</c:v>
                </c:pt>
              </c:numCache>
            </c:numRef>
          </c:val>
          <c:extLst>
            <c:ext xmlns:c16="http://schemas.microsoft.com/office/drawing/2014/chart" uri="{C3380CC4-5D6E-409C-BE32-E72D297353CC}">
              <c16:uniqueId val="{00000000-D5DE-427C-A97C-6730F3F6C11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743.31</c:v>
                </c:pt>
                <c:pt idx="4">
                  <c:v>796.8</c:v>
                </c:pt>
              </c:numCache>
            </c:numRef>
          </c:val>
          <c:smooth val="0"/>
          <c:extLst>
            <c:ext xmlns:c16="http://schemas.microsoft.com/office/drawing/2014/chart" uri="{C3380CC4-5D6E-409C-BE32-E72D297353CC}">
              <c16:uniqueId val="{00000001-D5DE-427C-A97C-6730F3F6C11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157.68</c:v>
                </c:pt>
                <c:pt idx="4">
                  <c:v>64.08</c:v>
                </c:pt>
              </c:numCache>
            </c:numRef>
          </c:val>
          <c:extLst>
            <c:ext xmlns:c16="http://schemas.microsoft.com/office/drawing/2014/chart" uri="{C3380CC4-5D6E-409C-BE32-E72D297353CC}">
              <c16:uniqueId val="{00000000-0227-4F72-9539-4926CB29976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61.15</c:v>
                </c:pt>
                <c:pt idx="4">
                  <c:v>58.41</c:v>
                </c:pt>
              </c:numCache>
            </c:numRef>
          </c:val>
          <c:smooth val="0"/>
          <c:extLst>
            <c:ext xmlns:c16="http://schemas.microsoft.com/office/drawing/2014/chart" uri="{C3380CC4-5D6E-409C-BE32-E72D297353CC}">
              <c16:uniqueId val="{00000001-0227-4F72-9539-4926CB29976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61.38</c:v>
                </c:pt>
                <c:pt idx="4">
                  <c:v>149.94999999999999</c:v>
                </c:pt>
              </c:numCache>
            </c:numRef>
          </c:val>
          <c:extLst>
            <c:ext xmlns:c16="http://schemas.microsoft.com/office/drawing/2014/chart" uri="{C3380CC4-5D6E-409C-BE32-E72D297353CC}">
              <c16:uniqueId val="{00000000-1F8F-401F-97BB-71DDDF49C49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250.43</c:v>
                </c:pt>
                <c:pt idx="4">
                  <c:v>267.33999999999997</c:v>
                </c:pt>
              </c:numCache>
            </c:numRef>
          </c:val>
          <c:smooth val="0"/>
          <c:extLst>
            <c:ext xmlns:c16="http://schemas.microsoft.com/office/drawing/2014/chart" uri="{C3380CC4-5D6E-409C-BE32-E72D297353CC}">
              <c16:uniqueId val="{00000001-1F8F-401F-97BB-71DDDF49C49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T53" zoomScale="75" zoomScaleNormal="7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日野町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農業集落排水</v>
      </c>
      <c r="Q8" s="34"/>
      <c r="R8" s="34"/>
      <c r="S8" s="34"/>
      <c r="T8" s="34"/>
      <c r="U8" s="34"/>
      <c r="V8" s="34"/>
      <c r="W8" s="34" t="str">
        <f>データ!L6</f>
        <v>F1</v>
      </c>
      <c r="X8" s="34"/>
      <c r="Y8" s="34"/>
      <c r="Z8" s="34"/>
      <c r="AA8" s="34"/>
      <c r="AB8" s="34"/>
      <c r="AC8" s="34"/>
      <c r="AD8" s="35" t="str">
        <f>データ!$M$6</f>
        <v>非設置</v>
      </c>
      <c r="AE8" s="35"/>
      <c r="AF8" s="35"/>
      <c r="AG8" s="35"/>
      <c r="AH8" s="35"/>
      <c r="AI8" s="35"/>
      <c r="AJ8" s="35"/>
      <c r="AK8" s="3"/>
      <c r="AL8" s="36">
        <f>データ!S6</f>
        <v>20702</v>
      </c>
      <c r="AM8" s="36"/>
      <c r="AN8" s="36"/>
      <c r="AO8" s="36"/>
      <c r="AP8" s="36"/>
      <c r="AQ8" s="36"/>
      <c r="AR8" s="36"/>
      <c r="AS8" s="36"/>
      <c r="AT8" s="37">
        <f>データ!T6</f>
        <v>117.6</v>
      </c>
      <c r="AU8" s="37"/>
      <c r="AV8" s="37"/>
      <c r="AW8" s="37"/>
      <c r="AX8" s="37"/>
      <c r="AY8" s="37"/>
      <c r="AZ8" s="37"/>
      <c r="BA8" s="37"/>
      <c r="BB8" s="37">
        <f>データ!U6</f>
        <v>176.04</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79.05</v>
      </c>
      <c r="J10" s="37"/>
      <c r="K10" s="37"/>
      <c r="L10" s="37"/>
      <c r="M10" s="37"/>
      <c r="N10" s="37"/>
      <c r="O10" s="37"/>
      <c r="P10" s="37">
        <f>データ!P6</f>
        <v>19.2</v>
      </c>
      <c r="Q10" s="37"/>
      <c r="R10" s="37"/>
      <c r="S10" s="37"/>
      <c r="T10" s="37"/>
      <c r="U10" s="37"/>
      <c r="V10" s="37"/>
      <c r="W10" s="37">
        <f>データ!Q6</f>
        <v>100</v>
      </c>
      <c r="X10" s="37"/>
      <c r="Y10" s="37"/>
      <c r="Z10" s="37"/>
      <c r="AA10" s="37"/>
      <c r="AB10" s="37"/>
      <c r="AC10" s="37"/>
      <c r="AD10" s="36">
        <f>データ!R6</f>
        <v>2600</v>
      </c>
      <c r="AE10" s="36"/>
      <c r="AF10" s="36"/>
      <c r="AG10" s="36"/>
      <c r="AH10" s="36"/>
      <c r="AI10" s="36"/>
      <c r="AJ10" s="36"/>
      <c r="AK10" s="2"/>
      <c r="AL10" s="36">
        <f>データ!V6</f>
        <v>3958</v>
      </c>
      <c r="AM10" s="36"/>
      <c r="AN10" s="36"/>
      <c r="AO10" s="36"/>
      <c r="AP10" s="36"/>
      <c r="AQ10" s="36"/>
      <c r="AR10" s="36"/>
      <c r="AS10" s="36"/>
      <c r="AT10" s="37">
        <f>データ!W6</f>
        <v>2.0499999999999998</v>
      </c>
      <c r="AU10" s="37"/>
      <c r="AV10" s="37"/>
      <c r="AW10" s="37"/>
      <c r="AX10" s="37"/>
      <c r="AY10" s="37"/>
      <c r="AZ10" s="37"/>
      <c r="BA10" s="37"/>
      <c r="BB10" s="37">
        <f>データ!X6</f>
        <v>1930.73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0jQyOPySKtMZpk0tRX0fkj02QzyuKi/zmJlBKnILKQ8ztG371QDWMl4Mo8VASvXAD1cdIWcI2U1umgUg1oCnWg==" saltValue="FuZOSR+ifh2VTCOlRlruR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253839</v>
      </c>
      <c r="D6" s="19">
        <f t="shared" si="3"/>
        <v>46</v>
      </c>
      <c r="E6" s="19">
        <f t="shared" si="3"/>
        <v>17</v>
      </c>
      <c r="F6" s="19">
        <f t="shared" si="3"/>
        <v>5</v>
      </c>
      <c r="G6" s="19">
        <f t="shared" si="3"/>
        <v>0</v>
      </c>
      <c r="H6" s="19" t="str">
        <f t="shared" si="3"/>
        <v>滋賀県　日野町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79.05</v>
      </c>
      <c r="P6" s="20">
        <f t="shared" si="3"/>
        <v>19.2</v>
      </c>
      <c r="Q6" s="20">
        <f t="shared" si="3"/>
        <v>100</v>
      </c>
      <c r="R6" s="20">
        <f t="shared" si="3"/>
        <v>2600</v>
      </c>
      <c r="S6" s="20">
        <f t="shared" si="3"/>
        <v>20702</v>
      </c>
      <c r="T6" s="20">
        <f t="shared" si="3"/>
        <v>117.6</v>
      </c>
      <c r="U6" s="20">
        <f t="shared" si="3"/>
        <v>176.04</v>
      </c>
      <c r="V6" s="20">
        <f t="shared" si="3"/>
        <v>3958</v>
      </c>
      <c r="W6" s="20">
        <f t="shared" si="3"/>
        <v>2.0499999999999998</v>
      </c>
      <c r="X6" s="20">
        <f t="shared" si="3"/>
        <v>1930.73</v>
      </c>
      <c r="Y6" s="21" t="str">
        <f>IF(Y7="",NA(),Y7)</f>
        <v>-</v>
      </c>
      <c r="Z6" s="21" t="str">
        <f t="shared" ref="Z6:AH6" si="4">IF(Z7="",NA(),Z7)</f>
        <v>-</v>
      </c>
      <c r="AA6" s="21" t="str">
        <f t="shared" si="4"/>
        <v>-</v>
      </c>
      <c r="AB6" s="21">
        <f t="shared" si="4"/>
        <v>84.58</v>
      </c>
      <c r="AC6" s="21">
        <f t="shared" si="4"/>
        <v>95.35</v>
      </c>
      <c r="AD6" s="21" t="str">
        <f t="shared" si="4"/>
        <v>-</v>
      </c>
      <c r="AE6" s="21" t="str">
        <f t="shared" si="4"/>
        <v>-</v>
      </c>
      <c r="AF6" s="21" t="str">
        <f t="shared" si="4"/>
        <v>-</v>
      </c>
      <c r="AG6" s="21">
        <f t="shared" si="4"/>
        <v>103.07</v>
      </c>
      <c r="AH6" s="21">
        <f t="shared" si="4"/>
        <v>103.04</v>
      </c>
      <c r="AI6" s="20" t="str">
        <f>IF(AI7="","",IF(AI7="-","【-】","【"&amp;SUBSTITUTE(TEXT(AI7,"#,##0.00"),"-","△")&amp;"】"))</f>
        <v>【104.30】</v>
      </c>
      <c r="AJ6" s="21" t="str">
        <f>IF(AJ7="",NA(),AJ7)</f>
        <v>-</v>
      </c>
      <c r="AK6" s="21" t="str">
        <f t="shared" ref="AK6:AS6" si="5">IF(AK7="",NA(),AK7)</f>
        <v>-</v>
      </c>
      <c r="AL6" s="21" t="str">
        <f t="shared" si="5"/>
        <v>-</v>
      </c>
      <c r="AM6" s="21">
        <f t="shared" si="5"/>
        <v>56.16</v>
      </c>
      <c r="AN6" s="21">
        <f t="shared" si="5"/>
        <v>17.75</v>
      </c>
      <c r="AO6" s="21" t="str">
        <f t="shared" si="5"/>
        <v>-</v>
      </c>
      <c r="AP6" s="21" t="str">
        <f t="shared" si="5"/>
        <v>-</v>
      </c>
      <c r="AQ6" s="21" t="str">
        <f t="shared" si="5"/>
        <v>-</v>
      </c>
      <c r="AR6" s="21">
        <f t="shared" si="5"/>
        <v>120.64</v>
      </c>
      <c r="AS6" s="21">
        <f t="shared" si="5"/>
        <v>100.31</v>
      </c>
      <c r="AT6" s="20" t="str">
        <f>IF(AT7="","",IF(AT7="-","【-】","【"&amp;SUBSTITUTE(TEXT(AT7,"#,##0.00"),"-","△")&amp;"】"))</f>
        <v>【102.74】</v>
      </c>
      <c r="AU6" s="21" t="str">
        <f>IF(AU7="",NA(),AU7)</f>
        <v>-</v>
      </c>
      <c r="AV6" s="21" t="str">
        <f t="shared" ref="AV6:BD6" si="6">IF(AV7="",NA(),AV7)</f>
        <v>-</v>
      </c>
      <c r="AW6" s="21" t="str">
        <f t="shared" si="6"/>
        <v>-</v>
      </c>
      <c r="AX6" s="21">
        <f t="shared" si="6"/>
        <v>213.25</v>
      </c>
      <c r="AY6" s="21">
        <f t="shared" si="6"/>
        <v>61.09</v>
      </c>
      <c r="AZ6" s="21" t="str">
        <f t="shared" si="6"/>
        <v>-</v>
      </c>
      <c r="BA6" s="21" t="str">
        <f t="shared" si="6"/>
        <v>-</v>
      </c>
      <c r="BB6" s="21" t="str">
        <f t="shared" si="6"/>
        <v>-</v>
      </c>
      <c r="BC6" s="21">
        <f t="shared" si="6"/>
        <v>39.82</v>
      </c>
      <c r="BD6" s="21">
        <f t="shared" si="6"/>
        <v>41.03</v>
      </c>
      <c r="BE6" s="20" t="str">
        <f>IF(BE7="","",IF(BE7="-","【-】","【"&amp;SUBSTITUTE(TEXT(BE7,"#,##0.00"),"-","△")&amp;"】"))</f>
        <v>【47.19】</v>
      </c>
      <c r="BF6" s="21" t="str">
        <f>IF(BF7="",NA(),BF7)</f>
        <v>-</v>
      </c>
      <c r="BG6" s="21" t="str">
        <f t="shared" ref="BG6:BO6" si="7">IF(BG7="",NA(),BG7)</f>
        <v>-</v>
      </c>
      <c r="BH6" s="21" t="str">
        <f t="shared" si="7"/>
        <v>-</v>
      </c>
      <c r="BI6" s="21">
        <f t="shared" si="7"/>
        <v>656.98</v>
      </c>
      <c r="BJ6" s="21">
        <f t="shared" si="7"/>
        <v>558.35</v>
      </c>
      <c r="BK6" s="21" t="str">
        <f t="shared" si="7"/>
        <v>-</v>
      </c>
      <c r="BL6" s="21" t="str">
        <f t="shared" si="7"/>
        <v>-</v>
      </c>
      <c r="BM6" s="21" t="str">
        <f t="shared" si="7"/>
        <v>-</v>
      </c>
      <c r="BN6" s="21">
        <f t="shared" si="7"/>
        <v>743.31</v>
      </c>
      <c r="BO6" s="21">
        <f t="shared" si="7"/>
        <v>796.8</v>
      </c>
      <c r="BP6" s="20" t="str">
        <f>IF(BP7="","",IF(BP7="-","【-】","【"&amp;SUBSTITUTE(TEXT(BP7,"#,##0.00"),"-","△")&amp;"】"))</f>
        <v>【798.10】</v>
      </c>
      <c r="BQ6" s="21" t="str">
        <f>IF(BQ7="",NA(),BQ7)</f>
        <v>-</v>
      </c>
      <c r="BR6" s="21" t="str">
        <f t="shared" ref="BR6:BZ6" si="8">IF(BR7="",NA(),BR7)</f>
        <v>-</v>
      </c>
      <c r="BS6" s="21" t="str">
        <f t="shared" si="8"/>
        <v>-</v>
      </c>
      <c r="BT6" s="21">
        <f t="shared" si="8"/>
        <v>157.68</v>
      </c>
      <c r="BU6" s="21">
        <f t="shared" si="8"/>
        <v>64.08</v>
      </c>
      <c r="BV6" s="21" t="str">
        <f t="shared" si="8"/>
        <v>-</v>
      </c>
      <c r="BW6" s="21" t="str">
        <f t="shared" si="8"/>
        <v>-</v>
      </c>
      <c r="BX6" s="21" t="str">
        <f t="shared" si="8"/>
        <v>-</v>
      </c>
      <c r="BY6" s="21">
        <f t="shared" si="8"/>
        <v>61.15</v>
      </c>
      <c r="BZ6" s="21">
        <f t="shared" si="8"/>
        <v>58.41</v>
      </c>
      <c r="CA6" s="20" t="str">
        <f>IF(CA7="","",IF(CA7="-","【-】","【"&amp;SUBSTITUTE(TEXT(CA7,"#,##0.00"),"-","△")&amp;"】"))</f>
        <v>【54.51】</v>
      </c>
      <c r="CB6" s="21" t="str">
        <f>IF(CB7="",NA(),CB7)</f>
        <v>-</v>
      </c>
      <c r="CC6" s="21" t="str">
        <f t="shared" ref="CC6:CK6" si="9">IF(CC7="",NA(),CC7)</f>
        <v>-</v>
      </c>
      <c r="CD6" s="21" t="str">
        <f t="shared" si="9"/>
        <v>-</v>
      </c>
      <c r="CE6" s="21">
        <f t="shared" si="9"/>
        <v>61.38</v>
      </c>
      <c r="CF6" s="21">
        <f t="shared" si="9"/>
        <v>149.94999999999999</v>
      </c>
      <c r="CG6" s="21" t="str">
        <f t="shared" si="9"/>
        <v>-</v>
      </c>
      <c r="CH6" s="21" t="str">
        <f t="shared" si="9"/>
        <v>-</v>
      </c>
      <c r="CI6" s="21" t="str">
        <f t="shared" si="9"/>
        <v>-</v>
      </c>
      <c r="CJ6" s="21">
        <f t="shared" si="9"/>
        <v>250.43</v>
      </c>
      <c r="CK6" s="21">
        <f t="shared" si="9"/>
        <v>267.33999999999997</v>
      </c>
      <c r="CL6" s="20" t="str">
        <f>IF(CL7="","",IF(CL7="-","【-】","【"&amp;SUBSTITUTE(TEXT(CL7,"#,##0.00"),"-","△")&amp;"】"))</f>
        <v>【286.33】</v>
      </c>
      <c r="CM6" s="21" t="str">
        <f>IF(CM7="",NA(),CM7)</f>
        <v>-</v>
      </c>
      <c r="CN6" s="21" t="str">
        <f t="shared" ref="CN6:CV6" si="10">IF(CN7="",NA(),CN7)</f>
        <v>-</v>
      </c>
      <c r="CO6" s="21" t="str">
        <f t="shared" si="10"/>
        <v>-</v>
      </c>
      <c r="CP6" s="21">
        <f t="shared" si="10"/>
        <v>82.33</v>
      </c>
      <c r="CQ6" s="21">
        <f t="shared" si="10"/>
        <v>82.33</v>
      </c>
      <c r="CR6" s="21" t="str">
        <f t="shared" si="10"/>
        <v>-</v>
      </c>
      <c r="CS6" s="21" t="str">
        <f t="shared" si="10"/>
        <v>-</v>
      </c>
      <c r="CT6" s="21" t="str">
        <f t="shared" si="10"/>
        <v>-</v>
      </c>
      <c r="CU6" s="21">
        <f t="shared" si="10"/>
        <v>52.63</v>
      </c>
      <c r="CV6" s="21">
        <f t="shared" si="10"/>
        <v>52.34</v>
      </c>
      <c r="CW6" s="20" t="str">
        <f>IF(CW7="","",IF(CW7="-","【-】","【"&amp;SUBSTITUTE(TEXT(CW7,"#,##0.00"),"-","△")&amp;"】"))</f>
        <v>【49.92】</v>
      </c>
      <c r="CX6" s="21" t="str">
        <f>IF(CX7="",NA(),CX7)</f>
        <v>-</v>
      </c>
      <c r="CY6" s="21" t="str">
        <f t="shared" ref="CY6:DG6" si="11">IF(CY7="",NA(),CY7)</f>
        <v>-</v>
      </c>
      <c r="CZ6" s="21" t="str">
        <f t="shared" si="11"/>
        <v>-</v>
      </c>
      <c r="DA6" s="21">
        <f t="shared" si="11"/>
        <v>97.9</v>
      </c>
      <c r="DB6" s="21">
        <f t="shared" si="11"/>
        <v>97.68</v>
      </c>
      <c r="DC6" s="21" t="str">
        <f t="shared" si="11"/>
        <v>-</v>
      </c>
      <c r="DD6" s="21" t="str">
        <f t="shared" si="11"/>
        <v>-</v>
      </c>
      <c r="DE6" s="21" t="str">
        <f t="shared" si="11"/>
        <v>-</v>
      </c>
      <c r="DF6" s="21">
        <f t="shared" si="11"/>
        <v>90.32</v>
      </c>
      <c r="DG6" s="21">
        <f t="shared" si="11"/>
        <v>90.05</v>
      </c>
      <c r="DH6" s="20" t="str">
        <f>IF(DH7="","",IF(DH7="-","【-】","【"&amp;SUBSTITUTE(TEXT(DH7,"#,##0.00"),"-","△")&amp;"】"))</f>
        <v>【87.80】</v>
      </c>
      <c r="DI6" s="21" t="str">
        <f>IF(DI7="",NA(),DI7)</f>
        <v>-</v>
      </c>
      <c r="DJ6" s="21" t="str">
        <f t="shared" ref="DJ6:DR6" si="12">IF(DJ7="",NA(),DJ7)</f>
        <v>-</v>
      </c>
      <c r="DK6" s="21" t="str">
        <f t="shared" si="12"/>
        <v>-</v>
      </c>
      <c r="DL6" s="21">
        <f t="shared" si="12"/>
        <v>4.6399999999999997</v>
      </c>
      <c r="DM6" s="21">
        <f t="shared" si="12"/>
        <v>4.87</v>
      </c>
      <c r="DN6" s="21" t="str">
        <f t="shared" si="12"/>
        <v>-</v>
      </c>
      <c r="DO6" s="21" t="str">
        <f t="shared" si="12"/>
        <v>-</v>
      </c>
      <c r="DP6" s="21" t="str">
        <f t="shared" si="12"/>
        <v>-</v>
      </c>
      <c r="DQ6" s="21">
        <f t="shared" si="12"/>
        <v>30.5</v>
      </c>
      <c r="DR6" s="21">
        <f t="shared" si="12"/>
        <v>30.49</v>
      </c>
      <c r="DS6" s="20" t="str">
        <f>IF(DS7="","",IF(DS7="-","【-】","【"&amp;SUBSTITUTE(TEXT(DS7,"#,##0.00"),"-","△")&amp;"】"))</f>
        <v>【28.46】</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1">
        <f t="shared" si="13"/>
        <v>0.05</v>
      </c>
      <c r="ED6" s="20" t="str">
        <f>IF(ED7="","",IF(ED7="-","【-】","【"&amp;SUBSTITUTE(TEXT(ED7,"#,##0.00"),"-","△")&amp;"】"))</f>
        <v>【0.03】</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0.02</v>
      </c>
      <c r="EN6" s="21">
        <f t="shared" si="14"/>
        <v>0.02</v>
      </c>
      <c r="EO6" s="20" t="str">
        <f>IF(EO7="","",IF(EO7="-","【-】","【"&amp;SUBSTITUTE(TEXT(EO7,"#,##0.00"),"-","△")&amp;"】"))</f>
        <v>【0.02】</v>
      </c>
    </row>
    <row r="7" spans="1:148" s="22" customFormat="1" x14ac:dyDescent="0.15">
      <c r="A7" s="14"/>
      <c r="B7" s="23">
        <v>2024</v>
      </c>
      <c r="C7" s="23">
        <v>253839</v>
      </c>
      <c r="D7" s="23">
        <v>46</v>
      </c>
      <c r="E7" s="23">
        <v>17</v>
      </c>
      <c r="F7" s="23">
        <v>5</v>
      </c>
      <c r="G7" s="23">
        <v>0</v>
      </c>
      <c r="H7" s="23" t="s">
        <v>96</v>
      </c>
      <c r="I7" s="23" t="s">
        <v>97</v>
      </c>
      <c r="J7" s="23" t="s">
        <v>98</v>
      </c>
      <c r="K7" s="23" t="s">
        <v>99</v>
      </c>
      <c r="L7" s="23" t="s">
        <v>100</v>
      </c>
      <c r="M7" s="23" t="s">
        <v>101</v>
      </c>
      <c r="N7" s="24" t="s">
        <v>102</v>
      </c>
      <c r="O7" s="24">
        <v>79.05</v>
      </c>
      <c r="P7" s="24">
        <v>19.2</v>
      </c>
      <c r="Q7" s="24">
        <v>100</v>
      </c>
      <c r="R7" s="24">
        <v>2600</v>
      </c>
      <c r="S7" s="24">
        <v>20702</v>
      </c>
      <c r="T7" s="24">
        <v>117.6</v>
      </c>
      <c r="U7" s="24">
        <v>176.04</v>
      </c>
      <c r="V7" s="24">
        <v>3958</v>
      </c>
      <c r="W7" s="24">
        <v>2.0499999999999998</v>
      </c>
      <c r="X7" s="24">
        <v>1930.73</v>
      </c>
      <c r="Y7" s="24" t="s">
        <v>102</v>
      </c>
      <c r="Z7" s="24" t="s">
        <v>102</v>
      </c>
      <c r="AA7" s="24" t="s">
        <v>102</v>
      </c>
      <c r="AB7" s="24">
        <v>84.58</v>
      </c>
      <c r="AC7" s="24">
        <v>95.35</v>
      </c>
      <c r="AD7" s="24" t="s">
        <v>102</v>
      </c>
      <c r="AE7" s="24" t="s">
        <v>102</v>
      </c>
      <c r="AF7" s="24" t="s">
        <v>102</v>
      </c>
      <c r="AG7" s="24">
        <v>103.07</v>
      </c>
      <c r="AH7" s="24">
        <v>103.04</v>
      </c>
      <c r="AI7" s="24">
        <v>104.3</v>
      </c>
      <c r="AJ7" s="24" t="s">
        <v>102</v>
      </c>
      <c r="AK7" s="24" t="s">
        <v>102</v>
      </c>
      <c r="AL7" s="24" t="s">
        <v>102</v>
      </c>
      <c r="AM7" s="24">
        <v>56.16</v>
      </c>
      <c r="AN7" s="24">
        <v>17.75</v>
      </c>
      <c r="AO7" s="24" t="s">
        <v>102</v>
      </c>
      <c r="AP7" s="24" t="s">
        <v>102</v>
      </c>
      <c r="AQ7" s="24" t="s">
        <v>102</v>
      </c>
      <c r="AR7" s="24">
        <v>120.64</v>
      </c>
      <c r="AS7" s="24">
        <v>100.31</v>
      </c>
      <c r="AT7" s="24">
        <v>102.74</v>
      </c>
      <c r="AU7" s="24" t="s">
        <v>102</v>
      </c>
      <c r="AV7" s="24" t="s">
        <v>102</v>
      </c>
      <c r="AW7" s="24" t="s">
        <v>102</v>
      </c>
      <c r="AX7" s="24">
        <v>213.25</v>
      </c>
      <c r="AY7" s="24">
        <v>61.09</v>
      </c>
      <c r="AZ7" s="24" t="s">
        <v>102</v>
      </c>
      <c r="BA7" s="24" t="s">
        <v>102</v>
      </c>
      <c r="BB7" s="24" t="s">
        <v>102</v>
      </c>
      <c r="BC7" s="24">
        <v>39.82</v>
      </c>
      <c r="BD7" s="24">
        <v>41.03</v>
      </c>
      <c r="BE7" s="24">
        <v>47.19</v>
      </c>
      <c r="BF7" s="24" t="s">
        <v>102</v>
      </c>
      <c r="BG7" s="24" t="s">
        <v>102</v>
      </c>
      <c r="BH7" s="24" t="s">
        <v>102</v>
      </c>
      <c r="BI7" s="24">
        <v>656.98</v>
      </c>
      <c r="BJ7" s="24">
        <v>558.35</v>
      </c>
      <c r="BK7" s="24" t="s">
        <v>102</v>
      </c>
      <c r="BL7" s="24" t="s">
        <v>102</v>
      </c>
      <c r="BM7" s="24" t="s">
        <v>102</v>
      </c>
      <c r="BN7" s="24">
        <v>743.31</v>
      </c>
      <c r="BO7" s="24">
        <v>796.8</v>
      </c>
      <c r="BP7" s="24">
        <v>798.1</v>
      </c>
      <c r="BQ7" s="24" t="s">
        <v>102</v>
      </c>
      <c r="BR7" s="24" t="s">
        <v>102</v>
      </c>
      <c r="BS7" s="24" t="s">
        <v>102</v>
      </c>
      <c r="BT7" s="24">
        <v>157.68</v>
      </c>
      <c r="BU7" s="24">
        <v>64.08</v>
      </c>
      <c r="BV7" s="24" t="s">
        <v>102</v>
      </c>
      <c r="BW7" s="24" t="s">
        <v>102</v>
      </c>
      <c r="BX7" s="24" t="s">
        <v>102</v>
      </c>
      <c r="BY7" s="24">
        <v>61.15</v>
      </c>
      <c r="BZ7" s="24">
        <v>58.41</v>
      </c>
      <c r="CA7" s="24">
        <v>54.51</v>
      </c>
      <c r="CB7" s="24" t="s">
        <v>102</v>
      </c>
      <c r="CC7" s="24" t="s">
        <v>102</v>
      </c>
      <c r="CD7" s="24" t="s">
        <v>102</v>
      </c>
      <c r="CE7" s="24">
        <v>61.38</v>
      </c>
      <c r="CF7" s="24">
        <v>149.94999999999999</v>
      </c>
      <c r="CG7" s="24" t="s">
        <v>102</v>
      </c>
      <c r="CH7" s="24" t="s">
        <v>102</v>
      </c>
      <c r="CI7" s="24" t="s">
        <v>102</v>
      </c>
      <c r="CJ7" s="24">
        <v>250.43</v>
      </c>
      <c r="CK7" s="24">
        <v>267.33999999999997</v>
      </c>
      <c r="CL7" s="24">
        <v>286.33</v>
      </c>
      <c r="CM7" s="24" t="s">
        <v>102</v>
      </c>
      <c r="CN7" s="24" t="s">
        <v>102</v>
      </c>
      <c r="CO7" s="24" t="s">
        <v>102</v>
      </c>
      <c r="CP7" s="24">
        <v>82.33</v>
      </c>
      <c r="CQ7" s="24">
        <v>82.33</v>
      </c>
      <c r="CR7" s="24" t="s">
        <v>102</v>
      </c>
      <c r="CS7" s="24" t="s">
        <v>102</v>
      </c>
      <c r="CT7" s="24" t="s">
        <v>102</v>
      </c>
      <c r="CU7" s="24">
        <v>52.63</v>
      </c>
      <c r="CV7" s="24">
        <v>52.34</v>
      </c>
      <c r="CW7" s="24">
        <v>49.92</v>
      </c>
      <c r="CX7" s="24" t="s">
        <v>102</v>
      </c>
      <c r="CY7" s="24" t="s">
        <v>102</v>
      </c>
      <c r="CZ7" s="24" t="s">
        <v>102</v>
      </c>
      <c r="DA7" s="24">
        <v>97.9</v>
      </c>
      <c r="DB7" s="24">
        <v>97.68</v>
      </c>
      <c r="DC7" s="24" t="s">
        <v>102</v>
      </c>
      <c r="DD7" s="24" t="s">
        <v>102</v>
      </c>
      <c r="DE7" s="24" t="s">
        <v>102</v>
      </c>
      <c r="DF7" s="24">
        <v>90.32</v>
      </c>
      <c r="DG7" s="24">
        <v>90.05</v>
      </c>
      <c r="DH7" s="24">
        <v>87.8</v>
      </c>
      <c r="DI7" s="24" t="s">
        <v>102</v>
      </c>
      <c r="DJ7" s="24" t="s">
        <v>102</v>
      </c>
      <c r="DK7" s="24" t="s">
        <v>102</v>
      </c>
      <c r="DL7" s="24">
        <v>4.6399999999999997</v>
      </c>
      <c r="DM7" s="24">
        <v>4.87</v>
      </c>
      <c r="DN7" s="24" t="s">
        <v>102</v>
      </c>
      <c r="DO7" s="24" t="s">
        <v>102</v>
      </c>
      <c r="DP7" s="24" t="s">
        <v>102</v>
      </c>
      <c r="DQ7" s="24">
        <v>30.5</v>
      </c>
      <c r="DR7" s="24">
        <v>30.49</v>
      </c>
      <c r="DS7" s="24">
        <v>28.46</v>
      </c>
      <c r="DT7" s="24" t="s">
        <v>102</v>
      </c>
      <c r="DU7" s="24" t="s">
        <v>102</v>
      </c>
      <c r="DV7" s="24" t="s">
        <v>102</v>
      </c>
      <c r="DW7" s="24">
        <v>0</v>
      </c>
      <c r="DX7" s="24">
        <v>0</v>
      </c>
      <c r="DY7" s="24" t="s">
        <v>102</v>
      </c>
      <c r="DZ7" s="24" t="s">
        <v>102</v>
      </c>
      <c r="EA7" s="24" t="s">
        <v>102</v>
      </c>
      <c r="EB7" s="24">
        <v>0</v>
      </c>
      <c r="EC7" s="24">
        <v>0.05</v>
      </c>
      <c r="ED7" s="24">
        <v>0.03</v>
      </c>
      <c r="EE7" s="24" t="s">
        <v>102</v>
      </c>
      <c r="EF7" s="24" t="s">
        <v>102</v>
      </c>
      <c r="EG7" s="24" t="s">
        <v>102</v>
      </c>
      <c r="EH7" s="24">
        <v>0</v>
      </c>
      <c r="EI7" s="24">
        <v>0</v>
      </c>
      <c r="EJ7" s="24" t="s">
        <v>102</v>
      </c>
      <c r="EK7" s="24" t="s">
        <v>102</v>
      </c>
      <c r="EL7" s="24" t="s">
        <v>102</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2025-12-23T06:21:22Z</dcterms:created>
  <dcterms:modified xsi:type="dcterms:W3CDTF">2026-02-12T11:37:57Z</dcterms:modified>
  <cp:category/>
</cp:coreProperties>
</file>