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共有\14-02-01_上下水道総務課\010_共通・総務課\010_収受・回答\01_回答\R7\R8.2.6〆　公営企業に係る経営比較分析表（令和６年度決算）の分析等について\252131_東近江市\"/>
    </mc:Choice>
  </mc:AlternateContent>
  <xr:revisionPtr revIDLastSave="0" documentId="13_ncr:1_{A713DF6F-C640-4A72-BAE5-DF997AC1FDAB}" xr6:coauthVersionLast="47" xr6:coauthVersionMax="47" xr10:uidLastSave="{00000000-0000-0000-0000-000000000000}"/>
  <workbookProtection workbookAlgorithmName="SHA-512" workbookHashValue="j9b0sEHPG7yemwzu+42xrVr/38mYiNNljBaGhj3WGp4qE11Be6fLdGFPXF34BGhW+M+z69RhB0nxMWaGQ98daA==" workbookSaltValue="7R79eOxxMaMb+hb0pq2IDQ==" workbookSpinCount="100000" lockStructure="1"/>
  <bookViews>
    <workbookView xWindow="-28920" yWindow="1815"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I85" i="4"/>
  <c r="H85" i="4"/>
  <c r="G85" i="4"/>
  <c r="P10" i="4"/>
  <c r="AT8" i="4"/>
  <c r="B6"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<sst xmlns="http://schemas.openxmlformats.org/spreadsheetml/2006/main" count="236" uniqueCount="116">
  <si>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</si>
  <si>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</si>
  <si>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</si>
  <si>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</si>
  <si>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</si>
  <si>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</si>
  <si>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</si>
  <si>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</si>
  <si>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</si>
  <si>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</si>
  <si>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</si>
  <si>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</si>
  <si>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</si>
  <si>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</si>
  <si>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</si>
  <si>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</si>
  <si>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</si>
  <si>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</si>
  <si>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</si>
  <si>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</si>
  <si>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</si>
  <si>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</si>
  <si>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</si>
  <si>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</si>
  <si>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</si>
  <si>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</si>
  <si>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</si>
  <si>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</si>
  <si>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</si>
  <si>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</si>
  <si>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</si>
  <si>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</si>
  <si>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</si>
  <si>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</si>
  <si>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</si>
  <si>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</si>
  <si>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</si>
  <si>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</si>
  <si>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</si>
  <si>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</si>
  <si>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</si>
  <si>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</si>
  <si>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</si>
  <si>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</si>
  <si>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</si>
  <si>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</si>
  <si>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</si>
  <si>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</si>
  <si>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</si>
  <si>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</si>
  <si>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</si>
  <si>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</si>
  <si>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</si>
  <si>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</si>
  <si>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</si>
  <si>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</si>
  <si>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</si>
  <si>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</si>
  <si>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</si>
  <si>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</si>
  <si>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</si>
  <si>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</si>
  <si>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</si>
  <si>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</si>
  <si>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</si>
  <si>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</si>
  <si>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</si>
  <si>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</si>
  <si>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</si>
  <si>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</si>
  <si>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</si>
  <si>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</si>
  <si>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</si>
  <si>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</si>
  <si>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</si>
  <si>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</si>
  <si>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</si>
  <si>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</si>
  <si>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</si>
  <si>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</si>
  <si>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</si>
  <si>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</si>
  <si>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</si>
  <si>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</si>
  <si>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</si>
  <si>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</si>
  <si>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</si>
  <si>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</si>
  <si>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</si>
  <si>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</si>
  <si>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</si>
  <si>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</si>
  <si>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</si>
  <si>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</si>
  <si>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</si>
  <si>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</si>
  <si>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</si>
  <si>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</si>
  <si>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</si>
  <si>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</si>
  <si>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</si>
  <si>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</si>
  <si>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</si>
  <si>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</si>
  <si>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</si>
  <si>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</si>
  <si>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</si>
  <si>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</si>
  <si>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</si>
  <si>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</si>
  <si>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</si>
  <si>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</si>
  <si>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</si>
  <si>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人口減少にある中、より一層の水洗化促進により使用料収入を確保していく必要があります。
　一方、これまで整備のために借入れをした企業債の元利償還金は、いまだ経営上の大きな負担となっており、今後は更に、施設の維持管理や老朽化による更新費用、また防災・減災対策などの費用増加が見込まれ、引き続き厳しい経営状況を強いられると考えています。
　今後も経営戦略やストックマネジメント計画に基づき、持続的・安定的な下水道サービスの提供に努める必要があります。</t>
    <rPh sb="1" eb="3">
      <t>ジンコウ</t>
    </rPh>
    <rPh sb="3" eb="5">
      <t>ゲンショウ</t>
    </rPh>
    <rPh sb="8" eb="9">
      <t>ナカ</t>
    </rPh>
    <rPh sb="12" eb="14">
      <t>イッソウ</t>
    </rPh>
    <rPh sb="15" eb="18">
      <t>スイセンカ</t>
    </rPh>
    <rPh sb="18" eb="20">
      <t>ソクシン</t>
    </rPh>
    <rPh sb="23" eb="26">
      <t>シヨウリョウ</t>
    </rPh>
    <rPh sb="26" eb="28">
      <t>シュウニュウ</t>
    </rPh>
    <rPh sb="29" eb="31">
      <t>カクホ</t>
    </rPh>
    <rPh sb="35" eb="37">
      <t>ヒツヨウ</t>
    </rPh>
    <rPh sb="45" eb="47">
      <t>イッポウ</t>
    </rPh>
    <rPh sb="52" eb="54">
      <t>セイビ</t>
    </rPh>
    <rPh sb="58" eb="60">
      <t>カリイ</t>
    </rPh>
    <rPh sb="64" eb="66">
      <t>キギョウ</t>
    </rPh>
    <rPh sb="66" eb="67">
      <t>サイ</t>
    </rPh>
    <rPh sb="68" eb="70">
      <t>ガンリ</t>
    </rPh>
    <rPh sb="70" eb="73">
      <t>ショウカンキン</t>
    </rPh>
    <rPh sb="78" eb="80">
      <t>ケイエイ</t>
    </rPh>
    <rPh sb="80" eb="81">
      <t>ジョウ</t>
    </rPh>
    <rPh sb="82" eb="83">
      <t>オオ</t>
    </rPh>
    <rPh sb="85" eb="87">
      <t>フタン</t>
    </rPh>
    <rPh sb="94" eb="96">
      <t>コンゴ</t>
    </rPh>
    <rPh sb="97" eb="98">
      <t>サラ</t>
    </rPh>
    <rPh sb="100" eb="102">
      <t>シセツ</t>
    </rPh>
    <rPh sb="103" eb="105">
      <t>イジ</t>
    </rPh>
    <rPh sb="105" eb="107">
      <t>カンリ</t>
    </rPh>
    <rPh sb="108" eb="111">
      <t>ロウキュウカ</t>
    </rPh>
    <rPh sb="114" eb="116">
      <t>コウシン</t>
    </rPh>
    <rPh sb="116" eb="118">
      <t>ヒヨウ</t>
    </rPh>
    <rPh sb="121" eb="123">
      <t>ボウサイ</t>
    </rPh>
    <rPh sb="124" eb="126">
      <t>ゲンサイ</t>
    </rPh>
    <rPh sb="126" eb="128">
      <t>タイサク</t>
    </rPh>
    <rPh sb="131" eb="133">
      <t>ヒヨウ</t>
    </rPh>
    <rPh sb="133" eb="135">
      <t>ゾウカ</t>
    </rPh>
    <rPh sb="136" eb="138">
      <t>ミコ</t>
    </rPh>
    <rPh sb="141" eb="142">
      <t>ヒ</t>
    </rPh>
    <rPh sb="143" eb="144">
      <t>ツヅ</t>
    </rPh>
    <rPh sb="145" eb="146">
      <t>キビ</t>
    </rPh>
    <rPh sb="148" eb="150">
      <t>ケイエイ</t>
    </rPh>
    <rPh sb="150" eb="152">
      <t>ジョウキョウ</t>
    </rPh>
    <rPh sb="153" eb="154">
      <t>シ</t>
    </rPh>
    <rPh sb="159" eb="160">
      <t>カンガ</t>
    </rPh>
    <rPh sb="168" eb="170">
      <t>コンゴ</t>
    </rPh>
    <rPh sb="171" eb="173">
      <t>ケイエイ</t>
    </rPh>
    <rPh sb="173" eb="175">
      <t>センリャク</t>
    </rPh>
    <rPh sb="186" eb="188">
      <t>ケイカク</t>
    </rPh>
    <rPh sb="189" eb="190">
      <t>モト</t>
    </rPh>
    <rPh sb="193" eb="196">
      <t>ジゾクテキ</t>
    </rPh>
    <rPh sb="197" eb="200">
      <t>アンテイテキ</t>
    </rPh>
    <rPh sb="201" eb="204">
      <t>ゲスイドウ</t>
    </rPh>
    <rPh sb="209" eb="211">
      <t>テイキョウ</t>
    </rPh>
    <rPh sb="212" eb="213">
      <t>ツト</t>
    </rPh>
    <rPh sb="215" eb="217">
      <t>ヒツヨウ</t>
    </rPh>
    <phoneticPr fontId="4"/>
  </si>
  <si>
    <t xml:space="preserve">　➀経常収支比率は、汚水処理経費を下水道使用料収入及び一般会計からの繰入金で賄い、100％を超え、②累積欠損も生じていません。
　③流動比率は、下水道整備のために借入れをした企業債残高が高水準にあるため、翌年度償還予定の企業債が比率を大幅に引き下げています。
　④企業債残高対事業規模比率は、使用料収入に対する企業債残高の割合であり、企業債残高の規模を表します。農業集落排水事業からの接続工事に伴う企業債の継承により残高が増加し、令和元年度から類似団体平均を上回り、指標が悪化しています。今後も接続工事は続くため、悪化傾向を短期的に改善することは難しいですが、引き続き計画的な借入れに努めながら、指標の改善も図っていきます。
　⑤経費回収率は、100％を下回っております。今後もより一層の経費削減と水洗化促進や使用料改定の検討による収入の増加に努めます。
　⑥汚水処理原価は、有収水量１立方メートル当たりの汚水処理に要するコストを表します。類似団体平均を下回っていますが今後も物価上昇に伴い、処理単価の増加が見込まれます。そのため、あらゆるコストの削減と、水洗化促進による有収水量の増加に努めながら、指標のさらなる向上を目指します。
　⑦施設利用率は、平成30年度から流域下水道の処理水量となったため、記載はありません。
　⑧水洗化率は、類似団体平均値を下回っています。まずは、類似団体平均値を目指して、より一層の水洗化を促進し、経営の安定に努めてまいります。
</t>
    <rPh sb="2" eb="4">
      <t>ケイジョウ</t>
    </rPh>
    <rPh sb="4" eb="6">
      <t>シュウシ</t>
    </rPh>
    <rPh sb="6" eb="8">
      <t>ヒリツ</t>
    </rPh>
    <rPh sb="10" eb="12">
      <t>オスイ</t>
    </rPh>
    <rPh sb="12" eb="14">
      <t>ショリ</t>
    </rPh>
    <rPh sb="14" eb="16">
      <t>ケイヒ</t>
    </rPh>
    <rPh sb="17" eb="20">
      <t>ゲスイドウ</t>
    </rPh>
    <rPh sb="20" eb="23">
      <t>シヨウリョウ</t>
    </rPh>
    <rPh sb="23" eb="25">
      <t>シュウニュウ</t>
    </rPh>
    <rPh sb="25" eb="26">
      <t>オヨ</t>
    </rPh>
    <rPh sb="27" eb="29">
      <t>イッパン</t>
    </rPh>
    <rPh sb="29" eb="31">
      <t>カイケイ</t>
    </rPh>
    <rPh sb="34" eb="36">
      <t>クリイレ</t>
    </rPh>
    <rPh sb="36" eb="37">
      <t>キン</t>
    </rPh>
    <rPh sb="38" eb="39">
      <t>マカナ</t>
    </rPh>
    <rPh sb="46" eb="47">
      <t>コ</t>
    </rPh>
    <rPh sb="50" eb="52">
      <t>ルイセキ</t>
    </rPh>
    <rPh sb="52" eb="54">
      <t>ケッソン</t>
    </rPh>
    <rPh sb="55" eb="56">
      <t>ショウ</t>
    </rPh>
    <rPh sb="66" eb="68">
      <t>リュウドウ</t>
    </rPh>
    <rPh sb="68" eb="70">
      <t>ヒリツ</t>
    </rPh>
    <rPh sb="72" eb="75">
      <t>ゲスイドウ</t>
    </rPh>
    <rPh sb="75" eb="77">
      <t>セイビ</t>
    </rPh>
    <rPh sb="81" eb="83">
      <t>カリイ</t>
    </rPh>
    <rPh sb="87" eb="89">
      <t>キギョウ</t>
    </rPh>
    <rPh sb="89" eb="90">
      <t>サイ</t>
    </rPh>
    <rPh sb="90" eb="92">
      <t>ザンダカ</t>
    </rPh>
    <rPh sb="93" eb="96">
      <t>コウスイジュン</t>
    </rPh>
    <rPh sb="102" eb="105">
      <t>ヨクネンド</t>
    </rPh>
    <rPh sb="105" eb="107">
      <t>ショウカン</t>
    </rPh>
    <rPh sb="107" eb="109">
      <t>ヨテイ</t>
    </rPh>
    <rPh sb="110" eb="112">
      <t>キギョウ</t>
    </rPh>
    <rPh sb="112" eb="113">
      <t>サイ</t>
    </rPh>
    <rPh sb="114" eb="116">
      <t>ヒリツ</t>
    </rPh>
    <rPh sb="117" eb="119">
      <t>オオハバ</t>
    </rPh>
    <rPh sb="120" eb="121">
      <t>ヒ</t>
    </rPh>
    <rPh sb="122" eb="123">
      <t>サ</t>
    </rPh>
    <rPh sb="132" eb="134">
      <t>キギョウ</t>
    </rPh>
    <rPh sb="134" eb="135">
      <t>サイ</t>
    </rPh>
    <rPh sb="135" eb="137">
      <t>ザンダカ</t>
    </rPh>
    <rPh sb="137" eb="138">
      <t>タイ</t>
    </rPh>
    <rPh sb="138" eb="140">
      <t>ジギョウ</t>
    </rPh>
    <rPh sb="140" eb="142">
      <t>キボ</t>
    </rPh>
    <rPh sb="142" eb="144">
      <t>ヒリツ</t>
    </rPh>
    <rPh sb="146" eb="149">
      <t>シヨウリョウ</t>
    </rPh>
    <rPh sb="149" eb="151">
      <t>シュウニュウ</t>
    </rPh>
    <rPh sb="152" eb="153">
      <t>タイ</t>
    </rPh>
    <rPh sb="155" eb="157">
      <t>キギョウ</t>
    </rPh>
    <rPh sb="157" eb="158">
      <t>サイ</t>
    </rPh>
    <rPh sb="158" eb="160">
      <t>ザンダカ</t>
    </rPh>
    <rPh sb="161" eb="163">
      <t>ワリアイ</t>
    </rPh>
    <rPh sb="167" eb="169">
      <t>キギョウ</t>
    </rPh>
    <rPh sb="169" eb="170">
      <t>サイ</t>
    </rPh>
    <rPh sb="170" eb="172">
      <t>ザンダカ</t>
    </rPh>
    <rPh sb="173" eb="175">
      <t>キボ</t>
    </rPh>
    <rPh sb="176" eb="177">
      <t>アラワ</t>
    </rPh>
    <rPh sb="181" eb="183">
      <t>ノウギョウ</t>
    </rPh>
    <rPh sb="183" eb="185">
      <t>シュウラク</t>
    </rPh>
    <rPh sb="185" eb="187">
      <t>ハイスイ</t>
    </rPh>
    <rPh sb="187" eb="189">
      <t>ジギョウ</t>
    </rPh>
    <rPh sb="192" eb="194">
      <t>セツゾク</t>
    </rPh>
    <rPh sb="194" eb="196">
      <t>コウジ</t>
    </rPh>
    <rPh sb="197" eb="198">
      <t>トモナ</t>
    </rPh>
    <rPh sb="199" eb="201">
      <t>キギョウ</t>
    </rPh>
    <rPh sb="201" eb="202">
      <t>サイ</t>
    </rPh>
    <rPh sb="203" eb="205">
      <t>ケイショウ</t>
    </rPh>
    <rPh sb="208" eb="210">
      <t>ザンダカ</t>
    </rPh>
    <rPh sb="211" eb="213">
      <t>ゾウカ</t>
    </rPh>
    <rPh sb="215" eb="217">
      <t>レイワ</t>
    </rPh>
    <rPh sb="217" eb="219">
      <t>ガンネン</t>
    </rPh>
    <rPh sb="219" eb="220">
      <t>ド</t>
    </rPh>
    <rPh sb="222" eb="224">
      <t>ルイジ</t>
    </rPh>
    <rPh sb="224" eb="226">
      <t>ダンタイ</t>
    </rPh>
    <rPh sb="226" eb="228">
      <t>ヘイキン</t>
    </rPh>
    <rPh sb="229" eb="231">
      <t>ウワマワ</t>
    </rPh>
    <rPh sb="233" eb="235">
      <t>シヒョウ</t>
    </rPh>
    <rPh sb="236" eb="238">
      <t>アッカ</t>
    </rPh>
    <rPh sb="244" eb="246">
      <t>コンゴ</t>
    </rPh>
    <rPh sb="247" eb="249">
      <t>セツゾク</t>
    </rPh>
    <rPh sb="249" eb="251">
      <t>コウジ</t>
    </rPh>
    <rPh sb="252" eb="253">
      <t>ツヅ</t>
    </rPh>
    <rPh sb="257" eb="259">
      <t>アッカ</t>
    </rPh>
    <rPh sb="259" eb="261">
      <t>ケイコウ</t>
    </rPh>
    <rPh sb="262" eb="265">
      <t>タンキテキ</t>
    </rPh>
    <rPh sb="266" eb="268">
      <t>カイゼン</t>
    </rPh>
    <rPh sb="273" eb="274">
      <t>ムズカ</t>
    </rPh>
    <rPh sb="280" eb="281">
      <t>ヒ</t>
    </rPh>
    <rPh sb="282" eb="283">
      <t>ツヅ</t>
    </rPh>
    <rPh sb="284" eb="286">
      <t>ケイカク</t>
    </rPh>
    <rPh sb="286" eb="287">
      <t>テキ</t>
    </rPh>
    <rPh sb="288" eb="290">
      <t>カリイ</t>
    </rPh>
    <rPh sb="292" eb="293">
      <t>ツト</t>
    </rPh>
    <rPh sb="298" eb="300">
      <t>シヒョウ</t>
    </rPh>
    <rPh sb="301" eb="303">
      <t>カイゼン</t>
    </rPh>
    <rPh sb="304" eb="305">
      <t>ハカ</t>
    </rPh>
    <rPh sb="315" eb="317">
      <t>ケイヒ</t>
    </rPh>
    <rPh sb="317" eb="319">
      <t>カイシュウ</t>
    </rPh>
    <rPh sb="319" eb="320">
      <t>リツ</t>
    </rPh>
    <rPh sb="336" eb="338">
      <t>コンゴ</t>
    </rPh>
    <rPh sb="341" eb="343">
      <t>イッソウ</t>
    </rPh>
    <rPh sb="344" eb="346">
      <t>ケイヒ</t>
    </rPh>
    <rPh sb="346" eb="348">
      <t>サクゲン</t>
    </rPh>
    <rPh sb="349" eb="352">
      <t>スイセンカ</t>
    </rPh>
    <rPh sb="352" eb="354">
      <t>ソクシン</t>
    </rPh>
    <rPh sb="355" eb="358">
      <t>シヨウリョウ</t>
    </rPh>
    <rPh sb="358" eb="360">
      <t>カイテイ</t>
    </rPh>
    <rPh sb="361" eb="363">
      <t>ケントウ</t>
    </rPh>
    <rPh sb="366" eb="368">
      <t>シュウニュウ</t>
    </rPh>
    <rPh sb="369" eb="371">
      <t>ゾウカ</t>
    </rPh>
    <rPh sb="372" eb="373">
      <t>ツト</t>
    </rPh>
    <rPh sb="380" eb="382">
      <t>オスイ</t>
    </rPh>
    <rPh sb="382" eb="384">
      <t>ショリ</t>
    </rPh>
    <rPh sb="384" eb="386">
      <t>ゲンカ</t>
    </rPh>
    <rPh sb="388" eb="390">
      <t>ユウシュウ</t>
    </rPh>
    <rPh sb="390" eb="392">
      <t>スイリョウ</t>
    </rPh>
    <rPh sb="393" eb="395">
      <t>リッポウ</t>
    </rPh>
    <rPh sb="399" eb="400">
      <t>ア</t>
    </rPh>
    <rPh sb="403" eb="405">
      <t>オスイ</t>
    </rPh>
    <rPh sb="405" eb="407">
      <t>ショリ</t>
    </rPh>
    <rPh sb="408" eb="409">
      <t>ヨウ</t>
    </rPh>
    <rPh sb="415" eb="416">
      <t>アラワ</t>
    </rPh>
    <rPh sb="420" eb="422">
      <t>ルイジ</t>
    </rPh>
    <rPh sb="422" eb="424">
      <t>ダンタイ</t>
    </rPh>
    <rPh sb="424" eb="426">
      <t>ヘイキン</t>
    </rPh>
    <rPh sb="427" eb="429">
      <t>シタマワ</t>
    </rPh>
    <rPh sb="435" eb="437">
      <t>コンゴ</t>
    </rPh>
    <rPh sb="438" eb="440">
      <t>ブッカ</t>
    </rPh>
    <rPh sb="440" eb="442">
      <t>ジョウショウ</t>
    </rPh>
    <rPh sb="443" eb="444">
      <t>トモナ</t>
    </rPh>
    <rPh sb="446" eb="448">
      <t>ショリ</t>
    </rPh>
    <rPh sb="448" eb="450">
      <t>タンカ</t>
    </rPh>
    <rPh sb="451" eb="453">
      <t>ゾウカ</t>
    </rPh>
    <rPh sb="454" eb="456">
      <t>ミコ</t>
    </rPh>
    <rPh sb="474" eb="476">
      <t>サクゲン</t>
    </rPh>
    <rPh sb="478" eb="480">
      <t>スイセン</t>
    </rPh>
    <rPh sb="480" eb="481">
      <t>カ</t>
    </rPh>
    <rPh sb="481" eb="483">
      <t>ソクシン</t>
    </rPh>
    <rPh sb="486" eb="488">
      <t>ユウシュウ</t>
    </rPh>
    <rPh sb="488" eb="490">
      <t>スイリョウ</t>
    </rPh>
    <rPh sb="491" eb="493">
      <t>ゾウカ</t>
    </rPh>
    <rPh sb="494" eb="495">
      <t>ツト</t>
    </rPh>
    <rPh sb="500" eb="502">
      <t>シヒョウ</t>
    </rPh>
    <rPh sb="507" eb="509">
      <t>コウジョウ</t>
    </rPh>
    <rPh sb="510" eb="512">
      <t>メザ</t>
    </rPh>
    <rPh sb="519" eb="521">
      <t>シセツ</t>
    </rPh>
    <rPh sb="521" eb="523">
      <t>リヨウ</t>
    </rPh>
    <rPh sb="523" eb="524">
      <t>リツ</t>
    </rPh>
    <rPh sb="526" eb="528">
      <t>ヘイセイ</t>
    </rPh>
    <rPh sb="530" eb="531">
      <t>ネン</t>
    </rPh>
    <rPh sb="531" eb="532">
      <t>ド</t>
    </rPh>
    <rPh sb="534" eb="536">
      <t>リュウイキ</t>
    </rPh>
    <rPh sb="536" eb="539">
      <t>ゲスイドウ</t>
    </rPh>
    <rPh sb="540" eb="542">
      <t>ショリ</t>
    </rPh>
    <rPh sb="542" eb="544">
      <t>スイリョウ</t>
    </rPh>
    <rPh sb="551" eb="553">
      <t>キサイ</t>
    </rPh>
    <phoneticPr fontId="4"/>
  </si>
  <si>
    <r>
      <t>　平成６年の供用開始から31年が経過していますが耐用年数（50年）を経過した管渠はありません。
　➀有形固定資産減価償却率は、類似団体平均を大きく</t>
    </r>
    <r>
      <rPr>
        <sz val="10"/>
        <rFont val="ＭＳ ゴシック"/>
        <family val="3"/>
        <charset val="128"/>
      </rPr>
      <t>下回っており</t>
    </r>
    <r>
      <rPr>
        <sz val="10"/>
        <color theme="1"/>
        <rFont val="ＭＳ ゴシック"/>
        <family val="3"/>
        <charset val="128"/>
      </rPr>
      <t>、それほど老朽化が進んでいないことが分かります。
　②管渠老朽化率及び③管渠改善率は、耐用年数を経過した管渠がないことから、ゼロとなっています。
　管渠更新は現時点で発生しておりませんが、今後、急速に整備した施設の機能維持に関する中長期的な方針であるストックマネジメント計画に沿って、適切な修繕や改築を通じて、施設の管理を行います。</t>
    </r>
    <rPh sb="1" eb="3">
      <t>ヘイセイ</t>
    </rPh>
    <rPh sb="4" eb="5">
      <t>ネン</t>
    </rPh>
    <rPh sb="6" eb="8">
      <t>キョウヨウ</t>
    </rPh>
    <rPh sb="8" eb="10">
      <t>カイシ</t>
    </rPh>
    <rPh sb="14" eb="15">
      <t>ネン</t>
    </rPh>
    <rPh sb="16" eb="18">
      <t>ケイカ</t>
    </rPh>
    <rPh sb="24" eb="26">
      <t>タイヨウ</t>
    </rPh>
    <rPh sb="26" eb="28">
      <t>ネンスウ</t>
    </rPh>
    <rPh sb="31" eb="32">
      <t>ネン</t>
    </rPh>
    <rPh sb="34" eb="36">
      <t>ケイカ</t>
    </rPh>
    <rPh sb="38" eb="40">
      <t>カンキョ</t>
    </rPh>
    <rPh sb="50" eb="52">
      <t>ユウケイ</t>
    </rPh>
    <rPh sb="52" eb="54">
      <t>コテイ</t>
    </rPh>
    <rPh sb="54" eb="56">
      <t>シサン</t>
    </rPh>
    <rPh sb="56" eb="58">
      <t>ゲンカ</t>
    </rPh>
    <rPh sb="58" eb="60">
      <t>ショウキャク</t>
    </rPh>
    <rPh sb="60" eb="61">
      <t>リツ</t>
    </rPh>
    <rPh sb="63" eb="65">
      <t>ルイジ</t>
    </rPh>
    <rPh sb="65" eb="67">
      <t>ダンタイ</t>
    </rPh>
    <rPh sb="67" eb="69">
      <t>ヘイキン</t>
    </rPh>
    <rPh sb="70" eb="71">
      <t>オオ</t>
    </rPh>
    <rPh sb="73" eb="75">
      <t>シタマワ</t>
    </rPh>
    <rPh sb="84" eb="87">
      <t>ロウキュウカ</t>
    </rPh>
    <rPh sb="88" eb="89">
      <t>スス</t>
    </rPh>
    <rPh sb="97" eb="98">
      <t>ワ</t>
    </rPh>
    <rPh sb="106" eb="108">
      <t>カンキョ</t>
    </rPh>
    <rPh sb="108" eb="111">
      <t>ロウキュウカ</t>
    </rPh>
    <rPh sb="111" eb="112">
      <t>リツ</t>
    </rPh>
    <rPh sb="112" eb="113">
      <t>オヨ</t>
    </rPh>
    <rPh sb="115" eb="117">
      <t>カンキョ</t>
    </rPh>
    <rPh sb="117" eb="119">
      <t>カイゼン</t>
    </rPh>
    <rPh sb="119" eb="120">
      <t>リツ</t>
    </rPh>
    <rPh sb="122" eb="124">
      <t>タイヨウ</t>
    </rPh>
    <rPh sb="124" eb="126">
      <t>ネンスウ</t>
    </rPh>
    <rPh sb="127" eb="129">
      <t>ケイカ</t>
    </rPh>
    <rPh sb="131" eb="133">
      <t>カンキョ</t>
    </rPh>
    <rPh sb="153" eb="155">
      <t>カンキョ</t>
    </rPh>
    <rPh sb="155" eb="157">
      <t>コウシン</t>
    </rPh>
    <rPh sb="158" eb="161">
      <t>ゲンジテン</t>
    </rPh>
    <rPh sb="162" eb="164">
      <t>ハッセイ</t>
    </rPh>
    <rPh sb="173" eb="175">
      <t>コンゴ</t>
    </rPh>
    <rPh sb="176" eb="178">
      <t>キュウソク</t>
    </rPh>
    <rPh sb="179" eb="181">
      <t>セイビ</t>
    </rPh>
    <rPh sb="183" eb="185">
      <t>シセツ</t>
    </rPh>
    <rPh sb="186" eb="188">
      <t>キノウ</t>
    </rPh>
    <rPh sb="188" eb="190">
      <t>イジ</t>
    </rPh>
    <rPh sb="191" eb="192">
      <t>カン</t>
    </rPh>
    <rPh sb="194" eb="198">
      <t>チュウチョウキテキ</t>
    </rPh>
    <rPh sb="199" eb="201">
      <t>ホウシン</t>
    </rPh>
    <rPh sb="214" eb="216">
      <t>ケイカク</t>
    </rPh>
    <rPh sb="217" eb="218">
      <t>ソ</t>
    </rPh>
    <rPh sb="221" eb="223">
      <t>テキセツ</t>
    </rPh>
    <rPh sb="224" eb="226">
      <t>シュウゼン</t>
    </rPh>
    <rPh sb="227" eb="229">
      <t>カイチク</t>
    </rPh>
    <rPh sb="230" eb="231">
      <t>ツウ</t>
    </rPh>
    <rPh sb="234" eb="236">
      <t>シセツ</t>
    </rPh>
    <rPh sb="237" eb="239">
      <t>カンリ</t>
    </rPh>
    <rPh sb="240" eb="241">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</si>
</sst>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91C-4B2B-8F2A-E01BB1F4E09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0.27</c:v>
                </c:pt>
              </c:numCache>
            </c:numRef>
          </c:val>
          <c:smooth val="0"/>
          <c:extLst>
            <c:ext xmlns:c16="http://schemas.microsoft.com/office/drawing/2014/chart" uri="{C3380CC4-5D6E-409C-BE32-E72D297353CC}">
              <c16:uniqueId val="{00000001-991C-4B2B-8F2A-E01BB1F4E09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B5B-4A64-8C31-844BAFCBD20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44.79</c:v>
                </c:pt>
              </c:numCache>
            </c:numRef>
          </c:val>
          <c:smooth val="0"/>
          <c:extLst>
            <c:ext xmlns:c16="http://schemas.microsoft.com/office/drawing/2014/chart" uri="{C3380CC4-5D6E-409C-BE32-E72D297353CC}">
              <c16:uniqueId val="{00000001-AB5B-4A64-8C31-844BAFCBD20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83.44</c:v>
                </c:pt>
                <c:pt idx="1">
                  <c:v>84.54</c:v>
                </c:pt>
                <c:pt idx="2">
                  <c:v>85.81</c:v>
                </c:pt>
                <c:pt idx="3">
                  <c:v>86.23</c:v>
                </c:pt>
                <c:pt idx="4">
                  <c:v>86.31</c:v>
                </c:pt>
              </c:numCache>
            </c:numRef>
          </c:val>
          <c:extLst>
            <c:ext xmlns:c16="http://schemas.microsoft.com/office/drawing/2014/chart" uri="{C3380CC4-5D6E-409C-BE32-E72D297353CC}">
              <c16:uniqueId val="{00000000-BDA0-4713-B431-C77BAA6DC34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88.68</c:v>
                </c:pt>
              </c:numCache>
            </c:numRef>
          </c:val>
          <c:smooth val="0"/>
          <c:extLst>
            <c:ext xmlns:c16="http://schemas.microsoft.com/office/drawing/2014/chart" uri="{C3380CC4-5D6E-409C-BE32-E72D297353CC}">
              <c16:uniqueId val="{00000001-BDA0-4713-B431-C77BAA6DC34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100.52</c:v>
                </c:pt>
                <c:pt idx="1">
                  <c:v>100.94</c:v>
                </c:pt>
                <c:pt idx="2">
                  <c:v>100.49</c:v>
                </c:pt>
                <c:pt idx="3">
                  <c:v>101.11</c:v>
                </c:pt>
                <c:pt idx="4">
                  <c:v>101.77</c:v>
                </c:pt>
              </c:numCache>
            </c:numRef>
          </c:val>
          <c:extLst>
            <c:ext xmlns:c16="http://schemas.microsoft.com/office/drawing/2014/chart" uri="{C3380CC4-5D6E-409C-BE32-E72D297353CC}">
              <c16:uniqueId val="{00000000-96C2-4313-8D72-25F3F229A7A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103.79</c:v>
                </c:pt>
              </c:numCache>
            </c:numRef>
          </c:val>
          <c:smooth val="0"/>
          <c:extLst>
            <c:ext xmlns:c16="http://schemas.microsoft.com/office/drawing/2014/chart" uri="{C3380CC4-5D6E-409C-BE32-E72D297353CC}">
              <c16:uniqueId val="{00000001-96C2-4313-8D72-25F3F229A7A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13.29</c:v>
                </c:pt>
                <c:pt idx="1">
                  <c:v>16.5</c:v>
                </c:pt>
                <c:pt idx="2">
                  <c:v>19.52</c:v>
                </c:pt>
                <c:pt idx="3">
                  <c:v>22.58</c:v>
                </c:pt>
                <c:pt idx="4">
                  <c:v>26.81</c:v>
                </c:pt>
              </c:numCache>
            </c:numRef>
          </c:val>
          <c:extLst>
            <c:ext xmlns:c16="http://schemas.microsoft.com/office/drawing/2014/chart" uri="{C3380CC4-5D6E-409C-BE32-E72D297353CC}">
              <c16:uniqueId val="{00000000-F0AB-4030-9A88-811DEE4E3D5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34.590000000000003</c:v>
                </c:pt>
              </c:numCache>
            </c:numRef>
          </c:val>
          <c:smooth val="0"/>
          <c:extLst>
            <c:ext xmlns:c16="http://schemas.microsoft.com/office/drawing/2014/chart" uri="{C3380CC4-5D6E-409C-BE32-E72D297353CC}">
              <c16:uniqueId val="{00000001-F0AB-4030-9A88-811DEE4E3D5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4C7-437A-8F8C-5F96AB47BFE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0.1</c:v>
                </c:pt>
              </c:numCache>
            </c:numRef>
          </c:val>
          <c:smooth val="0"/>
          <c:extLst>
            <c:ext xmlns:c16="http://schemas.microsoft.com/office/drawing/2014/chart" uri="{C3380CC4-5D6E-409C-BE32-E72D297353CC}">
              <c16:uniqueId val="{00000001-34C7-437A-8F8C-5F96AB47BFE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formatCode="#,##0.00;&quot;△&quot;#,##0.00;&quot;-&quot;">
                  <c:v>11.67</c:v>
                </c:pt>
                <c:pt idx="3">
                  <c:v>0</c:v>
                </c:pt>
                <c:pt idx="4">
                  <c:v>0</c:v>
                </c:pt>
              </c:numCache>
            </c:numRef>
          </c:val>
          <c:extLst>
            <c:ext xmlns:c16="http://schemas.microsoft.com/office/drawing/2014/chart" uri="{C3380CC4-5D6E-409C-BE32-E72D297353CC}">
              <c16:uniqueId val="{00000000-E016-4148-8371-D7A703D3C4A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53.87</c:v>
                </c:pt>
              </c:numCache>
            </c:numRef>
          </c:val>
          <c:smooth val="0"/>
          <c:extLst>
            <c:ext xmlns:c16="http://schemas.microsoft.com/office/drawing/2014/chart" uri="{C3380CC4-5D6E-409C-BE32-E72D297353CC}">
              <c16:uniqueId val="{00000001-E016-4148-8371-D7A703D3C4A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18.170000000000002</c:v>
                </c:pt>
                <c:pt idx="1">
                  <c:v>39.869999999999997</c:v>
                </c:pt>
                <c:pt idx="2">
                  <c:v>32.19</c:v>
                </c:pt>
                <c:pt idx="3">
                  <c:v>29.74</c:v>
                </c:pt>
                <c:pt idx="4">
                  <c:v>21.5</c:v>
                </c:pt>
              </c:numCache>
            </c:numRef>
          </c:val>
          <c:extLst>
            <c:ext xmlns:c16="http://schemas.microsoft.com/office/drawing/2014/chart" uri="{C3380CC4-5D6E-409C-BE32-E72D297353CC}">
              <c16:uniqueId val="{00000000-EFBF-4F03-8842-09DBF062628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46.37</c:v>
                </c:pt>
              </c:numCache>
            </c:numRef>
          </c:val>
          <c:smooth val="0"/>
          <c:extLst>
            <c:ext xmlns:c16="http://schemas.microsoft.com/office/drawing/2014/chart" uri="{C3380CC4-5D6E-409C-BE32-E72D297353CC}">
              <c16:uniqueId val="{00000001-EFBF-4F03-8842-09DBF062628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1886.73</c:v>
                </c:pt>
                <c:pt idx="1">
                  <c:v>1795.62</c:v>
                </c:pt>
                <c:pt idx="2">
                  <c:v>1640.48</c:v>
                </c:pt>
                <c:pt idx="3">
                  <c:v>1387.72</c:v>
                </c:pt>
                <c:pt idx="4">
                  <c:v>1186.9000000000001</c:v>
                </c:pt>
              </c:numCache>
            </c:numRef>
          </c:val>
          <c:extLst>
            <c:ext xmlns:c16="http://schemas.microsoft.com/office/drawing/2014/chart" uri="{C3380CC4-5D6E-409C-BE32-E72D297353CC}">
              <c16:uniqueId val="{00000000-691B-47E7-A0BA-85E4E4B686C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1062.58</c:v>
                </c:pt>
              </c:numCache>
            </c:numRef>
          </c:val>
          <c:smooth val="0"/>
          <c:extLst>
            <c:ext xmlns:c16="http://schemas.microsoft.com/office/drawing/2014/chart" uri="{C3380CC4-5D6E-409C-BE32-E72D297353CC}">
              <c16:uniqueId val="{00000001-691B-47E7-A0BA-85E4E4B686C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110.69</c:v>
                </c:pt>
                <c:pt idx="1">
                  <c:v>102.12</c:v>
                </c:pt>
                <c:pt idx="2">
                  <c:v>121.2</c:v>
                </c:pt>
                <c:pt idx="3">
                  <c:v>102.39</c:v>
                </c:pt>
                <c:pt idx="4">
                  <c:v>97.87</c:v>
                </c:pt>
              </c:numCache>
            </c:numRef>
          </c:val>
          <c:extLst>
            <c:ext xmlns:c16="http://schemas.microsoft.com/office/drawing/2014/chart" uri="{C3380CC4-5D6E-409C-BE32-E72D297353CC}">
              <c16:uniqueId val="{00000000-AA5B-45DC-88A5-9CC2487DA1F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80.36</c:v>
                </c:pt>
              </c:numCache>
            </c:numRef>
          </c:val>
          <c:smooth val="0"/>
          <c:extLst>
            <c:ext xmlns:c16="http://schemas.microsoft.com/office/drawing/2014/chart" uri="{C3380CC4-5D6E-409C-BE32-E72D297353CC}">
              <c16:uniqueId val="{00000001-AA5B-45DC-88A5-9CC2487DA1F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138.91999999999999</c:v>
                </c:pt>
                <c:pt idx="1">
                  <c:v>151.12</c:v>
                </c:pt>
                <c:pt idx="2">
                  <c:v>127.27</c:v>
                </c:pt>
                <c:pt idx="3">
                  <c:v>149.75</c:v>
                </c:pt>
                <c:pt idx="4">
                  <c:v>159.58000000000001</c:v>
                </c:pt>
              </c:numCache>
            </c:numRef>
          </c:val>
          <c:extLst>
            <c:ext xmlns:c16="http://schemas.microsoft.com/office/drawing/2014/chart" uri="{C3380CC4-5D6E-409C-BE32-E72D297353CC}">
              <c16:uniqueId val="{00000000-1B6B-4B9C-8F78-2B05A2EF1CE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201.33</c:v>
                </c:pt>
              </c:numCache>
            </c:numRef>
          </c:val>
          <c:smooth val="0"/>
          <c:extLst>
            <c:ext xmlns:c16="http://schemas.microsoft.com/office/drawing/2014/chart" uri="{C3380CC4-5D6E-409C-BE32-E72D297353CC}">
              <c16:uniqueId val="{00000001-1B6B-4B9C-8F78-2B05A2EF1CE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L7" zoomScaleNormal="10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3" t="s">
        <v>0</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row>
    <row r="3" spans="1:78" ht="9.75" customHeight="1" x14ac:dyDescent="0.2">
      <c r="A3" s="2"/>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row>
    <row r="4" spans="1:78" ht="9.75" customHeight="1" x14ac:dyDescent="0.2">
      <c r="A4" s="2"/>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4" t="str">
        <f>データ!H6</f>
        <v>滋賀県　東近江市</v>
      </c>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3" t="s">
        <v>1</v>
      </c>
      <c r="C7" s="53"/>
      <c r="D7" s="53"/>
      <c r="E7" s="53"/>
      <c r="F7" s="53"/>
      <c r="G7" s="53"/>
      <c r="H7" s="53"/>
      <c r="I7" s="53" t="s">
        <v>2</v>
      </c>
      <c r="J7" s="53"/>
      <c r="K7" s="53"/>
      <c r="L7" s="53"/>
      <c r="M7" s="53"/>
      <c r="N7" s="53"/>
      <c r="O7" s="53"/>
      <c r="P7" s="53" t="s">
        <v>3</v>
      </c>
      <c r="Q7" s="53"/>
      <c r="R7" s="53"/>
      <c r="S7" s="53"/>
      <c r="T7" s="53"/>
      <c r="U7" s="53"/>
      <c r="V7" s="53"/>
      <c r="W7" s="53" t="s">
        <v>4</v>
      </c>
      <c r="X7" s="53"/>
      <c r="Y7" s="53"/>
      <c r="Z7" s="53"/>
      <c r="AA7" s="53"/>
      <c r="AB7" s="53"/>
      <c r="AC7" s="53"/>
      <c r="AD7" s="53" t="s">
        <v>5</v>
      </c>
      <c r="AE7" s="53"/>
      <c r="AF7" s="53"/>
      <c r="AG7" s="53"/>
      <c r="AH7" s="53"/>
      <c r="AI7" s="53"/>
      <c r="AJ7" s="53"/>
      <c r="AK7" s="3"/>
      <c r="AL7" s="53" t="s">
        <v>6</v>
      </c>
      <c r="AM7" s="53"/>
      <c r="AN7" s="53"/>
      <c r="AO7" s="53"/>
      <c r="AP7" s="53"/>
      <c r="AQ7" s="53"/>
      <c r="AR7" s="53"/>
      <c r="AS7" s="53"/>
      <c r="AT7" s="53" t="s">
        <v>7</v>
      </c>
      <c r="AU7" s="53"/>
      <c r="AV7" s="53"/>
      <c r="AW7" s="53"/>
      <c r="AX7" s="53"/>
      <c r="AY7" s="53"/>
      <c r="AZ7" s="53"/>
      <c r="BA7" s="53"/>
      <c r="BB7" s="53" t="s">
        <v>8</v>
      </c>
      <c r="BC7" s="53"/>
      <c r="BD7" s="53"/>
      <c r="BE7" s="53"/>
      <c r="BF7" s="53"/>
      <c r="BG7" s="53"/>
      <c r="BH7" s="53"/>
      <c r="BI7" s="53"/>
      <c r="BJ7" s="3"/>
      <c r="BK7" s="3"/>
      <c r="BL7" s="56" t="s">
        <v>9</v>
      </c>
      <c r="BM7" s="57"/>
      <c r="BN7" s="57"/>
      <c r="BO7" s="57"/>
      <c r="BP7" s="57"/>
      <c r="BQ7" s="57"/>
      <c r="BR7" s="57"/>
      <c r="BS7" s="57"/>
      <c r="BT7" s="57"/>
      <c r="BU7" s="57"/>
      <c r="BV7" s="57"/>
      <c r="BW7" s="57"/>
      <c r="BX7" s="57"/>
      <c r="BY7" s="58"/>
    </row>
    <row r="8" spans="1:78" ht="18.75" customHeight="1" x14ac:dyDescent="0.2">
      <c r="A8" s="2"/>
      <c r="B8" s="59" t="str">
        <f>データ!I6</f>
        <v>法適用</v>
      </c>
      <c r="C8" s="59"/>
      <c r="D8" s="59"/>
      <c r="E8" s="59"/>
      <c r="F8" s="59"/>
      <c r="G8" s="59"/>
      <c r="H8" s="59"/>
      <c r="I8" s="59" t="str">
        <f>データ!J6</f>
        <v>下水道事業</v>
      </c>
      <c r="J8" s="59"/>
      <c r="K8" s="59"/>
      <c r="L8" s="59"/>
      <c r="M8" s="59"/>
      <c r="N8" s="59"/>
      <c r="O8" s="59"/>
      <c r="P8" s="59" t="str">
        <f>データ!K6</f>
        <v>特定環境保全公共下水道</v>
      </c>
      <c r="Q8" s="59"/>
      <c r="R8" s="59"/>
      <c r="S8" s="59"/>
      <c r="T8" s="59"/>
      <c r="U8" s="59"/>
      <c r="V8" s="59"/>
      <c r="W8" s="59" t="str">
        <f>データ!L6</f>
        <v>D1</v>
      </c>
      <c r="X8" s="59"/>
      <c r="Y8" s="59"/>
      <c r="Z8" s="59"/>
      <c r="AA8" s="59"/>
      <c r="AB8" s="59"/>
      <c r="AC8" s="59"/>
      <c r="AD8" s="60" t="str">
        <f>データ!$M$6</f>
        <v>非設置</v>
      </c>
      <c r="AE8" s="60"/>
      <c r="AF8" s="60"/>
      <c r="AG8" s="60"/>
      <c r="AH8" s="60"/>
      <c r="AI8" s="60"/>
      <c r="AJ8" s="60"/>
      <c r="AK8" s="3"/>
      <c r="AL8" s="48">
        <f>データ!S6</f>
        <v>111349</v>
      </c>
      <c r="AM8" s="48"/>
      <c r="AN8" s="48"/>
      <c r="AO8" s="48"/>
      <c r="AP8" s="48"/>
      <c r="AQ8" s="48"/>
      <c r="AR8" s="48"/>
      <c r="AS8" s="48"/>
      <c r="AT8" s="47">
        <f>データ!T6</f>
        <v>388.37</v>
      </c>
      <c r="AU8" s="47"/>
      <c r="AV8" s="47"/>
      <c r="AW8" s="47"/>
      <c r="AX8" s="47"/>
      <c r="AY8" s="47"/>
      <c r="AZ8" s="47"/>
      <c r="BA8" s="47"/>
      <c r="BB8" s="47">
        <f>データ!U6</f>
        <v>286.70999999999998</v>
      </c>
      <c r="BC8" s="47"/>
      <c r="BD8" s="47"/>
      <c r="BE8" s="47"/>
      <c r="BF8" s="47"/>
      <c r="BG8" s="47"/>
      <c r="BH8" s="47"/>
      <c r="BI8" s="47"/>
      <c r="BJ8" s="3"/>
      <c r="BK8" s="3"/>
      <c r="BL8" s="61" t="s">
        <v>10</v>
      </c>
      <c r="BM8" s="62"/>
      <c r="BN8" s="51" t="s">
        <v>11</v>
      </c>
      <c r="BO8" s="51"/>
      <c r="BP8" s="51"/>
      <c r="BQ8" s="51"/>
      <c r="BR8" s="51"/>
      <c r="BS8" s="51"/>
      <c r="BT8" s="51"/>
      <c r="BU8" s="51"/>
      <c r="BV8" s="51"/>
      <c r="BW8" s="51"/>
      <c r="BX8" s="51"/>
      <c r="BY8" s="52"/>
    </row>
    <row r="9" spans="1:78" ht="18.75" customHeight="1" x14ac:dyDescent="0.2">
      <c r="A9" s="2"/>
      <c r="B9" s="53" t="s">
        <v>12</v>
      </c>
      <c r="C9" s="53"/>
      <c r="D9" s="53"/>
      <c r="E9" s="53"/>
      <c r="F9" s="53"/>
      <c r="G9" s="53"/>
      <c r="H9" s="53"/>
      <c r="I9" s="53" t="s">
        <v>13</v>
      </c>
      <c r="J9" s="53"/>
      <c r="K9" s="53"/>
      <c r="L9" s="53"/>
      <c r="M9" s="53"/>
      <c r="N9" s="53"/>
      <c r="O9" s="53"/>
      <c r="P9" s="53" t="s">
        <v>14</v>
      </c>
      <c r="Q9" s="53"/>
      <c r="R9" s="53"/>
      <c r="S9" s="53"/>
      <c r="T9" s="53"/>
      <c r="U9" s="53"/>
      <c r="V9" s="53"/>
      <c r="W9" s="53" t="s">
        <v>15</v>
      </c>
      <c r="X9" s="53"/>
      <c r="Y9" s="53"/>
      <c r="Z9" s="53"/>
      <c r="AA9" s="53"/>
      <c r="AB9" s="53"/>
      <c r="AC9" s="53"/>
      <c r="AD9" s="53" t="s">
        <v>16</v>
      </c>
      <c r="AE9" s="53"/>
      <c r="AF9" s="53"/>
      <c r="AG9" s="53"/>
      <c r="AH9" s="53"/>
      <c r="AI9" s="53"/>
      <c r="AJ9" s="53"/>
      <c r="AK9" s="3"/>
      <c r="AL9" s="53" t="s">
        <v>17</v>
      </c>
      <c r="AM9" s="53"/>
      <c r="AN9" s="53"/>
      <c r="AO9" s="53"/>
      <c r="AP9" s="53"/>
      <c r="AQ9" s="53"/>
      <c r="AR9" s="53"/>
      <c r="AS9" s="53"/>
      <c r="AT9" s="53" t="s">
        <v>18</v>
      </c>
      <c r="AU9" s="53"/>
      <c r="AV9" s="53"/>
      <c r="AW9" s="53"/>
      <c r="AX9" s="53"/>
      <c r="AY9" s="53"/>
      <c r="AZ9" s="53"/>
      <c r="BA9" s="53"/>
      <c r="BB9" s="53" t="s">
        <v>19</v>
      </c>
      <c r="BC9" s="53"/>
      <c r="BD9" s="53"/>
      <c r="BE9" s="53"/>
      <c r="BF9" s="53"/>
      <c r="BG9" s="53"/>
      <c r="BH9" s="53"/>
      <c r="BI9" s="53"/>
      <c r="BJ9" s="3"/>
      <c r="BK9" s="3"/>
      <c r="BL9" s="54" t="s">
        <v>20</v>
      </c>
      <c r="BM9" s="55"/>
      <c r="BN9" s="45" t="s">
        <v>21</v>
      </c>
      <c r="BO9" s="45"/>
      <c r="BP9" s="45"/>
      <c r="BQ9" s="45"/>
      <c r="BR9" s="45"/>
      <c r="BS9" s="45"/>
      <c r="BT9" s="45"/>
      <c r="BU9" s="45"/>
      <c r="BV9" s="45"/>
      <c r="BW9" s="45"/>
      <c r="BX9" s="45"/>
      <c r="BY9" s="46"/>
    </row>
    <row r="10" spans="1:78" ht="18.75" customHeight="1" x14ac:dyDescent="0.2">
      <c r="A10" s="2"/>
      <c r="B10" s="47" t="str">
        <f>データ!N6</f>
        <v>-</v>
      </c>
      <c r="C10" s="47"/>
      <c r="D10" s="47"/>
      <c r="E10" s="47"/>
      <c r="F10" s="47"/>
      <c r="G10" s="47"/>
      <c r="H10" s="47"/>
      <c r="I10" s="47">
        <f>データ!O6</f>
        <v>31.98</v>
      </c>
      <c r="J10" s="47"/>
      <c r="K10" s="47"/>
      <c r="L10" s="47"/>
      <c r="M10" s="47"/>
      <c r="N10" s="47"/>
      <c r="O10" s="47"/>
      <c r="P10" s="47">
        <f>データ!P6</f>
        <v>30.21</v>
      </c>
      <c r="Q10" s="47"/>
      <c r="R10" s="47"/>
      <c r="S10" s="47"/>
      <c r="T10" s="47"/>
      <c r="U10" s="47"/>
      <c r="V10" s="47"/>
      <c r="W10" s="47">
        <f>データ!Q6</f>
        <v>86.6</v>
      </c>
      <c r="X10" s="47"/>
      <c r="Y10" s="47"/>
      <c r="Z10" s="47"/>
      <c r="AA10" s="47"/>
      <c r="AB10" s="47"/>
      <c r="AC10" s="47"/>
      <c r="AD10" s="48">
        <f>データ!R6</f>
        <v>2910</v>
      </c>
      <c r="AE10" s="48"/>
      <c r="AF10" s="48"/>
      <c r="AG10" s="48"/>
      <c r="AH10" s="48"/>
      <c r="AI10" s="48"/>
      <c r="AJ10" s="48"/>
      <c r="AK10" s="2"/>
      <c r="AL10" s="48">
        <f>データ!V6</f>
        <v>33547</v>
      </c>
      <c r="AM10" s="48"/>
      <c r="AN10" s="48"/>
      <c r="AO10" s="48"/>
      <c r="AP10" s="48"/>
      <c r="AQ10" s="48"/>
      <c r="AR10" s="48"/>
      <c r="AS10" s="48"/>
      <c r="AT10" s="47">
        <f>データ!W6</f>
        <v>12.81</v>
      </c>
      <c r="AU10" s="47"/>
      <c r="AV10" s="47"/>
      <c r="AW10" s="47"/>
      <c r="AX10" s="47"/>
      <c r="AY10" s="47"/>
      <c r="AZ10" s="47"/>
      <c r="BA10" s="47"/>
      <c r="BB10" s="47">
        <f>データ!X6</f>
        <v>2618.81</v>
      </c>
      <c r="BC10" s="47"/>
      <c r="BD10" s="47"/>
      <c r="BE10" s="47"/>
      <c r="BF10" s="47"/>
      <c r="BG10" s="47"/>
      <c r="BH10" s="47"/>
      <c r="BI10" s="47"/>
      <c r="BJ10" s="2"/>
      <c r="BK10" s="2"/>
      <c r="BL10" s="49" t="s">
        <v>22</v>
      </c>
      <c r="BM10" s="50"/>
      <c r="BN10" s="38" t="s">
        <v>23</v>
      </c>
      <c r="BO10" s="38"/>
      <c r="BP10" s="38"/>
      <c r="BQ10" s="38"/>
      <c r="BR10" s="38"/>
      <c r="BS10" s="38"/>
      <c r="BT10" s="38"/>
      <c r="BU10" s="38"/>
      <c r="BV10" s="38"/>
      <c r="BW10" s="38"/>
      <c r="BX10" s="38"/>
      <c r="BY10" s="3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0" t="s">
        <v>24</v>
      </c>
      <c r="BM11" s="40"/>
      <c r="BN11" s="40"/>
      <c r="BO11" s="40"/>
      <c r="BP11" s="40"/>
      <c r="BQ11" s="40"/>
      <c r="BR11" s="40"/>
      <c r="BS11" s="40"/>
      <c r="BT11" s="40"/>
      <c r="BU11" s="40"/>
      <c r="BV11" s="40"/>
      <c r="BW11" s="40"/>
      <c r="BX11" s="40"/>
      <c r="BY11" s="40"/>
      <c r="BZ11" s="4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0"/>
      <c r="BM12" s="40"/>
      <c r="BN12" s="40"/>
      <c r="BO12" s="40"/>
      <c r="BP12" s="40"/>
      <c r="BQ12" s="40"/>
      <c r="BR12" s="40"/>
      <c r="BS12" s="40"/>
      <c r="BT12" s="40"/>
      <c r="BU12" s="40"/>
      <c r="BV12" s="40"/>
      <c r="BW12" s="40"/>
      <c r="BX12" s="40"/>
      <c r="BY12" s="40"/>
      <c r="BZ12" s="4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1"/>
      <c r="BM13" s="41"/>
      <c r="BN13" s="41"/>
      <c r="BO13" s="41"/>
      <c r="BP13" s="41"/>
      <c r="BQ13" s="41"/>
      <c r="BR13" s="41"/>
      <c r="BS13" s="41"/>
      <c r="BT13" s="41"/>
      <c r="BU13" s="41"/>
      <c r="BV13" s="41"/>
      <c r="BW13" s="41"/>
      <c r="BX13" s="41"/>
      <c r="BY13" s="41"/>
      <c r="BZ13" s="41"/>
    </row>
    <row r="14" spans="1:78" ht="13.5" customHeight="1" x14ac:dyDescent="0.2">
      <c r="A14" s="2"/>
      <c r="B14" s="42" t="s">
        <v>25</v>
      </c>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4"/>
      <c r="BK14" s="2"/>
      <c r="BL14" s="31" t="s">
        <v>26</v>
      </c>
      <c r="BM14" s="32"/>
      <c r="BN14" s="32"/>
      <c r="BO14" s="32"/>
      <c r="BP14" s="32"/>
      <c r="BQ14" s="32"/>
      <c r="BR14" s="32"/>
      <c r="BS14" s="32"/>
      <c r="BT14" s="32"/>
      <c r="BU14" s="32"/>
      <c r="BV14" s="32"/>
      <c r="BW14" s="32"/>
      <c r="BX14" s="32"/>
      <c r="BY14" s="32"/>
      <c r="BZ14" s="33"/>
    </row>
    <row r="15" spans="1:78" ht="13.5" customHeight="1" x14ac:dyDescent="0.2">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114</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27</v>
      </c>
      <c r="BM45" s="32"/>
      <c r="BN45" s="32"/>
      <c r="BO45" s="32"/>
      <c r="BP45" s="32"/>
      <c r="BQ45" s="32"/>
      <c r="BR45" s="32"/>
      <c r="BS45" s="32"/>
      <c r="BT45" s="32"/>
      <c r="BU45" s="32"/>
      <c r="BV45" s="32"/>
      <c r="BW45" s="32"/>
      <c r="BX45" s="32"/>
      <c r="BY45" s="32"/>
      <c r="BZ45" s="3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115</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73"/>
      <c r="BM60" s="74"/>
      <c r="BN60" s="74"/>
      <c r="BO60" s="74"/>
      <c r="BP60" s="74"/>
      <c r="BQ60" s="74"/>
      <c r="BR60" s="74"/>
      <c r="BS60" s="74"/>
      <c r="BT60" s="74"/>
      <c r="BU60" s="74"/>
      <c r="BV60" s="74"/>
      <c r="BW60" s="74"/>
      <c r="BX60" s="74"/>
      <c r="BY60" s="74"/>
      <c r="BZ60" s="75"/>
    </row>
    <row r="61" spans="1:78" ht="13.5" customHeight="1" x14ac:dyDescent="0.2">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29</v>
      </c>
      <c r="BM64" s="32"/>
      <c r="BN64" s="32"/>
      <c r="BO64" s="32"/>
      <c r="BP64" s="32"/>
      <c r="BQ64" s="32"/>
      <c r="BR64" s="32"/>
      <c r="BS64" s="32"/>
      <c r="BT64" s="32"/>
      <c r="BU64" s="32"/>
      <c r="BV64" s="32"/>
      <c r="BW64" s="32"/>
      <c r="BX64" s="32"/>
      <c r="BY64" s="32"/>
      <c r="BZ64" s="3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113</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37" t="s">
        <v>30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CGuY4AVP0Q90zCBCCwSBUsolISl5R1vFQ+E58ap6iMUKhpFYT+rMPocZMyFsqC09SOn8Oc8azloglezBocx3Iw==" saltValue="VhZLcuAoMvU5Vl2cVXl1r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252131</v>
      </c>
      <c r="D6" s="19">
        <f t="shared" si="3"/>
        <v>46</v>
      </c>
      <c r="E6" s="19">
        <f t="shared" si="3"/>
        <v>17</v>
      </c>
      <c r="F6" s="19">
        <f t="shared" si="3"/>
        <v>4</v>
      </c>
      <c r="G6" s="19">
        <f t="shared" si="3"/>
        <v>0</v>
      </c>
      <c r="H6" s="19" t="str">
        <f t="shared" si="3"/>
        <v>滋賀県　東近江市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31.98</v>
      </c>
      <c r="P6" s="20">
        <f t="shared" si="3"/>
        <v>30.21</v>
      </c>
      <c r="Q6" s="20">
        <f t="shared" si="3"/>
        <v>86.6</v>
      </c>
      <c r="R6" s="20">
        <f t="shared" si="3"/>
        <v>2910</v>
      </c>
      <c r="S6" s="20">
        <f t="shared" si="3"/>
        <v>111349</v>
      </c>
      <c r="T6" s="20">
        <f t="shared" si="3"/>
        <v>388.37</v>
      </c>
      <c r="U6" s="20">
        <f t="shared" si="3"/>
        <v>286.70999999999998</v>
      </c>
      <c r="V6" s="20">
        <f t="shared" si="3"/>
        <v>33547</v>
      </c>
      <c r="W6" s="20">
        <f t="shared" si="3"/>
        <v>12.81</v>
      </c>
      <c r="X6" s="20">
        <f t="shared" si="3"/>
        <v>2618.81</v>
      </c>
      <c r="Y6" s="21">
        <f>IF(Y7="",NA(),Y7)</f>
        <v>100.52</v>
      </c>
      <c r="Z6" s="21">
        <f t="shared" ref="Z6:AH6" si="4">IF(Z7="",NA(),Z7)</f>
        <v>100.94</v>
      </c>
      <c r="AA6" s="21">
        <f t="shared" si="4"/>
        <v>100.49</v>
      </c>
      <c r="AB6" s="21">
        <f t="shared" si="4"/>
        <v>101.11</v>
      </c>
      <c r="AC6" s="21">
        <f t="shared" si="4"/>
        <v>101.77</v>
      </c>
      <c r="AD6" s="21">
        <f t="shared" si="4"/>
        <v>105.78</v>
      </c>
      <c r="AE6" s="21">
        <f t="shared" si="4"/>
        <v>106.09</v>
      </c>
      <c r="AF6" s="21">
        <f t="shared" si="4"/>
        <v>106.44</v>
      </c>
      <c r="AG6" s="21">
        <f t="shared" si="4"/>
        <v>107.11</v>
      </c>
      <c r="AH6" s="21">
        <f t="shared" si="4"/>
        <v>103.79</v>
      </c>
      <c r="AI6" s="20" t="str">
        <f>IF(AI7="","",IF(AI7="-","【-】","【"&amp;SUBSTITUTE(TEXT(AI7,"#,##0.00"),"-","△")&amp;"】"))</f>
        <v>【105.07】</v>
      </c>
      <c r="AJ6" s="20">
        <f>IF(AJ7="",NA(),AJ7)</f>
        <v>0</v>
      </c>
      <c r="AK6" s="20">
        <f t="shared" ref="AK6:AS6" si="5">IF(AK7="",NA(),AK7)</f>
        <v>0</v>
      </c>
      <c r="AL6" s="21">
        <f t="shared" si="5"/>
        <v>11.67</v>
      </c>
      <c r="AM6" s="20">
        <f t="shared" si="5"/>
        <v>0</v>
      </c>
      <c r="AN6" s="20">
        <f t="shared" si="5"/>
        <v>0</v>
      </c>
      <c r="AO6" s="21">
        <f t="shared" si="5"/>
        <v>63.96</v>
      </c>
      <c r="AP6" s="21">
        <f t="shared" si="5"/>
        <v>69.42</v>
      </c>
      <c r="AQ6" s="21">
        <f t="shared" si="5"/>
        <v>72.86</v>
      </c>
      <c r="AR6" s="21">
        <f t="shared" si="5"/>
        <v>69.540000000000006</v>
      </c>
      <c r="AS6" s="21">
        <f t="shared" si="5"/>
        <v>53.87</v>
      </c>
      <c r="AT6" s="20" t="str">
        <f>IF(AT7="","",IF(AT7="-","【-】","【"&amp;SUBSTITUTE(TEXT(AT7,"#,##0.00"),"-","△")&amp;"】"))</f>
        <v>【63.54】</v>
      </c>
      <c r="AU6" s="21">
        <f>IF(AU7="",NA(),AU7)</f>
        <v>18.170000000000002</v>
      </c>
      <c r="AV6" s="21">
        <f t="shared" ref="AV6:BD6" si="6">IF(AV7="",NA(),AV7)</f>
        <v>39.869999999999997</v>
      </c>
      <c r="AW6" s="21">
        <f t="shared" si="6"/>
        <v>32.19</v>
      </c>
      <c r="AX6" s="21">
        <f t="shared" si="6"/>
        <v>29.74</v>
      </c>
      <c r="AY6" s="21">
        <f t="shared" si="6"/>
        <v>21.5</v>
      </c>
      <c r="AZ6" s="21">
        <f t="shared" si="6"/>
        <v>44.24</v>
      </c>
      <c r="BA6" s="21">
        <f t="shared" si="6"/>
        <v>43.07</v>
      </c>
      <c r="BB6" s="21">
        <f t="shared" si="6"/>
        <v>45.42</v>
      </c>
      <c r="BC6" s="21">
        <f t="shared" si="6"/>
        <v>50.63</v>
      </c>
      <c r="BD6" s="21">
        <f t="shared" si="6"/>
        <v>46.37</v>
      </c>
      <c r="BE6" s="20" t="str">
        <f>IF(BE7="","",IF(BE7="-","【-】","【"&amp;SUBSTITUTE(TEXT(BE7,"#,##0.00"),"-","△")&amp;"】"))</f>
        <v>【50.90】</v>
      </c>
      <c r="BF6" s="21">
        <f>IF(BF7="",NA(),BF7)</f>
        <v>1886.73</v>
      </c>
      <c r="BG6" s="21">
        <f t="shared" ref="BG6:BO6" si="7">IF(BG7="",NA(),BG7)</f>
        <v>1795.62</v>
      </c>
      <c r="BH6" s="21">
        <f t="shared" si="7"/>
        <v>1640.48</v>
      </c>
      <c r="BI6" s="21">
        <f t="shared" si="7"/>
        <v>1387.72</v>
      </c>
      <c r="BJ6" s="21">
        <f t="shared" si="7"/>
        <v>1186.9000000000001</v>
      </c>
      <c r="BK6" s="21">
        <f t="shared" si="7"/>
        <v>1258.43</v>
      </c>
      <c r="BL6" s="21">
        <f t="shared" si="7"/>
        <v>1163.75</v>
      </c>
      <c r="BM6" s="21">
        <f t="shared" si="7"/>
        <v>1195.47</v>
      </c>
      <c r="BN6" s="21">
        <f t="shared" si="7"/>
        <v>1168.69</v>
      </c>
      <c r="BO6" s="21">
        <f t="shared" si="7"/>
        <v>1062.58</v>
      </c>
      <c r="BP6" s="20" t="str">
        <f>IF(BP7="","",IF(BP7="-","【-】","【"&amp;SUBSTITUTE(TEXT(BP7,"#,##0.00"),"-","△")&amp;"】"))</f>
        <v>【1,099.15】</v>
      </c>
      <c r="BQ6" s="21">
        <f>IF(BQ7="",NA(),BQ7)</f>
        <v>110.69</v>
      </c>
      <c r="BR6" s="21">
        <f t="shared" ref="BR6:BZ6" si="8">IF(BR7="",NA(),BR7)</f>
        <v>102.12</v>
      </c>
      <c r="BS6" s="21">
        <f t="shared" si="8"/>
        <v>121.2</v>
      </c>
      <c r="BT6" s="21">
        <f t="shared" si="8"/>
        <v>102.39</v>
      </c>
      <c r="BU6" s="21">
        <f t="shared" si="8"/>
        <v>97.87</v>
      </c>
      <c r="BV6" s="21">
        <f t="shared" si="8"/>
        <v>73.36</v>
      </c>
      <c r="BW6" s="21">
        <f t="shared" si="8"/>
        <v>72.599999999999994</v>
      </c>
      <c r="BX6" s="21">
        <f t="shared" si="8"/>
        <v>69.430000000000007</v>
      </c>
      <c r="BY6" s="21">
        <f t="shared" si="8"/>
        <v>70.709999999999994</v>
      </c>
      <c r="BZ6" s="21">
        <f t="shared" si="8"/>
        <v>80.36</v>
      </c>
      <c r="CA6" s="20" t="str">
        <f>IF(CA7="","",IF(CA7="-","【-】","【"&amp;SUBSTITUTE(TEXT(CA7,"#,##0.00"),"-","△")&amp;"】"))</f>
        <v>【72.92】</v>
      </c>
      <c r="CB6" s="21">
        <f>IF(CB7="",NA(),CB7)</f>
        <v>138.91999999999999</v>
      </c>
      <c r="CC6" s="21">
        <f t="shared" ref="CC6:CK6" si="9">IF(CC7="",NA(),CC7)</f>
        <v>151.12</v>
      </c>
      <c r="CD6" s="21">
        <f t="shared" si="9"/>
        <v>127.27</v>
      </c>
      <c r="CE6" s="21">
        <f t="shared" si="9"/>
        <v>149.75</v>
      </c>
      <c r="CF6" s="21">
        <f t="shared" si="9"/>
        <v>159.58000000000001</v>
      </c>
      <c r="CG6" s="21">
        <f t="shared" si="9"/>
        <v>224.88</v>
      </c>
      <c r="CH6" s="21">
        <f t="shared" si="9"/>
        <v>228.64</v>
      </c>
      <c r="CI6" s="21">
        <f t="shared" si="9"/>
        <v>239.46</v>
      </c>
      <c r="CJ6" s="21">
        <f t="shared" si="9"/>
        <v>233.15</v>
      </c>
      <c r="CK6" s="21">
        <f t="shared" si="9"/>
        <v>201.33</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42.28</v>
      </c>
      <c r="CT6" s="21">
        <f t="shared" si="10"/>
        <v>41.06</v>
      </c>
      <c r="CU6" s="21">
        <f t="shared" si="10"/>
        <v>42.09</v>
      </c>
      <c r="CV6" s="21">
        <f t="shared" si="10"/>
        <v>44.79</v>
      </c>
      <c r="CW6" s="20" t="str">
        <f>IF(CW7="","",IF(CW7="-","【-】","【"&amp;SUBSTITUTE(TEXT(CW7,"#,##0.00"),"-","△")&amp;"】"))</f>
        <v>【43.17】</v>
      </c>
      <c r="CX6" s="21">
        <f>IF(CX7="",NA(),CX7)</f>
        <v>83.44</v>
      </c>
      <c r="CY6" s="21">
        <f t="shared" ref="CY6:DG6" si="11">IF(CY7="",NA(),CY7)</f>
        <v>84.54</v>
      </c>
      <c r="CZ6" s="21">
        <f t="shared" si="11"/>
        <v>85.81</v>
      </c>
      <c r="DA6" s="21">
        <f t="shared" si="11"/>
        <v>86.23</v>
      </c>
      <c r="DB6" s="21">
        <f t="shared" si="11"/>
        <v>86.31</v>
      </c>
      <c r="DC6" s="21">
        <f t="shared" si="11"/>
        <v>84.19</v>
      </c>
      <c r="DD6" s="21">
        <f t="shared" si="11"/>
        <v>84.34</v>
      </c>
      <c r="DE6" s="21">
        <f t="shared" si="11"/>
        <v>84.34</v>
      </c>
      <c r="DF6" s="21">
        <f t="shared" si="11"/>
        <v>84.73</v>
      </c>
      <c r="DG6" s="21">
        <f t="shared" si="11"/>
        <v>88.68</v>
      </c>
      <c r="DH6" s="20" t="str">
        <f>IF(DH7="","",IF(DH7="-","【-】","【"&amp;SUBSTITUTE(TEXT(DH7,"#,##0.00"),"-","△")&amp;"】"))</f>
        <v>【86.31】</v>
      </c>
      <c r="DI6" s="21">
        <f>IF(DI7="",NA(),DI7)</f>
        <v>13.29</v>
      </c>
      <c r="DJ6" s="21">
        <f t="shared" ref="DJ6:DR6" si="12">IF(DJ7="",NA(),DJ7)</f>
        <v>16.5</v>
      </c>
      <c r="DK6" s="21">
        <f t="shared" si="12"/>
        <v>19.52</v>
      </c>
      <c r="DL6" s="21">
        <f t="shared" si="12"/>
        <v>22.58</v>
      </c>
      <c r="DM6" s="21">
        <f t="shared" si="12"/>
        <v>26.81</v>
      </c>
      <c r="DN6" s="21">
        <f t="shared" si="12"/>
        <v>21.36</v>
      </c>
      <c r="DO6" s="21">
        <f t="shared" si="12"/>
        <v>22.79</v>
      </c>
      <c r="DP6" s="21">
        <f t="shared" si="12"/>
        <v>24.8</v>
      </c>
      <c r="DQ6" s="21">
        <f t="shared" si="12"/>
        <v>26.77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0.27</v>
      </c>
      <c r="EO6" s="20" t="str">
        <f>IF(EO7="","",IF(EO7="-","【-】","【"&amp;SUBSTITUTE(TEXT(EO7,"#,##0.00"),"-","△")&amp;"】"))</f>
        <v>【0.15】</v>
      </c>
    </row>
    <row r="7" spans="1:148" s="22" customFormat="1" x14ac:dyDescent="0.2">
      <c r="A7" s="14"/>
      <c r="B7" s="23">
        <v>2024</v>
      </c>
      <c r="C7" s="23">
        <v>252131</v>
      </c>
      <c r="D7" s="23">
        <v>46</v>
      </c>
      <c r="E7" s="23">
        <v>17</v>
      </c>
      <c r="F7" s="23">
        <v>4</v>
      </c>
      <c r="G7" s="23">
        <v>0</v>
      </c>
      <c r="H7" s="23" t="s">
        <v>96</v>
      </c>
      <c r="I7" s="23" t="s">
        <v>97</v>
      </c>
      <c r="J7" s="23" t="s">
        <v>98</v>
      </c>
      <c r="K7" s="23" t="s">
        <v>99</v>
      </c>
      <c r="L7" s="23" t="s">
        <v>100</v>
      </c>
      <c r="M7" s="23" t="s">
        <v>101</v>
      </c>
      <c r="N7" s="24" t="s">
        <v>102</v>
      </c>
      <c r="O7" s="24">
        <v>31.98</v>
      </c>
      <c r="P7" s="24">
        <v>30.21</v>
      </c>
      <c r="Q7" s="24">
        <v>86.6</v>
      </c>
      <c r="R7" s="24">
        <v>2910</v>
      </c>
      <c r="S7" s="24">
        <v>111349</v>
      </c>
      <c r="T7" s="24">
        <v>388.37</v>
      </c>
      <c r="U7" s="24">
        <v>286.70999999999998</v>
      </c>
      <c r="V7" s="24">
        <v>33547</v>
      </c>
      <c r="W7" s="24">
        <v>12.81</v>
      </c>
      <c r="X7" s="24">
        <v>2618.81</v>
      </c>
      <c r="Y7" s="24">
        <v>100.52</v>
      </c>
      <c r="Z7" s="24">
        <v>100.94</v>
      </c>
      <c r="AA7" s="24">
        <v>100.49</v>
      </c>
      <c r="AB7" s="24">
        <v>101.11</v>
      </c>
      <c r="AC7" s="24">
        <v>101.77</v>
      </c>
      <c r="AD7" s="24">
        <v>105.78</v>
      </c>
      <c r="AE7" s="24">
        <v>106.09</v>
      </c>
      <c r="AF7" s="24">
        <v>106.44</v>
      </c>
      <c r="AG7" s="24">
        <v>107.11</v>
      </c>
      <c r="AH7" s="24">
        <v>103.79</v>
      </c>
      <c r="AI7" s="24">
        <v>105.07</v>
      </c>
      <c r="AJ7" s="24">
        <v>0</v>
      </c>
      <c r="AK7" s="24">
        <v>0</v>
      </c>
      <c r="AL7" s="24">
        <v>11.67</v>
      </c>
      <c r="AM7" s="24">
        <v>0</v>
      </c>
      <c r="AN7" s="24">
        <v>0</v>
      </c>
      <c r="AO7" s="24">
        <v>63.96</v>
      </c>
      <c r="AP7" s="24">
        <v>69.42</v>
      </c>
      <c r="AQ7" s="24">
        <v>72.86</v>
      </c>
      <c r="AR7" s="24">
        <v>69.540000000000006</v>
      </c>
      <c r="AS7" s="24">
        <v>53.87</v>
      </c>
      <c r="AT7" s="24">
        <v>63.54</v>
      </c>
      <c r="AU7" s="24">
        <v>18.170000000000002</v>
      </c>
      <c r="AV7" s="24">
        <v>39.869999999999997</v>
      </c>
      <c r="AW7" s="24">
        <v>32.19</v>
      </c>
      <c r="AX7" s="24">
        <v>29.74</v>
      </c>
      <c r="AY7" s="24">
        <v>21.5</v>
      </c>
      <c r="AZ7" s="24">
        <v>44.24</v>
      </c>
      <c r="BA7" s="24">
        <v>43.07</v>
      </c>
      <c r="BB7" s="24">
        <v>45.42</v>
      </c>
      <c r="BC7" s="24">
        <v>50.63</v>
      </c>
      <c r="BD7" s="24">
        <v>46.37</v>
      </c>
      <c r="BE7" s="24">
        <v>50.9</v>
      </c>
      <c r="BF7" s="24">
        <v>1886.73</v>
      </c>
      <c r="BG7" s="24">
        <v>1795.62</v>
      </c>
      <c r="BH7" s="24">
        <v>1640.48</v>
      </c>
      <c r="BI7" s="24">
        <v>1387.72</v>
      </c>
      <c r="BJ7" s="24">
        <v>1186.9000000000001</v>
      </c>
      <c r="BK7" s="24">
        <v>1258.43</v>
      </c>
      <c r="BL7" s="24">
        <v>1163.75</v>
      </c>
      <c r="BM7" s="24">
        <v>1195.47</v>
      </c>
      <c r="BN7" s="24">
        <v>1168.69</v>
      </c>
      <c r="BO7" s="24">
        <v>1062.58</v>
      </c>
      <c r="BP7" s="24">
        <v>1099.1500000000001</v>
      </c>
      <c r="BQ7" s="24">
        <v>110.69</v>
      </c>
      <c r="BR7" s="24">
        <v>102.12</v>
      </c>
      <c r="BS7" s="24">
        <v>121.2</v>
      </c>
      <c r="BT7" s="24">
        <v>102.39</v>
      </c>
      <c r="BU7" s="24">
        <v>97.87</v>
      </c>
      <c r="BV7" s="24">
        <v>73.36</v>
      </c>
      <c r="BW7" s="24">
        <v>72.599999999999994</v>
      </c>
      <c r="BX7" s="24">
        <v>69.430000000000007</v>
      </c>
      <c r="BY7" s="24">
        <v>70.709999999999994</v>
      </c>
      <c r="BZ7" s="24">
        <v>80.36</v>
      </c>
      <c r="CA7" s="24">
        <v>72.92</v>
      </c>
      <c r="CB7" s="24">
        <v>138.91999999999999</v>
      </c>
      <c r="CC7" s="24">
        <v>151.12</v>
      </c>
      <c r="CD7" s="24">
        <v>127.27</v>
      </c>
      <c r="CE7" s="24">
        <v>149.75</v>
      </c>
      <c r="CF7" s="24">
        <v>159.58000000000001</v>
      </c>
      <c r="CG7" s="24">
        <v>224.88</v>
      </c>
      <c r="CH7" s="24">
        <v>228.64</v>
      </c>
      <c r="CI7" s="24">
        <v>239.46</v>
      </c>
      <c r="CJ7" s="24">
        <v>233.15</v>
      </c>
      <c r="CK7" s="24">
        <v>201.33</v>
      </c>
      <c r="CL7" s="24">
        <v>225.78</v>
      </c>
      <c r="CM7" s="24" t="s">
        <v>102</v>
      </c>
      <c r="CN7" s="24" t="s">
        <v>102</v>
      </c>
      <c r="CO7" s="24" t="s">
        <v>102</v>
      </c>
      <c r="CP7" s="24" t="s">
        <v>102</v>
      </c>
      <c r="CQ7" s="24" t="s">
        <v>102</v>
      </c>
      <c r="CR7" s="24">
        <v>42.4</v>
      </c>
      <c r="CS7" s="24">
        <v>42.28</v>
      </c>
      <c r="CT7" s="24">
        <v>41.06</v>
      </c>
      <c r="CU7" s="24">
        <v>42.09</v>
      </c>
      <c r="CV7" s="24">
        <v>44.79</v>
      </c>
      <c r="CW7" s="24">
        <v>43.17</v>
      </c>
      <c r="CX7" s="24">
        <v>83.44</v>
      </c>
      <c r="CY7" s="24">
        <v>84.54</v>
      </c>
      <c r="CZ7" s="24">
        <v>85.81</v>
      </c>
      <c r="DA7" s="24">
        <v>86.23</v>
      </c>
      <c r="DB7" s="24">
        <v>86.31</v>
      </c>
      <c r="DC7" s="24">
        <v>84.19</v>
      </c>
      <c r="DD7" s="24">
        <v>84.34</v>
      </c>
      <c r="DE7" s="24">
        <v>84.34</v>
      </c>
      <c r="DF7" s="24">
        <v>84.73</v>
      </c>
      <c r="DG7" s="24">
        <v>88.68</v>
      </c>
      <c r="DH7" s="24">
        <v>86.31</v>
      </c>
      <c r="DI7" s="24">
        <v>13.29</v>
      </c>
      <c r="DJ7" s="24">
        <v>16.5</v>
      </c>
      <c r="DK7" s="24">
        <v>19.52</v>
      </c>
      <c r="DL7" s="24">
        <v>22.58</v>
      </c>
      <c r="DM7" s="24">
        <v>26.81</v>
      </c>
      <c r="DN7" s="24">
        <v>21.36</v>
      </c>
      <c r="DO7" s="24">
        <v>22.79</v>
      </c>
      <c r="DP7" s="24">
        <v>24.8</v>
      </c>
      <c r="DQ7" s="24">
        <v>26.77</v>
      </c>
      <c r="DR7" s="24">
        <v>34.590000000000003</v>
      </c>
      <c r="DS7" s="24">
        <v>30.82</v>
      </c>
      <c r="DT7" s="24">
        <v>0</v>
      </c>
      <c r="DU7" s="24">
        <v>0</v>
      </c>
      <c r="DV7" s="24">
        <v>0</v>
      </c>
      <c r="DW7" s="24">
        <v>0</v>
      </c>
      <c r="DX7" s="24">
        <v>0</v>
      </c>
      <c r="DY7" s="24">
        <v>0.01</v>
      </c>
      <c r="DZ7" s="24">
        <v>0.01</v>
      </c>
      <c r="EA7" s="24">
        <v>0.02</v>
      </c>
      <c r="EB7" s="24">
        <v>7.0000000000000007E-2</v>
      </c>
      <c r="EC7" s="24">
        <v>0.1</v>
      </c>
      <c r="ED7" s="24">
        <v>0.06</v>
      </c>
      <c r="EE7" s="24">
        <v>0</v>
      </c>
      <c r="EF7" s="24">
        <v>0</v>
      </c>
      <c r="EG7" s="24">
        <v>0</v>
      </c>
      <c r="EH7" s="24">
        <v>0</v>
      </c>
      <c r="EI7" s="24">
        <v>0</v>
      </c>
      <c r="EJ7" s="24">
        <v>0.39</v>
      </c>
      <c r="EK7" s="24">
        <v>0.1</v>
      </c>
      <c r="EL7" s="24">
        <v>0.08</v>
      </c>
      <c r="EM7" s="24">
        <v>0.06</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ﾆｼﾉ ｿｳﾀ</cp:lastModifiedBy>
  <cp:lastPrinted>2026-02-09T02:37:38Z</cp:lastPrinted>
  <dcterms:created xsi:type="dcterms:W3CDTF">2025-12-23T06:12:24Z</dcterms:created>
  <dcterms:modified xsi:type="dcterms:W3CDTF">2026-02-09T04:10:26Z</dcterms:modified>
  <cp:category/>
</cp:coreProperties>
</file>