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共有\14-02-01_上下水道総務課\010_共通・総務課\010_収受・回答\01_回答\R7\R8.2.6〆　公営企業に係る経営比較分析表（令和６年度決算）の分析等について\252131_東近江市\"/>
    </mc:Choice>
  </mc:AlternateContent>
  <xr:revisionPtr revIDLastSave="0" documentId="13_ncr:1_{7C479E79-640E-4FD7-AE42-C780257315CD}" xr6:coauthVersionLast="47" xr6:coauthVersionMax="47" xr10:uidLastSave="{00000000-0000-0000-0000-000000000000}"/>
  <workbookProtection workbookAlgorithmName="SHA-512" workbookHashValue="Eekl4uLa+8l/GY3JwIRCG/3qO1hOH4hM5uguE6JMOk8svjrTWpBKT7QZ5SzbosxLH/ca93cv/OvOSHS+6SZ7jQ==" workbookSaltValue="/elGs7NIEX3DEvrihG3nUA==" workbookSpinCount="100000" lockStructure="1"/>
  <bookViews>
    <workbookView xWindow="-28920" yWindow="1815"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H85" i="4"/>
  <c r="G85" i="4"/>
  <c r="BB10" i="4"/>
  <c r="W10" i="4"/>
  <c r="BB8" i="4"/>
  <c r="AD8" i="4"/>
  <c r="B8" i="4"/>
  <c r="B6"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<sst xmlns="http://schemas.openxmlformats.org/spreadsheetml/2006/main" count="236" uniqueCount="115">
  <si>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</si>
  <si>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</si>
  <si>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</si>
  <si>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</si>
  <si>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</si>
  <si>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</si>
  <si>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</si>
  <si>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</si>
  <si>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</si>
  <si>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</si>
  <si>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</si>
  <si>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</si>
  <si>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</si>
  <si>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</si>
  <si>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</si>
  <si>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</si>
  <si>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</si>
  <si>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</si>
  <si>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</si>
  <si>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</si>
  <si>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</si>
  <si>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</si>
  <si>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</si>
  <si>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</si>
  <si>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</si>
  <si>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</si>
  <si>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</si>
  <si>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</si>
  <si>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</si>
  <si>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</si>
  <si>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</si>
  <si>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</si>
  <si>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</si>
  <si>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</si>
  <si>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</si>
  <si>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</si>
  <si>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</si>
  <si>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</si>
  <si>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</si>
  <si>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</si>
  <si>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</si>
  <si>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</si>
  <si>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</si>
  <si>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</si>
  <si>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</si>
  <si>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</si>
  <si>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</si>
  <si>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</si>
  <si>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</si>
  <si>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</si>
  <si>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</si>
  <si>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</si>
  <si>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</si>
  <si>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</si>
  <si>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</si>
  <si>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</si>
  <si>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</si>
  <si>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</si>
  <si>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</si>
  <si>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</si>
  <si>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</si>
  <si>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</si>
  <si>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</si>
  <si>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</si>
  <si>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</si>
  <si>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</si>
  <si>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</si>
  <si>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</si>
  <si>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</si>
  <si>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</si>
  <si>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</si>
  <si>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</si>
  <si>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</si>
  <si>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</si>
  <si>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</si>
  <si>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</si>
  <si>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</si>
  <si>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</si>
  <si>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</si>
  <si>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</si>
  <si>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</si>
  <si>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</si>
  <si>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</si>
  <si>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</si>
  <si>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</si>
  <si>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</si>
  <si>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</si>
  <si>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</si>
  <si>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</si>
  <si>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</si>
  <si>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</si>
  <si>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</si>
  <si>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</si>
  <si>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</si>
  <si>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</si>
  <si>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</si>
  <si>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</si>
  <si>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</si>
  <si>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</si>
  <si>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</si>
  <si>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</si>
  <si>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</si>
  <si>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</si>
  <si>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</si>
  <si>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</si>
  <si>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</si>
  <si>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</si>
  <si>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</si>
  <si>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</si>
  <si>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</si>
  <si>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</si>
  <si>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</si>
  <si>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平成元年の供用開始から37年が経過していますが、耐用年数（50年）を経過した管渠はありません。
　➀有形固定資産減価償却率は、類似団体平均を大きく下回っており、それほど老朽化が進んでいないことが分かります。
　②管渠老朽化率及び③管渠改善率は、耐用年数を経過した管渠がないことから、ゼロとなっています。
　管渠更新は、現時点では発生しておりませんが、今後、急速に整備した施設の老朽化が懸念されることから、施設の機能維持に関する中長期的な方針であるストックマネジメント計画に沿って、適切な修繕や改築を通じて、施設の管理を行います。</t>
    <rPh sb="1" eb="3">
      <t>ヘイセイ</t>
    </rPh>
    <rPh sb="3" eb="5">
      <t>ガンネン</t>
    </rPh>
    <rPh sb="6" eb="8">
      <t>キョウヨウ</t>
    </rPh>
    <rPh sb="8" eb="10">
      <t>カイシ</t>
    </rPh>
    <rPh sb="14" eb="15">
      <t>ネン</t>
    </rPh>
    <rPh sb="16" eb="18">
      <t>ケイカ</t>
    </rPh>
    <rPh sb="25" eb="27">
      <t>タイヨウ</t>
    </rPh>
    <rPh sb="27" eb="29">
      <t>ネンスウ</t>
    </rPh>
    <rPh sb="32" eb="33">
      <t>ネン</t>
    </rPh>
    <rPh sb="35" eb="37">
      <t>ケイカ</t>
    </rPh>
    <rPh sb="39" eb="41">
      <t>カンキョ</t>
    </rPh>
    <rPh sb="51" eb="53">
      <t>ユウケイ</t>
    </rPh>
    <rPh sb="53" eb="55">
      <t>コテイ</t>
    </rPh>
    <rPh sb="55" eb="57">
      <t>シサン</t>
    </rPh>
    <rPh sb="57" eb="59">
      <t>ゲンカ</t>
    </rPh>
    <rPh sb="59" eb="61">
      <t>ショウキャク</t>
    </rPh>
    <rPh sb="61" eb="62">
      <t>リツ</t>
    </rPh>
    <rPh sb="64" eb="66">
      <t>ルイジ</t>
    </rPh>
    <rPh sb="66" eb="68">
      <t>ダンタイ</t>
    </rPh>
    <rPh sb="68" eb="70">
      <t>ヘイキン</t>
    </rPh>
    <rPh sb="71" eb="72">
      <t>オオ</t>
    </rPh>
    <rPh sb="74" eb="76">
      <t>シタマワ</t>
    </rPh>
    <rPh sb="85" eb="88">
      <t>ロウキュウカ</t>
    </rPh>
    <rPh sb="89" eb="90">
      <t>スス</t>
    </rPh>
    <rPh sb="98" eb="99">
      <t>ワ</t>
    </rPh>
    <rPh sb="107" eb="109">
      <t>カンキョ</t>
    </rPh>
    <rPh sb="109" eb="112">
      <t>ロウキュウカ</t>
    </rPh>
    <rPh sb="112" eb="113">
      <t>リツ</t>
    </rPh>
    <rPh sb="113" eb="114">
      <t>オヨ</t>
    </rPh>
    <rPh sb="116" eb="118">
      <t>カンキョ</t>
    </rPh>
    <rPh sb="118" eb="120">
      <t>カイゼン</t>
    </rPh>
    <rPh sb="120" eb="121">
      <t>リツ</t>
    </rPh>
    <rPh sb="123" eb="125">
      <t>タイヨウ</t>
    </rPh>
    <rPh sb="125" eb="127">
      <t>ネンスウ</t>
    </rPh>
    <rPh sb="128" eb="130">
      <t>ケイカ</t>
    </rPh>
    <rPh sb="132" eb="134">
      <t>カンキョ</t>
    </rPh>
    <rPh sb="154" eb="156">
      <t>カンキョ</t>
    </rPh>
    <rPh sb="156" eb="158">
      <t>コウシン</t>
    </rPh>
    <rPh sb="160" eb="163">
      <t>ゲンジテン</t>
    </rPh>
    <rPh sb="165" eb="167">
      <t>ハッセイ</t>
    </rPh>
    <rPh sb="176" eb="178">
      <t>コンゴ</t>
    </rPh>
    <rPh sb="179" eb="181">
      <t>キュウソク</t>
    </rPh>
    <rPh sb="182" eb="184">
      <t>セイビ</t>
    </rPh>
    <rPh sb="186" eb="188">
      <t>シセツ</t>
    </rPh>
    <rPh sb="189" eb="192">
      <t>ロウキュウカ</t>
    </rPh>
    <rPh sb="193" eb="195">
      <t>ケネン</t>
    </rPh>
    <rPh sb="203" eb="205">
      <t>シセツ</t>
    </rPh>
    <rPh sb="206" eb="208">
      <t>キノウ</t>
    </rPh>
    <rPh sb="208" eb="210">
      <t>イジ</t>
    </rPh>
    <rPh sb="211" eb="212">
      <t>カン</t>
    </rPh>
    <rPh sb="214" eb="218">
      <t>チュウチョウキテキ</t>
    </rPh>
    <rPh sb="219" eb="221">
      <t>ホウシン</t>
    </rPh>
    <rPh sb="234" eb="236">
      <t>ケイカク</t>
    </rPh>
    <rPh sb="237" eb="238">
      <t>ソ</t>
    </rPh>
    <rPh sb="241" eb="243">
      <t>テキセツ</t>
    </rPh>
    <rPh sb="244" eb="246">
      <t>シュウゼン</t>
    </rPh>
    <rPh sb="247" eb="249">
      <t>カイチク</t>
    </rPh>
    <rPh sb="250" eb="251">
      <t>ツウ</t>
    </rPh>
    <rPh sb="254" eb="256">
      <t>シセツ</t>
    </rPh>
    <rPh sb="257" eb="259">
      <t>カンリ</t>
    </rPh>
    <rPh sb="260" eb="261">
      <t>オコナ</t>
    </rPh>
    <phoneticPr fontId="4"/>
  </si>
  <si>
    <t>　人口減少にある中、より一層の水洗化促進により使用料収入を確保していく必要があります。
　一方、これまで整備のために借入れをした企業債の元金償還金は、令和２年度をピークに緩やかに減少していくものの、いまだ経営上の大きな負担となっており、今後は更に、施設の維持管理や老朽化による更新費用、また防災・減災対策などの費用増加が見込まれ、引き続き厳しい経営状況を強いられると考えています。
　今後も経営戦略やストックマネジメント計画に基づき、持続的・安定的な下水道サービスの提供に努める必要があります。</t>
    <rPh sb="1" eb="3">
      <t>ジンコウ</t>
    </rPh>
    <rPh sb="3" eb="5">
      <t>ゲンショウ</t>
    </rPh>
    <rPh sb="8" eb="9">
      <t>ナカ</t>
    </rPh>
    <rPh sb="12" eb="14">
      <t>イッソウ</t>
    </rPh>
    <rPh sb="15" eb="18">
      <t>スイセンカ</t>
    </rPh>
    <rPh sb="18" eb="20">
      <t>ソクシン</t>
    </rPh>
    <rPh sb="23" eb="26">
      <t>シヨウリョウ</t>
    </rPh>
    <rPh sb="26" eb="28">
      <t>シュウニュウ</t>
    </rPh>
    <rPh sb="29" eb="31">
      <t>カクホ</t>
    </rPh>
    <rPh sb="35" eb="37">
      <t>ヒツヨウ</t>
    </rPh>
    <rPh sb="45" eb="47">
      <t>イッポウ</t>
    </rPh>
    <rPh sb="52" eb="54">
      <t>セイビ</t>
    </rPh>
    <rPh sb="58" eb="60">
      <t>カリイ</t>
    </rPh>
    <rPh sb="64" eb="66">
      <t>キギョウ</t>
    </rPh>
    <rPh sb="66" eb="67">
      <t>サイ</t>
    </rPh>
    <rPh sb="68" eb="70">
      <t>ガンキン</t>
    </rPh>
    <rPh sb="70" eb="72">
      <t>ショウカン</t>
    </rPh>
    <rPh sb="72" eb="73">
      <t>キン</t>
    </rPh>
    <rPh sb="75" eb="77">
      <t>レイワ</t>
    </rPh>
    <rPh sb="78" eb="80">
      <t>ネンド</t>
    </rPh>
    <rPh sb="85" eb="86">
      <t>ユル</t>
    </rPh>
    <rPh sb="89" eb="91">
      <t>ゲンショウ</t>
    </rPh>
    <rPh sb="102" eb="104">
      <t>ケイエイ</t>
    </rPh>
    <rPh sb="104" eb="105">
      <t>ジョウ</t>
    </rPh>
    <rPh sb="106" eb="107">
      <t>オオ</t>
    </rPh>
    <rPh sb="109" eb="111">
      <t>フタン</t>
    </rPh>
    <rPh sb="118" eb="120">
      <t>コンゴ</t>
    </rPh>
    <rPh sb="121" eb="122">
      <t>サラ</t>
    </rPh>
    <rPh sb="124" eb="126">
      <t>シセツ</t>
    </rPh>
    <rPh sb="127" eb="129">
      <t>イジ</t>
    </rPh>
    <rPh sb="129" eb="131">
      <t>カンリ</t>
    </rPh>
    <rPh sb="132" eb="135">
      <t>ロウキュウカ</t>
    </rPh>
    <rPh sb="138" eb="140">
      <t>コウシン</t>
    </rPh>
    <rPh sb="140" eb="142">
      <t>ヒヨウ</t>
    </rPh>
    <rPh sb="145" eb="147">
      <t>ボウサイ</t>
    </rPh>
    <rPh sb="150" eb="152">
      <t>タイサク</t>
    </rPh>
    <rPh sb="155" eb="157">
      <t>ヒヨウ</t>
    </rPh>
    <rPh sb="157" eb="159">
      <t>ゾウカ</t>
    </rPh>
    <rPh sb="160" eb="162">
      <t>ミコ</t>
    </rPh>
    <rPh sb="165" eb="166">
      <t>ヒ</t>
    </rPh>
    <rPh sb="167" eb="168">
      <t>ツヅ</t>
    </rPh>
    <rPh sb="169" eb="170">
      <t>キビ</t>
    </rPh>
    <rPh sb="172" eb="174">
      <t>ケイエイ</t>
    </rPh>
    <rPh sb="174" eb="176">
      <t>ジョウキョウ</t>
    </rPh>
    <rPh sb="177" eb="178">
      <t>シ</t>
    </rPh>
    <rPh sb="183" eb="184">
      <t>カンガ</t>
    </rPh>
    <rPh sb="192" eb="194">
      <t>コンゴ</t>
    </rPh>
    <rPh sb="195" eb="197">
      <t>ケイエイ</t>
    </rPh>
    <rPh sb="197" eb="199">
      <t>センリャク</t>
    </rPh>
    <rPh sb="210" eb="212">
      <t>ケイカク</t>
    </rPh>
    <rPh sb="213" eb="214">
      <t>モト</t>
    </rPh>
    <rPh sb="217" eb="220">
      <t>ジゾクテキ</t>
    </rPh>
    <rPh sb="221" eb="224">
      <t>アンテイテキ</t>
    </rPh>
    <rPh sb="225" eb="228">
      <t>ゲスイドウ</t>
    </rPh>
    <rPh sb="233" eb="235">
      <t>テイキョウ</t>
    </rPh>
    <rPh sb="236" eb="237">
      <t>ツト</t>
    </rPh>
    <rPh sb="239" eb="241">
      <t>ヒツヨウ</t>
    </rPh>
    <phoneticPr fontId="4"/>
  </si>
  <si>
    <t>　➀経常収支比率は、汚水処理経費を下水道使用料収入及び一般会計からの繰入金で賄い、100％を超え、②累積欠損も生じていません。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③流動比率は、下水道整備のために借入れをした企業債残高が高水準にあるため、翌年度償還予定の企業債が比率を引き下げています。
　④企業債残高対事業規模比率は、使用料収入に対する企業債残高の割合であり、企業債残高の規模を表します。類似団体平均より比率が低いため、指標としてはそれほど悪い水準ではありませんが、今後とも投資の平準化を図りながら、計画的な借入れに努めます。
　⑤経費回収率は、100％を上回っておりますが今後もより一層の経費削減と水洗化促進による使用料収入の増加に努めます。
　⑥汚水処理原価は、有収水量１立方メートル当たりの汚水処理に要するコストを表します。類似団体平均を下回っていますが、今後も物価上昇に伴い、処理単価の増加が見込まれます。そのため、あらゆるコストの削減と、水洗化促進による有収水量の増加に努めながら、指標のさらなる向上を目指します。
　⑦施設利用率は、平成30年度から流域下水道の処理水量となったため、記載はありません。
　⑧水洗化率は、類似団体平均値を下回っています。まずは、類似団体平均値を目指して、より一層の水洗化を促進し、経営の安定に努めてまいります。</t>
    <rPh sb="2" eb="4">
      <t>ケイジョウ</t>
    </rPh>
    <rPh sb="4" eb="6">
      <t>シュウシ</t>
    </rPh>
    <rPh sb="6" eb="8">
      <t>ヒリツ</t>
    </rPh>
    <rPh sb="10" eb="12">
      <t>オスイ</t>
    </rPh>
    <rPh sb="12" eb="14">
      <t>ショリ</t>
    </rPh>
    <rPh sb="14" eb="16">
      <t>ケイヒ</t>
    </rPh>
    <rPh sb="17" eb="20">
      <t>ゲスイドウ</t>
    </rPh>
    <rPh sb="20" eb="22">
      <t>シヨウ</t>
    </rPh>
    <rPh sb="22" eb="23">
      <t>リョウ</t>
    </rPh>
    <rPh sb="23" eb="25">
      <t>シュウニュウ</t>
    </rPh>
    <rPh sb="25" eb="26">
      <t>オヨ</t>
    </rPh>
    <rPh sb="27" eb="29">
      <t>イッパン</t>
    </rPh>
    <rPh sb="29" eb="31">
      <t>カイケイ</t>
    </rPh>
    <rPh sb="34" eb="35">
      <t>ク</t>
    </rPh>
    <rPh sb="35" eb="36">
      <t>イ</t>
    </rPh>
    <rPh sb="36" eb="37">
      <t>キン</t>
    </rPh>
    <rPh sb="38" eb="39">
      <t>マカナ</t>
    </rPh>
    <rPh sb="46" eb="47">
      <t>コ</t>
    </rPh>
    <rPh sb="50" eb="52">
      <t>ルイセキ</t>
    </rPh>
    <rPh sb="52" eb="54">
      <t>ケッソン</t>
    </rPh>
    <rPh sb="55" eb="56">
      <t>ショウ</t>
    </rPh>
    <rPh sb="66" eb="68">
      <t>リュウドウ</t>
    </rPh>
    <rPh sb="68" eb="70">
      <t>ヒリツ</t>
    </rPh>
    <rPh sb="72" eb="75">
      <t>ゲスイドウ</t>
    </rPh>
    <rPh sb="75" eb="77">
      <t>セイビ</t>
    </rPh>
    <rPh sb="81" eb="83">
      <t>カリイレ</t>
    </rPh>
    <rPh sb="87" eb="89">
      <t>キギョウ</t>
    </rPh>
    <rPh sb="89" eb="90">
      <t>サイ</t>
    </rPh>
    <rPh sb="90" eb="92">
      <t>ザンダカ</t>
    </rPh>
    <rPh sb="93" eb="96">
      <t>コウスイジュン</t>
    </rPh>
    <rPh sb="102" eb="105">
      <t>ヨクネンド</t>
    </rPh>
    <rPh sb="105" eb="107">
      <t>ショウカン</t>
    </rPh>
    <rPh sb="107" eb="109">
      <t>ヨテイ</t>
    </rPh>
    <rPh sb="110" eb="112">
      <t>キギョウ</t>
    </rPh>
    <rPh sb="112" eb="113">
      <t>サイ</t>
    </rPh>
    <rPh sb="114" eb="116">
      <t>ヒリツ</t>
    </rPh>
    <rPh sb="117" eb="118">
      <t>ヒ</t>
    </rPh>
    <rPh sb="119" eb="120">
      <t>ゲ</t>
    </rPh>
    <rPh sb="129" eb="131">
      <t>キギョウ</t>
    </rPh>
    <rPh sb="131" eb="132">
      <t>サイ</t>
    </rPh>
    <rPh sb="132" eb="134">
      <t>ザンダカ</t>
    </rPh>
    <rPh sb="134" eb="135">
      <t>タイ</t>
    </rPh>
    <rPh sb="135" eb="137">
      <t>ジギョウ</t>
    </rPh>
    <rPh sb="137" eb="139">
      <t>キボ</t>
    </rPh>
    <rPh sb="139" eb="141">
      <t>ヒリツ</t>
    </rPh>
    <rPh sb="143" eb="146">
      <t>シヨウリョウ</t>
    </rPh>
    <rPh sb="146" eb="148">
      <t>シュウニュウ</t>
    </rPh>
    <rPh sb="149" eb="150">
      <t>タイ</t>
    </rPh>
    <rPh sb="152" eb="154">
      <t>キギョウ</t>
    </rPh>
    <rPh sb="154" eb="155">
      <t>サイ</t>
    </rPh>
    <rPh sb="155" eb="157">
      <t>ザンダカ</t>
    </rPh>
    <rPh sb="158" eb="160">
      <t>ワリアイ</t>
    </rPh>
    <rPh sb="164" eb="166">
      <t>キギョウ</t>
    </rPh>
    <rPh sb="166" eb="167">
      <t>サイ</t>
    </rPh>
    <rPh sb="167" eb="168">
      <t>ザン</t>
    </rPh>
    <rPh sb="168" eb="169">
      <t>ダカ</t>
    </rPh>
    <rPh sb="170" eb="172">
      <t>キボ</t>
    </rPh>
    <rPh sb="173" eb="174">
      <t>アラワ</t>
    </rPh>
    <rPh sb="178" eb="180">
      <t>ルイジ</t>
    </rPh>
    <rPh sb="180" eb="182">
      <t>ダンタイ</t>
    </rPh>
    <rPh sb="182" eb="184">
      <t>ヘイキン</t>
    </rPh>
    <rPh sb="186" eb="188">
      <t>ヒリツ</t>
    </rPh>
    <rPh sb="189" eb="190">
      <t>ヒク</t>
    </rPh>
    <rPh sb="194" eb="196">
      <t>シヒョウ</t>
    </rPh>
    <rPh sb="204" eb="205">
      <t>ワル</t>
    </rPh>
    <rPh sb="206" eb="208">
      <t>スイジュン</t>
    </rPh>
    <rPh sb="217" eb="219">
      <t>コンゴ</t>
    </rPh>
    <rPh sb="221" eb="223">
      <t>トウシ</t>
    </rPh>
    <rPh sb="224" eb="227">
      <t>ヘイジュンカ</t>
    </rPh>
    <rPh sb="228" eb="229">
      <t>ハカ</t>
    </rPh>
    <rPh sb="234" eb="237">
      <t>ケイカクテキ</t>
    </rPh>
    <rPh sb="238" eb="240">
      <t>カリイ</t>
    </rPh>
    <rPh sb="242" eb="243">
      <t>ツト</t>
    </rPh>
    <rPh sb="250" eb="252">
      <t>ケイヒ</t>
    </rPh>
    <rPh sb="252" eb="254">
      <t>カイシュウ</t>
    </rPh>
    <rPh sb="254" eb="255">
      <t>リツ</t>
    </rPh>
    <rPh sb="262" eb="264">
      <t>ウワマワ</t>
    </rPh>
    <rPh sb="271" eb="273">
      <t>コンゴ</t>
    </rPh>
    <rPh sb="276" eb="278">
      <t>イッソウ</t>
    </rPh>
    <rPh sb="279" eb="281">
      <t>ケイヒ</t>
    </rPh>
    <rPh sb="281" eb="283">
      <t>サクゲン</t>
    </rPh>
    <rPh sb="285" eb="287">
      <t>シュウニュウ</t>
    </rPh>
    <rPh sb="288" eb="290">
      <t>ゾウカ</t>
    </rPh>
    <rPh sb="291" eb="292">
      <t>ツト</t>
    </rPh>
    <rPh sb="299" eb="301">
      <t>オスイ</t>
    </rPh>
    <rPh sb="301" eb="303">
      <t>ショリ</t>
    </rPh>
    <rPh sb="303" eb="305">
      <t>ゲンカ</t>
    </rPh>
    <rPh sb="307" eb="309">
      <t>ユウシュウ</t>
    </rPh>
    <rPh sb="309" eb="311">
      <t>スイリョウ</t>
    </rPh>
    <rPh sb="312" eb="314">
      <t>リッポウ</t>
    </rPh>
    <rPh sb="318" eb="319">
      <t>ア</t>
    </rPh>
    <rPh sb="322" eb="324">
      <t>オスイ</t>
    </rPh>
    <rPh sb="324" eb="326">
      <t>ショリ</t>
    </rPh>
    <rPh sb="327" eb="328">
      <t>ヨウ</t>
    </rPh>
    <rPh sb="334" eb="335">
      <t>アラワ</t>
    </rPh>
    <rPh sb="339" eb="341">
      <t>ルイジ</t>
    </rPh>
    <rPh sb="341" eb="343">
      <t>ダンタイ</t>
    </rPh>
    <rPh sb="343" eb="345">
      <t>ヘイキン</t>
    </rPh>
    <rPh sb="346" eb="348">
      <t>シタマワ</t>
    </rPh>
    <rPh sb="355" eb="357">
      <t>コンゴ</t>
    </rPh>
    <rPh sb="358" eb="360">
      <t>ブッカ</t>
    </rPh>
    <rPh sb="360" eb="362">
      <t>ジョウショウ</t>
    </rPh>
    <rPh sb="363" eb="364">
      <t>トモナ</t>
    </rPh>
    <rPh sb="368" eb="370">
      <t>タンカ</t>
    </rPh>
    <rPh sb="371" eb="373">
      <t>ゾウカ</t>
    </rPh>
    <rPh sb="374" eb="376">
      <t>ミコ</t>
    </rPh>
    <rPh sb="394" eb="396">
      <t>サクゲン</t>
    </rPh>
    <rPh sb="398" eb="401">
      <t>スイセンカ</t>
    </rPh>
    <rPh sb="401" eb="403">
      <t>ソクシン</t>
    </rPh>
    <rPh sb="406" eb="408">
      <t>ユウシュウ</t>
    </rPh>
    <rPh sb="408" eb="410">
      <t>スイリョウ</t>
    </rPh>
    <rPh sb="411" eb="413">
      <t>ゾウカ</t>
    </rPh>
    <rPh sb="414" eb="415">
      <t>ツト</t>
    </rPh>
    <rPh sb="420" eb="422">
      <t>シヒョウ</t>
    </rPh>
    <rPh sb="427" eb="429">
      <t>コウジョウ</t>
    </rPh>
    <rPh sb="430" eb="432">
      <t>メザ</t>
    </rPh>
    <rPh sb="439" eb="441">
      <t>シセツ</t>
    </rPh>
    <rPh sb="441" eb="443">
      <t>リヨウ</t>
    </rPh>
    <rPh sb="443" eb="444">
      <t>リツ</t>
    </rPh>
    <rPh sb="446" eb="448">
      <t>ヘイセイ</t>
    </rPh>
    <rPh sb="450" eb="451">
      <t>ネン</t>
    </rPh>
    <rPh sb="451" eb="452">
      <t>ド</t>
    </rPh>
    <rPh sb="454" eb="456">
      <t>リュウイキ</t>
    </rPh>
    <rPh sb="456" eb="459">
      <t>ゲスイドウ</t>
    </rPh>
    <rPh sb="460" eb="462">
      <t>ショリ</t>
    </rPh>
    <rPh sb="462" eb="464">
      <t>スイリョウ</t>
    </rPh>
    <rPh sb="471" eb="473">
      <t>キサイ</t>
    </rPh>
    <rPh sb="483" eb="486">
      <t>スイセンカ</t>
    </rPh>
    <rPh sb="486" eb="487">
      <t>リツ</t>
    </rPh>
    <rPh sb="489" eb="491">
      <t>ルイジ</t>
    </rPh>
    <rPh sb="491" eb="493">
      <t>ダンタイ</t>
    </rPh>
    <rPh sb="493" eb="496">
      <t>ヘイキンチ</t>
    </rPh>
    <rPh sb="497" eb="499">
      <t>シタマワ</t>
    </rPh>
    <rPh sb="509" eb="511">
      <t>ルイジ</t>
    </rPh>
    <rPh sb="511" eb="513">
      <t>ダンタイ</t>
    </rPh>
    <rPh sb="513" eb="515">
      <t>ヘイキン</t>
    </rPh>
    <rPh sb="515" eb="516">
      <t>アタイ</t>
    </rPh>
    <rPh sb="517" eb="519">
      <t>メザ</t>
    </rPh>
    <rPh sb="524" eb="526">
      <t>イッソウ</t>
    </rPh>
    <rPh sb="527" eb="530">
      <t>スイセンカ</t>
    </rPh>
    <rPh sb="531" eb="533">
      <t>ソクシン</t>
    </rPh>
    <rPh sb="535" eb="537">
      <t>ケイエイ</t>
    </rPh>
    <rPh sb="538" eb="540">
      <t>アンテイ</t>
    </rPh>
    <rPh sb="541" eb="542">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</si>
</sst>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73A-4FE7-B295-6EFF84E4420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773A-4FE7-B295-6EFF84E4420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39B-4819-AC00-F2881B295C1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639B-4819-AC00-F2881B295C1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90.92</c:v>
                </c:pt>
                <c:pt idx="1">
                  <c:v>90.62</c:v>
                </c:pt>
                <c:pt idx="2">
                  <c:v>90.66</c:v>
                </c:pt>
                <c:pt idx="3">
                  <c:v>90.67</c:v>
                </c:pt>
                <c:pt idx="4">
                  <c:v>91.65</c:v>
                </c:pt>
              </c:numCache>
            </c:numRef>
          </c:val>
          <c:extLst>
            <c:ext xmlns:c16="http://schemas.microsoft.com/office/drawing/2014/chart" uri="{C3380CC4-5D6E-409C-BE32-E72D297353CC}">
              <c16:uniqueId val="{00000000-EDC7-4848-A77A-9DD0C9D59CF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EDC7-4848-A77A-9DD0C9D59CF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101.78</c:v>
                </c:pt>
                <c:pt idx="1">
                  <c:v>101.85</c:v>
                </c:pt>
                <c:pt idx="2">
                  <c:v>100.72</c:v>
                </c:pt>
                <c:pt idx="3">
                  <c:v>102.16</c:v>
                </c:pt>
                <c:pt idx="4">
                  <c:v>102.2</c:v>
                </c:pt>
              </c:numCache>
            </c:numRef>
          </c:val>
          <c:extLst>
            <c:ext xmlns:c16="http://schemas.microsoft.com/office/drawing/2014/chart" uri="{C3380CC4-5D6E-409C-BE32-E72D297353CC}">
              <c16:uniqueId val="{00000000-1A09-460D-8B95-6742F2820DD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1A09-460D-8B95-6742F2820DD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9.6</c:v>
                </c:pt>
                <c:pt idx="1">
                  <c:v>11.71</c:v>
                </c:pt>
                <c:pt idx="2">
                  <c:v>13.95</c:v>
                </c:pt>
                <c:pt idx="3">
                  <c:v>16.21</c:v>
                </c:pt>
                <c:pt idx="4">
                  <c:v>18.87</c:v>
                </c:pt>
              </c:numCache>
            </c:numRef>
          </c:val>
          <c:extLst>
            <c:ext xmlns:c16="http://schemas.microsoft.com/office/drawing/2014/chart" uri="{C3380CC4-5D6E-409C-BE32-E72D297353CC}">
              <c16:uniqueId val="{00000000-39F9-4362-BF6C-3D3F6C99C8D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39F9-4362-BF6C-3D3F6C99C8D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A9-4EEF-9CB5-7CC2334964B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19A9-4EEF-9CB5-7CC2334964B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035-4453-B1B5-74366515FC0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9035-4453-B1B5-74366515FC0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40.409999999999997</c:v>
                </c:pt>
                <c:pt idx="1">
                  <c:v>25.54</c:v>
                </c:pt>
                <c:pt idx="2">
                  <c:v>26.83</c:v>
                </c:pt>
                <c:pt idx="3">
                  <c:v>46.18</c:v>
                </c:pt>
                <c:pt idx="4">
                  <c:v>54.86</c:v>
                </c:pt>
              </c:numCache>
            </c:numRef>
          </c:val>
          <c:extLst>
            <c:ext xmlns:c16="http://schemas.microsoft.com/office/drawing/2014/chart" uri="{C3380CC4-5D6E-409C-BE32-E72D297353CC}">
              <c16:uniqueId val="{00000000-3F10-42DD-A01C-7989EEDB374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3F10-42DD-A01C-7989EEDB374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808.83</c:v>
                </c:pt>
                <c:pt idx="1">
                  <c:v>778.64</c:v>
                </c:pt>
                <c:pt idx="2">
                  <c:v>711.87</c:v>
                </c:pt>
                <c:pt idx="3">
                  <c:v>676.3</c:v>
                </c:pt>
                <c:pt idx="4">
                  <c:v>607.48</c:v>
                </c:pt>
              </c:numCache>
            </c:numRef>
          </c:val>
          <c:extLst>
            <c:ext xmlns:c16="http://schemas.microsoft.com/office/drawing/2014/chart" uri="{C3380CC4-5D6E-409C-BE32-E72D297353CC}">
              <c16:uniqueId val="{00000000-6EB6-4B9D-9D53-6EC0E1DD268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6EB6-4B9D-9D53-6EC0E1DD268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99.01</c:v>
                </c:pt>
                <c:pt idx="1">
                  <c:v>102.58</c:v>
                </c:pt>
                <c:pt idx="2">
                  <c:v>104.52</c:v>
                </c:pt>
                <c:pt idx="3">
                  <c:v>103.05</c:v>
                </c:pt>
                <c:pt idx="4">
                  <c:v>101.04</c:v>
                </c:pt>
              </c:numCache>
            </c:numRef>
          </c:val>
          <c:extLst>
            <c:ext xmlns:c16="http://schemas.microsoft.com/office/drawing/2014/chart" uri="{C3380CC4-5D6E-409C-BE32-E72D297353CC}">
              <c16:uniqueId val="{00000000-34C7-4CD6-AA83-91C264732CE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34C7-4CD6-AA83-91C264732CE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155.31</c:v>
                </c:pt>
                <c:pt idx="1">
                  <c:v>150.44</c:v>
                </c:pt>
                <c:pt idx="2">
                  <c:v>147.57</c:v>
                </c:pt>
                <c:pt idx="3">
                  <c:v>148.79</c:v>
                </c:pt>
                <c:pt idx="4">
                  <c:v>154.57</c:v>
                </c:pt>
              </c:numCache>
            </c:numRef>
          </c:val>
          <c:extLst>
            <c:ext xmlns:c16="http://schemas.microsoft.com/office/drawing/2014/chart" uri="{C3380CC4-5D6E-409C-BE32-E72D297353CC}">
              <c16:uniqueId val="{00000000-7645-48F2-B11F-7D40BA89CEA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7645-48F2-B11F-7D40BA89CEA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D8" zoomScale="85" zoomScaleNormal="85" workbookViewId="0">
      <selection activeCell="BL45" sqref="BL45:BZ46"/>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3" t="s">
        <v>0</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row>
    <row r="3" spans="1:78" ht="9.75" customHeight="1" x14ac:dyDescent="0.2">
      <c r="A3" s="2"/>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row>
    <row r="4" spans="1:78" ht="9.75" customHeight="1" x14ac:dyDescent="0.2">
      <c r="A4" s="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4" t="str">
        <f>データ!H6</f>
        <v>滋賀県　東近江市</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3" t="s">
        <v>1</v>
      </c>
      <c r="C7" s="53"/>
      <c r="D7" s="53"/>
      <c r="E7" s="53"/>
      <c r="F7" s="53"/>
      <c r="G7" s="53"/>
      <c r="H7" s="53"/>
      <c r="I7" s="53" t="s">
        <v>2</v>
      </c>
      <c r="J7" s="53"/>
      <c r="K7" s="53"/>
      <c r="L7" s="53"/>
      <c r="M7" s="53"/>
      <c r="N7" s="53"/>
      <c r="O7" s="53"/>
      <c r="P7" s="53" t="s">
        <v>3</v>
      </c>
      <c r="Q7" s="53"/>
      <c r="R7" s="53"/>
      <c r="S7" s="53"/>
      <c r="T7" s="53"/>
      <c r="U7" s="53"/>
      <c r="V7" s="53"/>
      <c r="W7" s="53" t="s">
        <v>4</v>
      </c>
      <c r="X7" s="53"/>
      <c r="Y7" s="53"/>
      <c r="Z7" s="53"/>
      <c r="AA7" s="53"/>
      <c r="AB7" s="53"/>
      <c r="AC7" s="53"/>
      <c r="AD7" s="53" t="s">
        <v>5</v>
      </c>
      <c r="AE7" s="53"/>
      <c r="AF7" s="53"/>
      <c r="AG7" s="53"/>
      <c r="AH7" s="53"/>
      <c r="AI7" s="53"/>
      <c r="AJ7" s="53"/>
      <c r="AK7" s="3"/>
      <c r="AL7" s="53" t="s">
        <v>6</v>
      </c>
      <c r="AM7" s="53"/>
      <c r="AN7" s="53"/>
      <c r="AO7" s="53"/>
      <c r="AP7" s="53"/>
      <c r="AQ7" s="53"/>
      <c r="AR7" s="53"/>
      <c r="AS7" s="53"/>
      <c r="AT7" s="53" t="s">
        <v>7</v>
      </c>
      <c r="AU7" s="53"/>
      <c r="AV7" s="53"/>
      <c r="AW7" s="53"/>
      <c r="AX7" s="53"/>
      <c r="AY7" s="53"/>
      <c r="AZ7" s="53"/>
      <c r="BA7" s="53"/>
      <c r="BB7" s="53" t="s">
        <v>8</v>
      </c>
      <c r="BC7" s="53"/>
      <c r="BD7" s="53"/>
      <c r="BE7" s="53"/>
      <c r="BF7" s="53"/>
      <c r="BG7" s="53"/>
      <c r="BH7" s="53"/>
      <c r="BI7" s="53"/>
      <c r="BJ7" s="3"/>
      <c r="BK7" s="3"/>
      <c r="BL7" s="56" t="s">
        <v>9</v>
      </c>
      <c r="BM7" s="57"/>
      <c r="BN7" s="57"/>
      <c r="BO7" s="57"/>
      <c r="BP7" s="57"/>
      <c r="BQ7" s="57"/>
      <c r="BR7" s="57"/>
      <c r="BS7" s="57"/>
      <c r="BT7" s="57"/>
      <c r="BU7" s="57"/>
      <c r="BV7" s="57"/>
      <c r="BW7" s="57"/>
      <c r="BX7" s="57"/>
      <c r="BY7" s="58"/>
    </row>
    <row r="8" spans="1:78" ht="18.75" customHeight="1" x14ac:dyDescent="0.2">
      <c r="A8" s="2"/>
      <c r="B8" s="59" t="str">
        <f>データ!I6</f>
        <v>法適用</v>
      </c>
      <c r="C8" s="59"/>
      <c r="D8" s="59"/>
      <c r="E8" s="59"/>
      <c r="F8" s="59"/>
      <c r="G8" s="59"/>
      <c r="H8" s="59"/>
      <c r="I8" s="59" t="str">
        <f>データ!J6</f>
        <v>下水道事業</v>
      </c>
      <c r="J8" s="59"/>
      <c r="K8" s="59"/>
      <c r="L8" s="59"/>
      <c r="M8" s="59"/>
      <c r="N8" s="59"/>
      <c r="O8" s="59"/>
      <c r="P8" s="59" t="str">
        <f>データ!K6</f>
        <v>公共下水道</v>
      </c>
      <c r="Q8" s="59"/>
      <c r="R8" s="59"/>
      <c r="S8" s="59"/>
      <c r="T8" s="59"/>
      <c r="U8" s="59"/>
      <c r="V8" s="59"/>
      <c r="W8" s="59" t="str">
        <f>データ!L6</f>
        <v>Bd1</v>
      </c>
      <c r="X8" s="59"/>
      <c r="Y8" s="59"/>
      <c r="Z8" s="59"/>
      <c r="AA8" s="59"/>
      <c r="AB8" s="59"/>
      <c r="AC8" s="59"/>
      <c r="AD8" s="60" t="str">
        <f>データ!$M$6</f>
        <v>非設置</v>
      </c>
      <c r="AE8" s="60"/>
      <c r="AF8" s="60"/>
      <c r="AG8" s="60"/>
      <c r="AH8" s="60"/>
      <c r="AI8" s="60"/>
      <c r="AJ8" s="60"/>
      <c r="AK8" s="3"/>
      <c r="AL8" s="48">
        <f>データ!S6</f>
        <v>111349</v>
      </c>
      <c r="AM8" s="48"/>
      <c r="AN8" s="48"/>
      <c r="AO8" s="48"/>
      <c r="AP8" s="48"/>
      <c r="AQ8" s="48"/>
      <c r="AR8" s="48"/>
      <c r="AS8" s="48"/>
      <c r="AT8" s="47">
        <f>データ!T6</f>
        <v>388.37</v>
      </c>
      <c r="AU8" s="47"/>
      <c r="AV8" s="47"/>
      <c r="AW8" s="47"/>
      <c r="AX8" s="47"/>
      <c r="AY8" s="47"/>
      <c r="AZ8" s="47"/>
      <c r="BA8" s="47"/>
      <c r="BB8" s="47">
        <f>データ!U6</f>
        <v>286.70999999999998</v>
      </c>
      <c r="BC8" s="47"/>
      <c r="BD8" s="47"/>
      <c r="BE8" s="47"/>
      <c r="BF8" s="47"/>
      <c r="BG8" s="47"/>
      <c r="BH8" s="47"/>
      <c r="BI8" s="47"/>
      <c r="BJ8" s="3"/>
      <c r="BK8" s="3"/>
      <c r="BL8" s="61" t="s">
        <v>10</v>
      </c>
      <c r="BM8" s="62"/>
      <c r="BN8" s="51" t="s">
        <v>11</v>
      </c>
      <c r="BO8" s="51"/>
      <c r="BP8" s="51"/>
      <c r="BQ8" s="51"/>
      <c r="BR8" s="51"/>
      <c r="BS8" s="51"/>
      <c r="BT8" s="51"/>
      <c r="BU8" s="51"/>
      <c r="BV8" s="51"/>
      <c r="BW8" s="51"/>
      <c r="BX8" s="51"/>
      <c r="BY8" s="52"/>
    </row>
    <row r="9" spans="1:78" ht="18.75" customHeight="1" x14ac:dyDescent="0.2">
      <c r="A9" s="2"/>
      <c r="B9" s="53" t="s">
        <v>12</v>
      </c>
      <c r="C9" s="53"/>
      <c r="D9" s="53"/>
      <c r="E9" s="53"/>
      <c r="F9" s="53"/>
      <c r="G9" s="53"/>
      <c r="H9" s="53"/>
      <c r="I9" s="53" t="s">
        <v>13</v>
      </c>
      <c r="J9" s="53"/>
      <c r="K9" s="53"/>
      <c r="L9" s="53"/>
      <c r="M9" s="53"/>
      <c r="N9" s="53"/>
      <c r="O9" s="53"/>
      <c r="P9" s="53" t="s">
        <v>14</v>
      </c>
      <c r="Q9" s="53"/>
      <c r="R9" s="53"/>
      <c r="S9" s="53"/>
      <c r="T9" s="53"/>
      <c r="U9" s="53"/>
      <c r="V9" s="53"/>
      <c r="W9" s="53" t="s">
        <v>15</v>
      </c>
      <c r="X9" s="53"/>
      <c r="Y9" s="53"/>
      <c r="Z9" s="53"/>
      <c r="AA9" s="53"/>
      <c r="AB9" s="53"/>
      <c r="AC9" s="53"/>
      <c r="AD9" s="53" t="s">
        <v>16</v>
      </c>
      <c r="AE9" s="53"/>
      <c r="AF9" s="53"/>
      <c r="AG9" s="53"/>
      <c r="AH9" s="53"/>
      <c r="AI9" s="53"/>
      <c r="AJ9" s="53"/>
      <c r="AK9" s="3"/>
      <c r="AL9" s="53" t="s">
        <v>17</v>
      </c>
      <c r="AM9" s="53"/>
      <c r="AN9" s="53"/>
      <c r="AO9" s="53"/>
      <c r="AP9" s="53"/>
      <c r="AQ9" s="53"/>
      <c r="AR9" s="53"/>
      <c r="AS9" s="53"/>
      <c r="AT9" s="53" t="s">
        <v>18</v>
      </c>
      <c r="AU9" s="53"/>
      <c r="AV9" s="53"/>
      <c r="AW9" s="53"/>
      <c r="AX9" s="53"/>
      <c r="AY9" s="53"/>
      <c r="AZ9" s="53"/>
      <c r="BA9" s="53"/>
      <c r="BB9" s="53" t="s">
        <v>19</v>
      </c>
      <c r="BC9" s="53"/>
      <c r="BD9" s="53"/>
      <c r="BE9" s="53"/>
      <c r="BF9" s="53"/>
      <c r="BG9" s="53"/>
      <c r="BH9" s="53"/>
      <c r="BI9" s="53"/>
      <c r="BJ9" s="3"/>
      <c r="BK9" s="3"/>
      <c r="BL9" s="54" t="s">
        <v>20</v>
      </c>
      <c r="BM9" s="55"/>
      <c r="BN9" s="45" t="s">
        <v>21</v>
      </c>
      <c r="BO9" s="45"/>
      <c r="BP9" s="45"/>
      <c r="BQ9" s="45"/>
      <c r="BR9" s="45"/>
      <c r="BS9" s="45"/>
      <c r="BT9" s="45"/>
      <c r="BU9" s="45"/>
      <c r="BV9" s="45"/>
      <c r="BW9" s="45"/>
      <c r="BX9" s="45"/>
      <c r="BY9" s="46"/>
    </row>
    <row r="10" spans="1:78" ht="18.75" customHeight="1" x14ac:dyDescent="0.2">
      <c r="A10" s="2"/>
      <c r="B10" s="47" t="str">
        <f>データ!N6</f>
        <v>-</v>
      </c>
      <c r="C10" s="47"/>
      <c r="D10" s="47"/>
      <c r="E10" s="47"/>
      <c r="F10" s="47"/>
      <c r="G10" s="47"/>
      <c r="H10" s="47"/>
      <c r="I10" s="47">
        <f>データ!O6</f>
        <v>68.44</v>
      </c>
      <c r="J10" s="47"/>
      <c r="K10" s="47"/>
      <c r="L10" s="47"/>
      <c r="M10" s="47"/>
      <c r="N10" s="47"/>
      <c r="O10" s="47"/>
      <c r="P10" s="47">
        <f>データ!P6</f>
        <v>53.66</v>
      </c>
      <c r="Q10" s="47"/>
      <c r="R10" s="47"/>
      <c r="S10" s="47"/>
      <c r="T10" s="47"/>
      <c r="U10" s="47"/>
      <c r="V10" s="47"/>
      <c r="W10" s="47">
        <f>データ!Q6</f>
        <v>87.58</v>
      </c>
      <c r="X10" s="47"/>
      <c r="Y10" s="47"/>
      <c r="Z10" s="47"/>
      <c r="AA10" s="47"/>
      <c r="AB10" s="47"/>
      <c r="AC10" s="47"/>
      <c r="AD10" s="48">
        <f>データ!R6</f>
        <v>2910</v>
      </c>
      <c r="AE10" s="48"/>
      <c r="AF10" s="48"/>
      <c r="AG10" s="48"/>
      <c r="AH10" s="48"/>
      <c r="AI10" s="48"/>
      <c r="AJ10" s="48"/>
      <c r="AK10" s="2"/>
      <c r="AL10" s="48">
        <f>データ!V6</f>
        <v>59594</v>
      </c>
      <c r="AM10" s="48"/>
      <c r="AN10" s="48"/>
      <c r="AO10" s="48"/>
      <c r="AP10" s="48"/>
      <c r="AQ10" s="48"/>
      <c r="AR10" s="48"/>
      <c r="AS10" s="48"/>
      <c r="AT10" s="47">
        <f>データ!W6</f>
        <v>16.71</v>
      </c>
      <c r="AU10" s="47"/>
      <c r="AV10" s="47"/>
      <c r="AW10" s="47"/>
      <c r="AX10" s="47"/>
      <c r="AY10" s="47"/>
      <c r="AZ10" s="47"/>
      <c r="BA10" s="47"/>
      <c r="BB10" s="47">
        <f>データ!X6</f>
        <v>3566.37</v>
      </c>
      <c r="BC10" s="47"/>
      <c r="BD10" s="47"/>
      <c r="BE10" s="47"/>
      <c r="BF10" s="47"/>
      <c r="BG10" s="47"/>
      <c r="BH10" s="47"/>
      <c r="BI10" s="47"/>
      <c r="BJ10" s="2"/>
      <c r="BK10" s="2"/>
      <c r="BL10" s="49" t="s">
        <v>22</v>
      </c>
      <c r="BM10" s="50"/>
      <c r="BN10" s="38" t="s">
        <v>23</v>
      </c>
      <c r="BO10" s="38"/>
      <c r="BP10" s="38"/>
      <c r="BQ10" s="38"/>
      <c r="BR10" s="38"/>
      <c r="BS10" s="38"/>
      <c r="BT10" s="38"/>
      <c r="BU10" s="38"/>
      <c r="BV10" s="38"/>
      <c r="BW10" s="38"/>
      <c r="BX10" s="38"/>
      <c r="BY10" s="3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24</v>
      </c>
      <c r="BM11" s="40"/>
      <c r="BN11" s="40"/>
      <c r="BO11" s="40"/>
      <c r="BP11" s="40"/>
      <c r="BQ11" s="40"/>
      <c r="BR11" s="40"/>
      <c r="BS11" s="40"/>
      <c r="BT11" s="40"/>
      <c r="BU11" s="40"/>
      <c r="BV11" s="40"/>
      <c r="BW11" s="40"/>
      <c r="BX11" s="40"/>
      <c r="BY11" s="40"/>
      <c r="BZ11" s="4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1"/>
      <c r="BM13" s="41"/>
      <c r="BN13" s="41"/>
      <c r="BO13" s="41"/>
      <c r="BP13" s="41"/>
      <c r="BQ13" s="41"/>
      <c r="BR13" s="41"/>
      <c r="BS13" s="41"/>
      <c r="BT13" s="41"/>
      <c r="BU13" s="41"/>
      <c r="BV13" s="41"/>
      <c r="BW13" s="41"/>
      <c r="BX13" s="41"/>
      <c r="BY13" s="41"/>
      <c r="BZ13" s="41"/>
    </row>
    <row r="14" spans="1:78" ht="13.5" customHeight="1" x14ac:dyDescent="0.2">
      <c r="A14" s="2"/>
      <c r="B14" s="42" t="s">
        <v>25</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4"/>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114</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112</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113</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a4qPQn7n/OFnbPGCHRdgm/cEAZ6yEdIfWOdK6IA2BfW6VV9ZwRnTEM9xIuDuWnHcmTZumJD2surNfmolbOxQqQ==" saltValue="e6UphDLd0Ycw80bhvBXdO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28</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54</v>
      </c>
      <c r="B4" s="16"/>
      <c r="C4" s="16"/>
      <c r="D4" s="16"/>
      <c r="E4" s="16"/>
      <c r="F4" s="16"/>
      <c r="G4" s="16"/>
      <c r="H4" s="69"/>
      <c r="I4" s="70"/>
      <c r="J4" s="70"/>
      <c r="K4" s="70"/>
      <c r="L4" s="70"/>
      <c r="M4" s="70"/>
      <c r="N4" s="70"/>
      <c r="O4" s="70"/>
      <c r="P4" s="70"/>
      <c r="Q4" s="70"/>
      <c r="R4" s="70"/>
      <c r="S4" s="70"/>
      <c r="T4" s="70"/>
      <c r="U4" s="70"/>
      <c r="V4" s="70"/>
      <c r="W4" s="70"/>
      <c r="X4" s="71"/>
      <c r="Y4" s="65" t="s">
        <v>55</v>
      </c>
      <c r="Z4" s="65"/>
      <c r="AA4" s="65"/>
      <c r="AB4" s="65"/>
      <c r="AC4" s="65"/>
      <c r="AD4" s="65"/>
      <c r="AE4" s="65"/>
      <c r="AF4" s="65"/>
      <c r="AG4" s="65"/>
      <c r="AH4" s="65"/>
      <c r="AI4" s="65"/>
      <c r="AJ4" s="65" t="s">
        <v>56</v>
      </c>
      <c r="AK4" s="65"/>
      <c r="AL4" s="65"/>
      <c r="AM4" s="65"/>
      <c r="AN4" s="65"/>
      <c r="AO4" s="65"/>
      <c r="AP4" s="65"/>
      <c r="AQ4" s="65"/>
      <c r="AR4" s="65"/>
      <c r="AS4" s="65"/>
      <c r="AT4" s="65"/>
      <c r="AU4" s="65" t="s">
        <v>57</v>
      </c>
      <c r="AV4" s="65"/>
      <c r="AW4" s="65"/>
      <c r="AX4" s="65"/>
      <c r="AY4" s="65"/>
      <c r="AZ4" s="65"/>
      <c r="BA4" s="65"/>
      <c r="BB4" s="65"/>
      <c r="BC4" s="65"/>
      <c r="BD4" s="65"/>
      <c r="BE4" s="65"/>
      <c r="BF4" s="65" t="s">
        <v>58</v>
      </c>
      <c r="BG4" s="65"/>
      <c r="BH4" s="65"/>
      <c r="BI4" s="65"/>
      <c r="BJ4" s="65"/>
      <c r="BK4" s="65"/>
      <c r="BL4" s="65"/>
      <c r="BM4" s="65"/>
      <c r="BN4" s="65"/>
      <c r="BO4" s="65"/>
      <c r="BP4" s="65"/>
      <c r="BQ4" s="65" t="s">
        <v>59</v>
      </c>
      <c r="BR4" s="65"/>
      <c r="BS4" s="65"/>
      <c r="BT4" s="65"/>
      <c r="BU4" s="65"/>
      <c r="BV4" s="65"/>
      <c r="BW4" s="65"/>
      <c r="BX4" s="65"/>
      <c r="BY4" s="65"/>
      <c r="BZ4" s="65"/>
      <c r="CA4" s="65"/>
      <c r="CB4" s="65" t="s">
        <v>60</v>
      </c>
      <c r="CC4" s="65"/>
      <c r="CD4" s="65"/>
      <c r="CE4" s="65"/>
      <c r="CF4" s="65"/>
      <c r="CG4" s="65"/>
      <c r="CH4" s="65"/>
      <c r="CI4" s="65"/>
      <c r="CJ4" s="65"/>
      <c r="CK4" s="65"/>
      <c r="CL4" s="65"/>
      <c r="CM4" s="65" t="s">
        <v>61</v>
      </c>
      <c r="CN4" s="65"/>
      <c r="CO4" s="65"/>
      <c r="CP4" s="65"/>
      <c r="CQ4" s="65"/>
      <c r="CR4" s="65"/>
      <c r="CS4" s="65"/>
      <c r="CT4" s="65"/>
      <c r="CU4" s="65"/>
      <c r="CV4" s="65"/>
      <c r="CW4" s="65"/>
      <c r="CX4" s="65" t="s">
        <v>62</v>
      </c>
      <c r="CY4" s="65"/>
      <c r="CZ4" s="65"/>
      <c r="DA4" s="65"/>
      <c r="DB4" s="65"/>
      <c r="DC4" s="65"/>
      <c r="DD4" s="65"/>
      <c r="DE4" s="65"/>
      <c r="DF4" s="65"/>
      <c r="DG4" s="65"/>
      <c r="DH4" s="65"/>
      <c r="DI4" s="65" t="s">
        <v>63</v>
      </c>
      <c r="DJ4" s="65"/>
      <c r="DK4" s="65"/>
      <c r="DL4" s="65"/>
      <c r="DM4" s="65"/>
      <c r="DN4" s="65"/>
      <c r="DO4" s="65"/>
      <c r="DP4" s="65"/>
      <c r="DQ4" s="65"/>
      <c r="DR4" s="65"/>
      <c r="DS4" s="65"/>
      <c r="DT4" s="65" t="s">
        <v>64</v>
      </c>
      <c r="DU4" s="65"/>
      <c r="DV4" s="65"/>
      <c r="DW4" s="65"/>
      <c r="DX4" s="65"/>
      <c r="DY4" s="65"/>
      <c r="DZ4" s="65"/>
      <c r="EA4" s="65"/>
      <c r="EB4" s="65"/>
      <c r="EC4" s="65"/>
      <c r="ED4" s="65"/>
      <c r="EE4" s="65" t="s">
        <v>65</v>
      </c>
      <c r="EF4" s="65"/>
      <c r="EG4" s="65"/>
      <c r="EH4" s="65"/>
      <c r="EI4" s="65"/>
      <c r="EJ4" s="65"/>
      <c r="EK4" s="65"/>
      <c r="EL4" s="65"/>
      <c r="EM4" s="65"/>
      <c r="EN4" s="65"/>
      <c r="EO4" s="65"/>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252131</v>
      </c>
      <c r="D6" s="19">
        <f t="shared" si="3"/>
        <v>46</v>
      </c>
      <c r="E6" s="19">
        <f t="shared" si="3"/>
        <v>17</v>
      </c>
      <c r="F6" s="19">
        <f t="shared" si="3"/>
        <v>1</v>
      </c>
      <c r="G6" s="19">
        <f t="shared" si="3"/>
        <v>0</v>
      </c>
      <c r="H6" s="19" t="str">
        <f t="shared" si="3"/>
        <v>滋賀県　東近江市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68.44</v>
      </c>
      <c r="P6" s="20">
        <f t="shared" si="3"/>
        <v>53.66</v>
      </c>
      <c r="Q6" s="20">
        <f t="shared" si="3"/>
        <v>87.58</v>
      </c>
      <c r="R6" s="20">
        <f t="shared" si="3"/>
        <v>2910</v>
      </c>
      <c r="S6" s="20">
        <f t="shared" si="3"/>
        <v>111349</v>
      </c>
      <c r="T6" s="20">
        <f t="shared" si="3"/>
        <v>388.37</v>
      </c>
      <c r="U6" s="20">
        <f t="shared" si="3"/>
        <v>286.70999999999998</v>
      </c>
      <c r="V6" s="20">
        <f t="shared" si="3"/>
        <v>59594</v>
      </c>
      <c r="W6" s="20">
        <f t="shared" si="3"/>
        <v>16.71</v>
      </c>
      <c r="X6" s="20">
        <f t="shared" si="3"/>
        <v>3566.37</v>
      </c>
      <c r="Y6" s="21">
        <f>IF(Y7="",NA(),Y7)</f>
        <v>101.78</v>
      </c>
      <c r="Z6" s="21">
        <f t="shared" ref="Z6:AH6" si="4">IF(Z7="",NA(),Z7)</f>
        <v>101.85</v>
      </c>
      <c r="AA6" s="21">
        <f t="shared" si="4"/>
        <v>100.72</v>
      </c>
      <c r="AB6" s="21">
        <f t="shared" si="4"/>
        <v>102.16</v>
      </c>
      <c r="AC6" s="21">
        <f t="shared" si="4"/>
        <v>102.2</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40.409999999999997</v>
      </c>
      <c r="AV6" s="21">
        <f t="shared" ref="AV6:BD6" si="6">IF(AV7="",NA(),AV7)</f>
        <v>25.54</v>
      </c>
      <c r="AW6" s="21">
        <f t="shared" si="6"/>
        <v>26.83</v>
      </c>
      <c r="AX6" s="21">
        <f t="shared" si="6"/>
        <v>46.18</v>
      </c>
      <c r="AY6" s="21">
        <f t="shared" si="6"/>
        <v>54.86</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808.83</v>
      </c>
      <c r="BG6" s="21">
        <f t="shared" ref="BG6:BO6" si="7">IF(BG7="",NA(),BG7)</f>
        <v>778.64</v>
      </c>
      <c r="BH6" s="21">
        <f t="shared" si="7"/>
        <v>711.87</v>
      </c>
      <c r="BI6" s="21">
        <f t="shared" si="7"/>
        <v>676.3</v>
      </c>
      <c r="BJ6" s="21">
        <f t="shared" si="7"/>
        <v>607.48</v>
      </c>
      <c r="BK6" s="21">
        <f t="shared" si="7"/>
        <v>857.88</v>
      </c>
      <c r="BL6" s="21">
        <f t="shared" si="7"/>
        <v>825.1</v>
      </c>
      <c r="BM6" s="21">
        <f t="shared" si="7"/>
        <v>789.87</v>
      </c>
      <c r="BN6" s="21">
        <f t="shared" si="7"/>
        <v>749.43</v>
      </c>
      <c r="BO6" s="21">
        <f t="shared" si="7"/>
        <v>698.04</v>
      </c>
      <c r="BP6" s="20" t="str">
        <f>IF(BP7="","",IF(BP7="-","【-】","【"&amp;SUBSTITUTE(TEXT(BP7,"#,##0.00"),"-","△")&amp;"】"))</f>
        <v>【602.56】</v>
      </c>
      <c r="BQ6" s="21">
        <f>IF(BQ7="",NA(),BQ7)</f>
        <v>99.01</v>
      </c>
      <c r="BR6" s="21">
        <f t="shared" ref="BR6:BZ6" si="8">IF(BR7="",NA(),BR7)</f>
        <v>102.58</v>
      </c>
      <c r="BS6" s="21">
        <f t="shared" si="8"/>
        <v>104.52</v>
      </c>
      <c r="BT6" s="21">
        <f t="shared" si="8"/>
        <v>103.05</v>
      </c>
      <c r="BU6" s="21">
        <f t="shared" si="8"/>
        <v>101.04</v>
      </c>
      <c r="BV6" s="21">
        <f t="shared" si="8"/>
        <v>94.97</v>
      </c>
      <c r="BW6" s="21">
        <f t="shared" si="8"/>
        <v>97.07</v>
      </c>
      <c r="BX6" s="21">
        <f t="shared" si="8"/>
        <v>98.06</v>
      </c>
      <c r="BY6" s="21">
        <f t="shared" si="8"/>
        <v>98.46</v>
      </c>
      <c r="BZ6" s="21">
        <f t="shared" si="8"/>
        <v>97.98</v>
      </c>
      <c r="CA6" s="20" t="str">
        <f>IF(CA7="","",IF(CA7="-","【-】","【"&amp;SUBSTITUTE(TEXT(CA7,"#,##0.00"),"-","△")&amp;"】"))</f>
        <v>【97.94】</v>
      </c>
      <c r="CB6" s="21">
        <f>IF(CB7="",NA(),CB7)</f>
        <v>155.31</v>
      </c>
      <c r="CC6" s="21">
        <f t="shared" ref="CC6:CK6" si="9">IF(CC7="",NA(),CC7)</f>
        <v>150.44</v>
      </c>
      <c r="CD6" s="21">
        <f t="shared" si="9"/>
        <v>147.57</v>
      </c>
      <c r="CE6" s="21">
        <f t="shared" si="9"/>
        <v>148.79</v>
      </c>
      <c r="CF6" s="21">
        <f t="shared" si="9"/>
        <v>154.57</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90.92</v>
      </c>
      <c r="CY6" s="21">
        <f t="shared" ref="CY6:DG6" si="11">IF(CY7="",NA(),CY7)</f>
        <v>90.62</v>
      </c>
      <c r="CZ6" s="21">
        <f t="shared" si="11"/>
        <v>90.66</v>
      </c>
      <c r="DA6" s="21">
        <f t="shared" si="11"/>
        <v>90.67</v>
      </c>
      <c r="DB6" s="21">
        <f t="shared" si="11"/>
        <v>91.65</v>
      </c>
      <c r="DC6" s="21">
        <f t="shared" si="11"/>
        <v>92.72</v>
      </c>
      <c r="DD6" s="21">
        <f t="shared" si="11"/>
        <v>92.88</v>
      </c>
      <c r="DE6" s="21">
        <f t="shared" si="11"/>
        <v>92.9</v>
      </c>
      <c r="DF6" s="21">
        <f t="shared" si="11"/>
        <v>92.89</v>
      </c>
      <c r="DG6" s="21">
        <f t="shared" si="11"/>
        <v>93.08</v>
      </c>
      <c r="DH6" s="20" t="str">
        <f>IF(DH7="","",IF(DH7="-","【-】","【"&amp;SUBSTITUTE(TEXT(DH7,"#,##0.00"),"-","△")&amp;"】"))</f>
        <v>【96.00】</v>
      </c>
      <c r="DI6" s="21">
        <f>IF(DI7="",NA(),DI7)</f>
        <v>9.6</v>
      </c>
      <c r="DJ6" s="21">
        <f t="shared" ref="DJ6:DR6" si="12">IF(DJ7="",NA(),DJ7)</f>
        <v>11.71</v>
      </c>
      <c r="DK6" s="21">
        <f t="shared" si="12"/>
        <v>13.95</v>
      </c>
      <c r="DL6" s="21">
        <f t="shared" si="12"/>
        <v>16.21</v>
      </c>
      <c r="DM6" s="21">
        <f t="shared" si="12"/>
        <v>18.87</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0">
        <f>IF(EE7="",NA(),EE7)</f>
        <v>0</v>
      </c>
      <c r="EF6" s="20">
        <f t="shared" ref="EF6:EN6" si="14">IF(EF7="",NA(),EF7)</f>
        <v>0</v>
      </c>
      <c r="EG6" s="20">
        <f t="shared" si="14"/>
        <v>0</v>
      </c>
      <c r="EH6" s="20">
        <f t="shared" si="14"/>
        <v>0</v>
      </c>
      <c r="EI6" s="20">
        <f t="shared" si="14"/>
        <v>0</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2">
      <c r="A7" s="14"/>
      <c r="B7" s="23">
        <v>2024</v>
      </c>
      <c r="C7" s="23">
        <v>252131</v>
      </c>
      <c r="D7" s="23">
        <v>46</v>
      </c>
      <c r="E7" s="23">
        <v>17</v>
      </c>
      <c r="F7" s="23">
        <v>1</v>
      </c>
      <c r="G7" s="23">
        <v>0</v>
      </c>
      <c r="H7" s="23" t="s">
        <v>95</v>
      </c>
      <c r="I7" s="23" t="s">
        <v>96</v>
      </c>
      <c r="J7" s="23" t="s">
        <v>97</v>
      </c>
      <c r="K7" s="23" t="s">
        <v>98</v>
      </c>
      <c r="L7" s="23" t="s">
        <v>99</v>
      </c>
      <c r="M7" s="23" t="s">
        <v>100</v>
      </c>
      <c r="N7" s="24" t="s">
        <v>101</v>
      </c>
      <c r="O7" s="24">
        <v>68.44</v>
      </c>
      <c r="P7" s="24">
        <v>53.66</v>
      </c>
      <c r="Q7" s="24">
        <v>87.58</v>
      </c>
      <c r="R7" s="24">
        <v>2910</v>
      </c>
      <c r="S7" s="24">
        <v>111349</v>
      </c>
      <c r="T7" s="24">
        <v>388.37</v>
      </c>
      <c r="U7" s="24">
        <v>286.70999999999998</v>
      </c>
      <c r="V7" s="24">
        <v>59594</v>
      </c>
      <c r="W7" s="24">
        <v>16.71</v>
      </c>
      <c r="X7" s="24">
        <v>3566.37</v>
      </c>
      <c r="Y7" s="24">
        <v>101.78</v>
      </c>
      <c r="Z7" s="24">
        <v>101.85</v>
      </c>
      <c r="AA7" s="24">
        <v>100.72</v>
      </c>
      <c r="AB7" s="24">
        <v>102.16</v>
      </c>
      <c r="AC7" s="24">
        <v>102.2</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40.409999999999997</v>
      </c>
      <c r="AV7" s="24">
        <v>25.54</v>
      </c>
      <c r="AW7" s="24">
        <v>26.83</v>
      </c>
      <c r="AX7" s="24">
        <v>46.18</v>
      </c>
      <c r="AY7" s="24">
        <v>54.86</v>
      </c>
      <c r="AZ7" s="24">
        <v>67.930000000000007</v>
      </c>
      <c r="BA7" s="24">
        <v>68.53</v>
      </c>
      <c r="BB7" s="24">
        <v>69.180000000000007</v>
      </c>
      <c r="BC7" s="24">
        <v>76.319999999999993</v>
      </c>
      <c r="BD7" s="24">
        <v>80.33</v>
      </c>
      <c r="BE7" s="24">
        <v>82.75</v>
      </c>
      <c r="BF7" s="24">
        <v>808.83</v>
      </c>
      <c r="BG7" s="24">
        <v>778.64</v>
      </c>
      <c r="BH7" s="24">
        <v>711.87</v>
      </c>
      <c r="BI7" s="24">
        <v>676.3</v>
      </c>
      <c r="BJ7" s="24">
        <v>607.48</v>
      </c>
      <c r="BK7" s="24">
        <v>857.88</v>
      </c>
      <c r="BL7" s="24">
        <v>825.1</v>
      </c>
      <c r="BM7" s="24">
        <v>789.87</v>
      </c>
      <c r="BN7" s="24">
        <v>749.43</v>
      </c>
      <c r="BO7" s="24">
        <v>698.04</v>
      </c>
      <c r="BP7" s="24">
        <v>602.55999999999995</v>
      </c>
      <c r="BQ7" s="24">
        <v>99.01</v>
      </c>
      <c r="BR7" s="24">
        <v>102.58</v>
      </c>
      <c r="BS7" s="24">
        <v>104.52</v>
      </c>
      <c r="BT7" s="24">
        <v>103.05</v>
      </c>
      <c r="BU7" s="24">
        <v>101.04</v>
      </c>
      <c r="BV7" s="24">
        <v>94.97</v>
      </c>
      <c r="BW7" s="24">
        <v>97.07</v>
      </c>
      <c r="BX7" s="24">
        <v>98.06</v>
      </c>
      <c r="BY7" s="24">
        <v>98.46</v>
      </c>
      <c r="BZ7" s="24">
        <v>97.98</v>
      </c>
      <c r="CA7" s="24">
        <v>97.94</v>
      </c>
      <c r="CB7" s="24">
        <v>155.31</v>
      </c>
      <c r="CC7" s="24">
        <v>150.44</v>
      </c>
      <c r="CD7" s="24">
        <v>147.57</v>
      </c>
      <c r="CE7" s="24">
        <v>148.79</v>
      </c>
      <c r="CF7" s="24">
        <v>154.57</v>
      </c>
      <c r="CG7" s="24">
        <v>159.49</v>
      </c>
      <c r="CH7" s="24">
        <v>157.81</v>
      </c>
      <c r="CI7" s="24">
        <v>157.37</v>
      </c>
      <c r="CJ7" s="24">
        <v>157.44999999999999</v>
      </c>
      <c r="CK7" s="24">
        <v>159.75</v>
      </c>
      <c r="CL7" s="24">
        <v>140.97999999999999</v>
      </c>
      <c r="CM7" s="24" t="s">
        <v>101</v>
      </c>
      <c r="CN7" s="24" t="s">
        <v>101</v>
      </c>
      <c r="CO7" s="24" t="s">
        <v>101</v>
      </c>
      <c r="CP7" s="24" t="s">
        <v>101</v>
      </c>
      <c r="CQ7" s="24" t="s">
        <v>101</v>
      </c>
      <c r="CR7" s="24">
        <v>65.28</v>
      </c>
      <c r="CS7" s="24">
        <v>64.92</v>
      </c>
      <c r="CT7" s="24">
        <v>64.14</v>
      </c>
      <c r="CU7" s="24">
        <v>63.71</v>
      </c>
      <c r="CV7" s="24">
        <v>64.95</v>
      </c>
      <c r="CW7" s="24">
        <v>60.13</v>
      </c>
      <c r="CX7" s="24">
        <v>90.92</v>
      </c>
      <c r="CY7" s="24">
        <v>90.62</v>
      </c>
      <c r="CZ7" s="24">
        <v>90.66</v>
      </c>
      <c r="DA7" s="24">
        <v>90.67</v>
      </c>
      <c r="DB7" s="24">
        <v>91.65</v>
      </c>
      <c r="DC7" s="24">
        <v>92.72</v>
      </c>
      <c r="DD7" s="24">
        <v>92.88</v>
      </c>
      <c r="DE7" s="24">
        <v>92.9</v>
      </c>
      <c r="DF7" s="24">
        <v>92.89</v>
      </c>
      <c r="DG7" s="24">
        <v>93.08</v>
      </c>
      <c r="DH7" s="24">
        <v>96</v>
      </c>
      <c r="DI7" s="24">
        <v>9.6</v>
      </c>
      <c r="DJ7" s="24">
        <v>11.71</v>
      </c>
      <c r="DK7" s="24">
        <v>13.95</v>
      </c>
      <c r="DL7" s="24">
        <v>16.21</v>
      </c>
      <c r="DM7" s="24">
        <v>18.87</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v>
      </c>
      <c r="EF7" s="24">
        <v>0</v>
      </c>
      <c r="EG7" s="24">
        <v>0</v>
      </c>
      <c r="EH7" s="24">
        <v>0</v>
      </c>
      <c r="EI7" s="24">
        <v>0</v>
      </c>
      <c r="EJ7" s="24">
        <v>0.09</v>
      </c>
      <c r="EK7" s="24">
        <v>0.17</v>
      </c>
      <c r="EL7" s="24">
        <v>0.13</v>
      </c>
      <c r="EM7" s="24">
        <v>0.06</v>
      </c>
      <c r="EN7" s="24">
        <v>0.08</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110</v>
      </c>
      <c r="E13" t="s">
        <v>109</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ﾆｼﾉ ｿｳﾀ</cp:lastModifiedBy>
  <cp:lastPrinted>2026-02-09T02:38:35Z</cp:lastPrinted>
  <dcterms:created xsi:type="dcterms:W3CDTF">2025-12-23T06:02:36Z</dcterms:created>
  <dcterms:modified xsi:type="dcterms:W3CDTF">2026-02-09T04:10:34Z</dcterms:modified>
  <cp:category/>
</cp:coreProperties>
</file>