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X:\03 経営係\00 経営共通　\R7\01 調査・報告\2.財政課\23.【0209〆】公営企業に係る経営比較分析表（令和６年度決算）の分析等について\2.起案\"/>
    </mc:Choice>
  </mc:AlternateContent>
  <workbookProtection workbookAlgorithmName="SHA-512" workbookHashValue="6LQQvFRYjiqR6Ygi9lBLxLXGLCobHPsiNo43XMah2+8pHi9+LPBa4knLsAFJvAMXMWHMe+foZA5NvEfpx1Ib9A==" workbookSaltValue="Lv6PQbjiBZk3bJ3byAlnuA==" workbookSpinCount="100000" lockStructure="1"/>
  <bookViews>
    <workbookView xWindow="0" yWindow="0" windowWidth="23040" windowHeight="9210"/>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5" i="4" s="1"/>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R6" i="5"/>
  <c r="AD10" i="4" s="1"/>
  <c r="Q6" i="5"/>
  <c r="W10" i="4" s="1"/>
  <c r="P6" i="5"/>
  <c r="P10" i="4" s="1"/>
  <c r="O6" i="5"/>
  <c r="N6" i="5"/>
  <c r="B10" i="4" s="1"/>
  <c r="M6" i="5"/>
  <c r="AD8" i="4" s="1"/>
  <c r="L6" i="5"/>
  <c r="W8" i="4" s="1"/>
  <c r="K6" i="5"/>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K85" i="4"/>
  <c r="J85" i="4"/>
  <c r="I85" i="4"/>
  <c r="G85" i="4"/>
  <c r="F85" i="4"/>
  <c r="E85" i="4"/>
  <c r="AT10" i="4"/>
  <c r="AL10" i="4"/>
  <c r="I10" i="4"/>
  <c r="AL8" i="4"/>
  <c r="P8" i="4"/>
  <c r="I8" i="4"/>
</calcChain>
</file>

<file path=xl/sharedStrings.xml><?xml version="1.0" encoding="utf-8"?>
<sst xmlns="http://schemas.openxmlformats.org/spreadsheetml/2006/main" count="231" uniqueCount="115">
  <si>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</si>
  <si>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</si>
  <si>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</si>
  <si>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</si>
  <si>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</si>
  <si>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</si>
  <si>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</si>
  <si>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</si>
  <si>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</si>
  <si>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</si>
  <si>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</si>
  <si>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</si>
  <si>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</si>
  <si>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</si>
  <si>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</si>
  <si>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</si>
  <si>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</si>
  <si>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</si>
  <si>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</si>
  <si>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</si>
  <si>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</si>
  <si>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</si>
  <si>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</si>
  <si>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</si>
  <si>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</si>
  <si>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</si>
  <si>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</si>
  <si>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</si>
  <si>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</si>
  <si>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</si>
  <si>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</si>
  <si>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</si>
  <si>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</si>
  <si>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</si>
  <si>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</si>
  <si>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</si>
  <si>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</si>
  <si>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</si>
  <si>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</si>
  <si>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</si>
  <si>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</si>
  <si>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</si>
  <si>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</si>
  <si>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</si>
  <si>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</si>
  <si>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</si>
  <si>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</si>
  <si>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</si>
  <si>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</si>
  <si>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</si>
  <si>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</si>
  <si>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</si>
  <si>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</si>
  <si>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</si>
  <si>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</si>
  <si>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</si>
  <si>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</si>
  <si>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</si>
  <si>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</si>
  <si>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</si>
  <si>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</si>
  <si>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</si>
  <si>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</si>
  <si>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</si>
  <si>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</si>
  <si>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</si>
  <si>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</si>
  <si>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</si>
  <si>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</si>
  <si>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</si>
  <si>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</si>
  <si>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</si>
  <si>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</si>
  <si>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</si>
  <si>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</si>
  <si>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</si>
  <si>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</si>
  <si>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</si>
  <si>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</si>
  <si>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</si>
  <si>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</si>
  <si>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</si>
  <si>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</si>
  <si>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</si>
  <si>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</si>
  <si>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</si>
  <si>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</si>
  <si>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</si>
  <si>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</si>
  <si>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</si>
  <si>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</si>
  <si>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</si>
  <si>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</si>
  <si>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</si>
  <si>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</si>
  <si>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</si>
  <si>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甲賀市</t>
  </si>
  <si>
    <t>法適用</t>
  </si>
  <si>
    <t>下水道事業</t>
  </si>
  <si>
    <t>農業集落排水</t>
  </si>
  <si>
    <t>F1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</si>
  <si>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</si>
  <si>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</si>
  <si>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</si>
  <si>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</si>
  <si>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</si>
  <si>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</si>
  <si>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</si>
  <si>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</si>
  <si>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</si>
  <si>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</si>
  <si>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←書式設定</t>
    <rPh sb="1" eb="3">
      <t>ショシキ</t>
    </rPh>
    <rPh sb="3" eb="5">
      <t>セッテイ</t>
    </rPh>
    <phoneticPr fontId="4"/>
  </si>
  <si>
    <t>　今後も農村地域の人口減少は続く見込みで、使用料収入の増加が見込めない中、農業集落排水事業を安定的に継続し「経営の健全性・効率性」の向上を図るため、公共下水道事業への接続を含め、施設の統廃合の検討を行うなど、中長期的な経営の基本計画である「経営戦略」に基づき、健全経営に努めていく必要があります。</t>
    <rPh sb="1" eb="3">
      <t>コンゴ</t>
    </rPh>
    <rPh sb="14" eb="15">
      <t>ツヅ</t>
    </rPh>
    <rPh sb="16" eb="18">
      <t>ミコ</t>
    </rPh>
    <rPh sb="35" eb="36">
      <t>ナカ</t>
    </rPh>
    <rPh sb="50" eb="52">
      <t>ケイゾク</t>
    </rPh>
    <rPh sb="74" eb="76">
      <t>コウキョウ</t>
    </rPh>
    <rPh sb="76" eb="79">
      <t>ゲスイドウ</t>
    </rPh>
    <rPh sb="79" eb="81">
      <t>ジギョウ</t>
    </rPh>
    <rPh sb="83" eb="85">
      <t>セツゾク</t>
    </rPh>
    <rPh sb="86" eb="87">
      <t>フク</t>
    </rPh>
    <rPh sb="89" eb="91">
      <t>シセツ</t>
    </rPh>
    <rPh sb="99" eb="100">
      <t>オコナ</t>
    </rPh>
    <rPh sb="130" eb="132">
      <t>ケンゼン</t>
    </rPh>
    <rPh sb="132" eb="134">
      <t>ケイエイ</t>
    </rPh>
    <rPh sb="135" eb="136">
      <t>ツト</t>
    </rPh>
    <rPh sb="140" eb="142">
      <t>ヒツヨウ</t>
    </rPh>
    <phoneticPr fontId="4"/>
  </si>
  <si>
    <t>　昭和59年から施設を供用し、令和6年度で40年を経過していますが、下水道管の耐用年数である50年は経過しておらず、①有形固定資産減価償却率も低い値となっています。しかしながら、不明水の原因究明および、状況によっては、耐用年数未満での管渠更新も必要となります。</t>
    <rPh sb="1" eb="3">
      <t>ショウワ</t>
    </rPh>
    <rPh sb="5" eb="6">
      <t>ネン</t>
    </rPh>
    <rPh sb="8" eb="10">
      <t>シセツ</t>
    </rPh>
    <rPh sb="11" eb="13">
      <t>キョウヨウ</t>
    </rPh>
    <rPh sb="15" eb="17">
      <t>レイワ</t>
    </rPh>
    <rPh sb="18" eb="20">
      <t>ネンド</t>
    </rPh>
    <rPh sb="23" eb="24">
      <t>ネン</t>
    </rPh>
    <rPh sb="25" eb="27">
      <t>ケイカ</t>
    </rPh>
    <rPh sb="34" eb="37">
      <t>ゲスイドウ</t>
    </rPh>
    <rPh sb="37" eb="38">
      <t>カン</t>
    </rPh>
    <rPh sb="39" eb="41">
      <t>タイヨウ</t>
    </rPh>
    <rPh sb="41" eb="43">
      <t>ネンスウ</t>
    </rPh>
    <rPh sb="48" eb="49">
      <t>ネン</t>
    </rPh>
    <rPh sb="50" eb="52">
      <t>ケイカ</t>
    </rPh>
    <rPh sb="89" eb="92">
      <t>フメイスイ</t>
    </rPh>
    <rPh sb="93" eb="95">
      <t>ゲンイン</t>
    </rPh>
    <rPh sb="95" eb="97">
      <t>キュウメイ</t>
    </rPh>
    <rPh sb="101" eb="103">
      <t>ジョウキョウ</t>
    </rPh>
    <rPh sb="109" eb="111">
      <t>タイヨウ</t>
    </rPh>
    <rPh sb="111" eb="113">
      <t>ネンスウ</t>
    </rPh>
    <rPh sb="113" eb="115">
      <t>ミマン</t>
    </rPh>
    <rPh sb="117" eb="119">
      <t>カンキョ</t>
    </rPh>
    <rPh sb="119" eb="121">
      <t>コウシン</t>
    </rPh>
    <rPh sb="122" eb="124">
      <t>ヒツヨウ</t>
    </rPh>
    <phoneticPr fontId="4"/>
  </si>
  <si>
    <t>　
　①経常収支比率は100％を上回り、単年度収支は黒字となっています。
　③流動比率は、前年度に比べ4.41ポイント増加し、総務省が示す類似団体平均値を上回っています。過去の建設改良にかかる起債償還額が多く、現金が少ない状況となっています。
　④企業債残高対事業規模比率は、整備が終了し、企業債残高は減少しているため、減少しています。
　⑦施設利用率及び⑧水洗化率は昨年同様類似団体平均値に比べ良好な水準にあることに加え、⑤経費回収率は昨年より増加し、⑥汚水処理原価は減少しています。
　⑤経費回収率、⑥汚水処理原価は公共下水道事業等と比べても悪い値であり、22箇所の終末処理場の維持管理に多額の費用を要することや有収率の低さがその要因であると考えられます。</t>
    <rPh sb="16" eb="17">
      <t>ウエ</t>
    </rPh>
    <rPh sb="26" eb="27">
      <t>クロ</t>
    </rPh>
    <rPh sb="45" eb="46">
      <t>ゼン</t>
    </rPh>
    <rPh sb="46" eb="48">
      <t>ネンド</t>
    </rPh>
    <rPh sb="59" eb="61">
      <t>ゾウカ</t>
    </rPh>
    <rPh sb="63" eb="66">
      <t>ソウムショウ</t>
    </rPh>
    <rPh sb="67" eb="68">
      <t>シメ</t>
    </rPh>
    <rPh sb="69" eb="71">
      <t>ルイジ</t>
    </rPh>
    <rPh sb="71" eb="73">
      <t>ダンタイ</t>
    </rPh>
    <rPh sb="73" eb="75">
      <t>ヘイキン</t>
    </rPh>
    <rPh sb="75" eb="76">
      <t>チ</t>
    </rPh>
    <rPh sb="85" eb="87">
      <t>カコ</t>
    </rPh>
    <rPh sb="88" eb="90">
      <t>ケンセツ</t>
    </rPh>
    <rPh sb="90" eb="92">
      <t>カイリョウ</t>
    </rPh>
    <rPh sb="96" eb="98">
      <t>キサイ</t>
    </rPh>
    <rPh sb="98" eb="100">
      <t>ショウカン</t>
    </rPh>
    <rPh sb="100" eb="101">
      <t>ガク</t>
    </rPh>
    <rPh sb="102" eb="103">
      <t>オオ</t>
    </rPh>
    <rPh sb="105" eb="107">
      <t>ゲンキン</t>
    </rPh>
    <rPh sb="108" eb="109">
      <t>スク</t>
    </rPh>
    <rPh sb="111" eb="113">
      <t>ジョウキョウ</t>
    </rPh>
    <rPh sb="209" eb="210">
      <t>クワ</t>
    </rPh>
    <rPh sb="223" eb="225">
      <t>ゾウカ</t>
    </rPh>
    <rPh sb="235" eb="237">
      <t>ゲンショウ</t>
    </rPh>
    <rPh sb="308" eb="309">
      <t>ユウ</t>
    </rPh>
    <rPh sb="309" eb="310">
      <t>シュウ</t>
    </rPh>
    <rPh sb="310" eb="311">
      <t>リツ</t>
    </rPh>
    <rPh sb="312" eb="313">
      <t>ヒク</t>
    </rPh>
    <rPh sb="317" eb="319">
      <t>ヨウイン</t>
    </rPh>
    <rPh sb="323" eb="324">
      <t>カンガ</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</si>
</sst>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_);[Red]\(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B918-427F-BD28-52D5C49D3BEE}"/>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0.02</c:v>
                </c:pt>
                <c:pt idx="1">
                  <c:v>0.01</c:v>
                </c:pt>
                <c:pt idx="2">
                  <c:v>0.01</c:v>
                </c:pt>
                <c:pt idx="3">
                  <c:v>0.02</c:v>
                </c:pt>
                <c:pt idx="4">
                  <c:v>0.02</c:v>
                </c:pt>
              </c:numCache>
            </c:numRef>
          </c:val>
          <c:smooth val="0"/>
          <c:extLst>
            <c:ext xmlns:c16="http://schemas.microsoft.com/office/drawing/2014/chart" uri="{C3380CC4-5D6E-409C-BE32-E72D297353CC}">
              <c16:uniqueId val="{00000001-B918-427F-BD28-52D5C49D3BEE}"/>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majorUnit val="0.01"/>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77.31</c:v>
                </c:pt>
                <c:pt idx="1">
                  <c:v>77.31</c:v>
                </c:pt>
                <c:pt idx="2">
                  <c:v>57.96</c:v>
                </c:pt>
                <c:pt idx="3">
                  <c:v>57.96</c:v>
                </c:pt>
                <c:pt idx="4">
                  <c:v>57.96</c:v>
                </c:pt>
              </c:numCache>
            </c:numRef>
          </c:val>
          <c:extLst>
            <c:ext xmlns:c16="http://schemas.microsoft.com/office/drawing/2014/chart" uri="{C3380CC4-5D6E-409C-BE32-E72D297353CC}">
              <c16:uniqueId val="{00000000-A19E-4A96-9BEE-CD2E6AB932F7}"/>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55.26</c:v>
                </c:pt>
                <c:pt idx="1">
                  <c:v>54.54</c:v>
                </c:pt>
                <c:pt idx="2">
                  <c:v>52.9</c:v>
                </c:pt>
                <c:pt idx="3">
                  <c:v>52.63</c:v>
                </c:pt>
                <c:pt idx="4">
                  <c:v>52.34</c:v>
                </c:pt>
              </c:numCache>
            </c:numRef>
          </c:val>
          <c:smooth val="0"/>
          <c:extLst>
            <c:ext xmlns:c16="http://schemas.microsoft.com/office/drawing/2014/chart" uri="{C3380CC4-5D6E-409C-BE32-E72D297353CC}">
              <c16:uniqueId val="{00000001-A19E-4A96-9BEE-CD2E6AB932F7}"/>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95.4</c:v>
                </c:pt>
                <c:pt idx="1">
                  <c:v>95.34</c:v>
                </c:pt>
                <c:pt idx="2">
                  <c:v>95.48</c:v>
                </c:pt>
                <c:pt idx="3">
                  <c:v>95.61</c:v>
                </c:pt>
                <c:pt idx="4">
                  <c:v>95.65</c:v>
                </c:pt>
              </c:numCache>
            </c:numRef>
          </c:val>
          <c:extLst>
            <c:ext xmlns:c16="http://schemas.microsoft.com/office/drawing/2014/chart" uri="{C3380CC4-5D6E-409C-BE32-E72D297353CC}">
              <c16:uniqueId val="{00000000-0113-4102-9502-A3711BDD52AB}"/>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90.52</c:v>
                </c:pt>
                <c:pt idx="1">
                  <c:v>90.3</c:v>
                </c:pt>
                <c:pt idx="2">
                  <c:v>90.3</c:v>
                </c:pt>
                <c:pt idx="3">
                  <c:v>90.32</c:v>
                </c:pt>
                <c:pt idx="4">
                  <c:v>90.05</c:v>
                </c:pt>
              </c:numCache>
            </c:numRef>
          </c:val>
          <c:smooth val="0"/>
          <c:extLst>
            <c:ext xmlns:c16="http://schemas.microsoft.com/office/drawing/2014/chart" uri="{C3380CC4-5D6E-409C-BE32-E72D297353CC}">
              <c16:uniqueId val="{00000001-0113-4102-9502-A3711BDD52AB}"/>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99.94</c:v>
                </c:pt>
                <c:pt idx="1">
                  <c:v>98.13</c:v>
                </c:pt>
                <c:pt idx="2">
                  <c:v>99.8</c:v>
                </c:pt>
                <c:pt idx="3">
                  <c:v>100.63</c:v>
                </c:pt>
                <c:pt idx="4">
                  <c:v>101.07</c:v>
                </c:pt>
              </c:numCache>
            </c:numRef>
          </c:val>
          <c:extLst>
            <c:ext xmlns:c16="http://schemas.microsoft.com/office/drawing/2014/chart" uri="{C3380CC4-5D6E-409C-BE32-E72D297353CC}">
              <c16:uniqueId val="{00000000-791C-4EFF-BDC5-34F529E4020E}"/>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103.09</c:v>
                </c:pt>
                <c:pt idx="1">
                  <c:v>102.11</c:v>
                </c:pt>
                <c:pt idx="2">
                  <c:v>101.91</c:v>
                </c:pt>
                <c:pt idx="3">
                  <c:v>103.07</c:v>
                </c:pt>
                <c:pt idx="4">
                  <c:v>103.04</c:v>
                </c:pt>
              </c:numCache>
            </c:numRef>
          </c:val>
          <c:smooth val="0"/>
          <c:extLst>
            <c:ext xmlns:c16="http://schemas.microsoft.com/office/drawing/2014/chart" uri="{C3380CC4-5D6E-409C-BE32-E72D297353CC}">
              <c16:uniqueId val="{00000001-791C-4EFF-BDC5-34F529E4020E}"/>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18.86</c:v>
                </c:pt>
                <c:pt idx="1">
                  <c:v>22.36</c:v>
                </c:pt>
                <c:pt idx="2">
                  <c:v>25.53</c:v>
                </c:pt>
                <c:pt idx="3">
                  <c:v>28.41</c:v>
                </c:pt>
                <c:pt idx="4">
                  <c:v>31.14</c:v>
                </c:pt>
              </c:numCache>
            </c:numRef>
          </c:val>
          <c:extLst>
            <c:ext xmlns:c16="http://schemas.microsoft.com/office/drawing/2014/chart" uri="{C3380CC4-5D6E-409C-BE32-E72D297353CC}">
              <c16:uniqueId val="{00000000-CA7D-468A-B8C5-5AF8D84631EB}"/>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24.8</c:v>
                </c:pt>
                <c:pt idx="1">
                  <c:v>28.12</c:v>
                </c:pt>
                <c:pt idx="2">
                  <c:v>28.79</c:v>
                </c:pt>
                <c:pt idx="3">
                  <c:v>30.5</c:v>
                </c:pt>
                <c:pt idx="4">
                  <c:v>30.49</c:v>
                </c:pt>
              </c:numCache>
            </c:numRef>
          </c:val>
          <c:smooth val="0"/>
          <c:extLst>
            <c:ext xmlns:c16="http://schemas.microsoft.com/office/drawing/2014/chart" uri="{C3380CC4-5D6E-409C-BE32-E72D297353CC}">
              <c16:uniqueId val="{00000001-CA7D-468A-B8C5-5AF8D84631EB}"/>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C0AB-4D77-96D9-04FDCDAF6048}"/>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formatCode="#,##0.00;&quot;△&quot;#,##0.00;&quot;-&quot;">
                  <c:v>0.05</c:v>
                </c:pt>
              </c:numCache>
            </c:numRef>
          </c:val>
          <c:smooth val="0"/>
          <c:extLst>
            <c:ext xmlns:c16="http://schemas.microsoft.com/office/drawing/2014/chart" uri="{C3380CC4-5D6E-409C-BE32-E72D297353CC}">
              <c16:uniqueId val="{00000001-C0AB-4D77-96D9-04FDCDAF6048}"/>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0592-4721-A600-8E98E8C4DB7E}"/>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101.24</c:v>
                </c:pt>
                <c:pt idx="1">
                  <c:v>124.9</c:v>
                </c:pt>
                <c:pt idx="2">
                  <c:v>124.8</c:v>
                </c:pt>
                <c:pt idx="3">
                  <c:v>120.64</c:v>
                </c:pt>
                <c:pt idx="4">
                  <c:v>100.31</c:v>
                </c:pt>
              </c:numCache>
            </c:numRef>
          </c:val>
          <c:smooth val="0"/>
          <c:extLst>
            <c:ext xmlns:c16="http://schemas.microsoft.com/office/drawing/2014/chart" uri="{C3380CC4-5D6E-409C-BE32-E72D297353CC}">
              <c16:uniqueId val="{00000001-0592-4721-A600-8E98E8C4DB7E}"/>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31.38</c:v>
                </c:pt>
                <c:pt idx="1">
                  <c:v>26.41</c:v>
                </c:pt>
                <c:pt idx="2">
                  <c:v>43.63</c:v>
                </c:pt>
                <c:pt idx="3">
                  <c:v>40.369999999999997</c:v>
                </c:pt>
                <c:pt idx="4">
                  <c:v>44.78</c:v>
                </c:pt>
              </c:numCache>
            </c:numRef>
          </c:val>
          <c:extLst>
            <c:ext xmlns:c16="http://schemas.microsoft.com/office/drawing/2014/chart" uri="{C3380CC4-5D6E-409C-BE32-E72D297353CC}">
              <c16:uniqueId val="{00000000-9C21-470D-BFE6-DDDA4F315988}"/>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37.24</c:v>
                </c:pt>
                <c:pt idx="1">
                  <c:v>33.58</c:v>
                </c:pt>
                <c:pt idx="2">
                  <c:v>35.42</c:v>
                </c:pt>
                <c:pt idx="3">
                  <c:v>39.82</c:v>
                </c:pt>
                <c:pt idx="4">
                  <c:v>41.03</c:v>
                </c:pt>
              </c:numCache>
            </c:numRef>
          </c:val>
          <c:smooth val="0"/>
          <c:extLst>
            <c:ext xmlns:c16="http://schemas.microsoft.com/office/drawing/2014/chart" uri="{C3380CC4-5D6E-409C-BE32-E72D297353CC}">
              <c16:uniqueId val="{00000001-9C21-470D-BFE6-DDDA4F315988}"/>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49.49</c:v>
                </c:pt>
                <c:pt idx="1">
                  <c:v>50.91</c:v>
                </c:pt>
                <c:pt idx="2">
                  <c:v>46.3</c:v>
                </c:pt>
                <c:pt idx="3">
                  <c:v>53.43</c:v>
                </c:pt>
                <c:pt idx="4">
                  <c:v>52.83</c:v>
                </c:pt>
              </c:numCache>
            </c:numRef>
          </c:val>
          <c:extLst>
            <c:ext xmlns:c16="http://schemas.microsoft.com/office/drawing/2014/chart" uri="{C3380CC4-5D6E-409C-BE32-E72D297353CC}">
              <c16:uniqueId val="{00000000-5806-45F7-9363-360C58A93D99}"/>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783.8</c:v>
                </c:pt>
                <c:pt idx="1">
                  <c:v>778.81</c:v>
                </c:pt>
                <c:pt idx="2">
                  <c:v>718.49</c:v>
                </c:pt>
                <c:pt idx="3">
                  <c:v>743.31</c:v>
                </c:pt>
                <c:pt idx="4">
                  <c:v>796.8</c:v>
                </c:pt>
              </c:numCache>
            </c:numRef>
          </c:val>
          <c:smooth val="0"/>
          <c:extLst>
            <c:ext xmlns:c16="http://schemas.microsoft.com/office/drawing/2014/chart" uri="{C3380CC4-5D6E-409C-BE32-E72D297353CC}">
              <c16:uniqueId val="{00000001-5806-45F7-9363-360C58A93D99}"/>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53.53</c:v>
                </c:pt>
                <c:pt idx="1">
                  <c:v>47.51</c:v>
                </c:pt>
                <c:pt idx="2">
                  <c:v>49.06</c:v>
                </c:pt>
                <c:pt idx="3">
                  <c:v>46.79</c:v>
                </c:pt>
                <c:pt idx="4">
                  <c:v>48.01</c:v>
                </c:pt>
              </c:numCache>
            </c:numRef>
          </c:val>
          <c:extLst>
            <c:ext xmlns:c16="http://schemas.microsoft.com/office/drawing/2014/chart" uri="{C3380CC4-5D6E-409C-BE32-E72D297353CC}">
              <c16:uniqueId val="{00000000-739C-4013-ABA5-57F72ABE52F8}"/>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68.11</c:v>
                </c:pt>
                <c:pt idx="1">
                  <c:v>67.23</c:v>
                </c:pt>
                <c:pt idx="2">
                  <c:v>61.82</c:v>
                </c:pt>
                <c:pt idx="3">
                  <c:v>61.15</c:v>
                </c:pt>
                <c:pt idx="4">
                  <c:v>58.41</c:v>
                </c:pt>
              </c:numCache>
            </c:numRef>
          </c:val>
          <c:smooth val="0"/>
          <c:extLst>
            <c:ext xmlns:c16="http://schemas.microsoft.com/office/drawing/2014/chart" uri="{C3380CC4-5D6E-409C-BE32-E72D297353CC}">
              <c16:uniqueId val="{00000001-739C-4013-ABA5-57F72ABE52F8}"/>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267.54000000000002</c:v>
                </c:pt>
                <c:pt idx="1">
                  <c:v>300.39</c:v>
                </c:pt>
                <c:pt idx="2">
                  <c:v>291.88</c:v>
                </c:pt>
                <c:pt idx="3">
                  <c:v>306.36</c:v>
                </c:pt>
                <c:pt idx="4">
                  <c:v>300.76</c:v>
                </c:pt>
              </c:numCache>
            </c:numRef>
          </c:val>
          <c:extLst>
            <c:ext xmlns:c16="http://schemas.microsoft.com/office/drawing/2014/chart" uri="{C3380CC4-5D6E-409C-BE32-E72D297353CC}">
              <c16:uniqueId val="{00000000-9069-4F33-823E-1B84ABB1227B}"/>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222.41</c:v>
                </c:pt>
                <c:pt idx="1">
                  <c:v>228.21</c:v>
                </c:pt>
                <c:pt idx="2">
                  <c:v>246.9</c:v>
                </c:pt>
                <c:pt idx="3">
                  <c:v>250.43</c:v>
                </c:pt>
                <c:pt idx="4">
                  <c:v>267.33999999999997</c:v>
                </c:pt>
              </c:numCache>
            </c:numRef>
          </c:val>
          <c:smooth val="0"/>
          <c:extLst>
            <c:ext xmlns:c16="http://schemas.microsoft.com/office/drawing/2014/chart" uri="{C3380CC4-5D6E-409C-BE32-E72D297353CC}">
              <c16:uniqueId val="{00000001-9069-4F33-823E-1B84ABB1227B}"/>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【104.30】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【102.74】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【47.19】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【798.10】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【87.80】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【49.92】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【286.33】</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【54.51】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【28.46】</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【0.03】</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N12" zoomScaleNormal="100" workbookViewId="0">
      <selection activeCell="BL45" sqref="BL45:BZ46"/>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2" t="s">
        <v>0</v>
      </c>
      <c r="C2" s="72"/>
      <c r="D2" s="72"/>
      <c r="E2" s="72"/>
      <c r="F2" s="72"/>
      <c r="G2" s="72"/>
      <c r="H2" s="72"/>
      <c r="I2" s="72"/>
      <c r="J2" s="72"/>
      <c r="K2" s="72"/>
      <c r="L2" s="72"/>
      <c r="M2" s="72"/>
      <c r="N2" s="72"/>
      <c r="O2" s="72"/>
      <c r="P2" s="72"/>
      <c r="Q2" s="72"/>
      <c r="R2" s="72"/>
      <c r="S2" s="72"/>
      <c r="T2" s="72"/>
      <c r="U2" s="72"/>
      <c r="V2" s="72"/>
      <c r="W2" s="72"/>
      <c r="X2" s="72"/>
      <c r="Y2" s="72"/>
      <c r="Z2" s="72"/>
      <c r="AA2" s="72"/>
      <c r="AB2" s="72"/>
      <c r="AC2" s="72"/>
      <c r="AD2" s="72"/>
      <c r="AE2" s="72"/>
      <c r="AF2" s="72"/>
      <c r="AG2" s="72"/>
      <c r="AH2" s="72"/>
      <c r="AI2" s="72"/>
      <c r="AJ2" s="72"/>
      <c r="AK2" s="72"/>
      <c r="AL2" s="72"/>
      <c r="AM2" s="72"/>
      <c r="AN2" s="72"/>
      <c r="AO2" s="72"/>
      <c r="AP2" s="72"/>
      <c r="AQ2" s="72"/>
      <c r="AR2" s="72"/>
      <c r="AS2" s="72"/>
      <c r="AT2" s="72"/>
      <c r="AU2" s="72"/>
      <c r="AV2" s="72"/>
      <c r="AW2" s="72"/>
      <c r="AX2" s="72"/>
      <c r="AY2" s="72"/>
      <c r="AZ2" s="72"/>
      <c r="BA2" s="72"/>
      <c r="BB2" s="72"/>
      <c r="BC2" s="72"/>
      <c r="BD2" s="72"/>
      <c r="BE2" s="72"/>
      <c r="BF2" s="72"/>
      <c r="BG2" s="72"/>
      <c r="BH2" s="72"/>
      <c r="BI2" s="72"/>
      <c r="BJ2" s="72"/>
      <c r="BK2" s="72"/>
      <c r="BL2" s="72"/>
      <c r="BM2" s="72"/>
      <c r="BN2" s="72"/>
      <c r="BO2" s="72"/>
      <c r="BP2" s="72"/>
      <c r="BQ2" s="72"/>
      <c r="BR2" s="72"/>
      <c r="BS2" s="72"/>
      <c r="BT2" s="72"/>
      <c r="BU2" s="72"/>
      <c r="BV2" s="72"/>
      <c r="BW2" s="72"/>
      <c r="BX2" s="72"/>
      <c r="BY2" s="72"/>
      <c r="BZ2" s="72"/>
    </row>
    <row r="3" spans="1:78" ht="9.75" customHeight="1" x14ac:dyDescent="0.15">
      <c r="A3" s="2"/>
      <c r="B3" s="72"/>
      <c r="C3" s="72"/>
      <c r="D3" s="72"/>
      <c r="E3" s="72"/>
      <c r="F3" s="72"/>
      <c r="G3" s="72"/>
      <c r="H3" s="72"/>
      <c r="I3" s="72"/>
      <c r="J3" s="72"/>
      <c r="K3" s="72"/>
      <c r="L3" s="72"/>
      <c r="M3" s="72"/>
      <c r="N3" s="72"/>
      <c r="O3" s="72"/>
      <c r="P3" s="72"/>
      <c r="Q3" s="72"/>
      <c r="R3" s="72"/>
      <c r="S3" s="72"/>
      <c r="T3" s="72"/>
      <c r="U3" s="72"/>
      <c r="V3" s="72"/>
      <c r="W3" s="72"/>
      <c r="X3" s="72"/>
      <c r="Y3" s="72"/>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row>
    <row r="4" spans="1:78" ht="9.75" customHeight="1" x14ac:dyDescent="0.15">
      <c r="A4" s="2"/>
      <c r="B4" s="72"/>
      <c r="C4" s="72"/>
      <c r="D4" s="72"/>
      <c r="E4" s="72"/>
      <c r="F4" s="72"/>
      <c r="G4" s="72"/>
      <c r="H4" s="72"/>
      <c r="I4" s="72"/>
      <c r="J4" s="72"/>
      <c r="K4" s="72"/>
      <c r="L4" s="72"/>
      <c r="M4" s="72"/>
      <c r="N4" s="72"/>
      <c r="O4" s="72"/>
      <c r="P4" s="72"/>
      <c r="Q4" s="72"/>
      <c r="R4" s="72"/>
      <c r="S4" s="72"/>
      <c r="T4" s="72"/>
      <c r="U4" s="72"/>
      <c r="V4" s="72"/>
      <c r="W4" s="72"/>
      <c r="X4" s="72"/>
      <c r="Y4" s="72"/>
      <c r="Z4" s="72"/>
      <c r="AA4" s="72"/>
      <c r="AB4" s="72"/>
      <c r="AC4" s="72"/>
      <c r="AD4" s="72"/>
      <c r="AE4" s="72"/>
      <c r="AF4" s="72"/>
      <c r="AG4" s="72"/>
      <c r="AH4" s="72"/>
      <c r="AI4" s="72"/>
      <c r="AJ4" s="72"/>
      <c r="AK4" s="72"/>
      <c r="AL4" s="72"/>
      <c r="AM4" s="72"/>
      <c r="AN4" s="72"/>
      <c r="AO4" s="72"/>
      <c r="AP4" s="72"/>
      <c r="AQ4" s="72"/>
      <c r="AR4" s="72"/>
      <c r="AS4" s="72"/>
      <c r="AT4" s="72"/>
      <c r="AU4" s="72"/>
      <c r="AV4" s="72"/>
      <c r="AW4" s="72"/>
      <c r="AX4" s="72"/>
      <c r="AY4" s="72"/>
      <c r="AZ4" s="72"/>
      <c r="BA4" s="72"/>
      <c r="BB4" s="72"/>
      <c r="BC4" s="72"/>
      <c r="BD4" s="72"/>
      <c r="BE4" s="72"/>
      <c r="BF4" s="72"/>
      <c r="BG4" s="72"/>
      <c r="BH4" s="72"/>
      <c r="BI4" s="72"/>
      <c r="BJ4" s="72"/>
      <c r="BK4" s="72"/>
      <c r="BL4" s="72"/>
      <c r="BM4" s="72"/>
      <c r="BN4" s="72"/>
      <c r="BO4" s="72"/>
      <c r="BP4" s="72"/>
      <c r="BQ4" s="72"/>
      <c r="BR4" s="72"/>
      <c r="BS4" s="72"/>
      <c r="BT4" s="72"/>
      <c r="BU4" s="72"/>
      <c r="BV4" s="72"/>
      <c r="BW4" s="72"/>
      <c r="BX4" s="72"/>
      <c r="BY4" s="72"/>
      <c r="BZ4" s="72"/>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3" t="str">
        <f>データ!H6</f>
        <v>滋賀県　甲賀市</v>
      </c>
      <c r="C6" s="73"/>
      <c r="D6" s="73"/>
      <c r="E6" s="73"/>
      <c r="F6" s="73"/>
      <c r="G6" s="73"/>
      <c r="H6" s="73"/>
      <c r="I6" s="73"/>
      <c r="J6" s="73"/>
      <c r="K6" s="73"/>
      <c r="L6" s="73"/>
      <c r="M6" s="73"/>
      <c r="N6" s="73"/>
      <c r="O6" s="73"/>
      <c r="P6" s="73"/>
      <c r="Q6" s="73"/>
      <c r="R6" s="73"/>
      <c r="S6" s="73"/>
      <c r="T6" s="73"/>
      <c r="U6" s="73"/>
      <c r="V6" s="73"/>
      <c r="W6" s="73"/>
      <c r="X6" s="73"/>
      <c r="Y6" s="73"/>
      <c r="Z6" s="73"/>
      <c r="AA6" s="73"/>
      <c r="AB6" s="73"/>
      <c r="AC6" s="73"/>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6" t="s">
        <v>1</v>
      </c>
      <c r="C7" s="46"/>
      <c r="D7" s="46"/>
      <c r="E7" s="46"/>
      <c r="F7" s="46"/>
      <c r="G7" s="46"/>
      <c r="H7" s="46"/>
      <c r="I7" s="46" t="s">
        <v>2</v>
      </c>
      <c r="J7" s="46"/>
      <c r="K7" s="46"/>
      <c r="L7" s="46"/>
      <c r="M7" s="46"/>
      <c r="N7" s="46"/>
      <c r="O7" s="46"/>
      <c r="P7" s="46" t="s">
        <v>3</v>
      </c>
      <c r="Q7" s="46"/>
      <c r="R7" s="46"/>
      <c r="S7" s="46"/>
      <c r="T7" s="46"/>
      <c r="U7" s="46"/>
      <c r="V7" s="46"/>
      <c r="W7" s="46" t="s">
        <v>4</v>
      </c>
      <c r="X7" s="46"/>
      <c r="Y7" s="46"/>
      <c r="Z7" s="46"/>
      <c r="AA7" s="46"/>
      <c r="AB7" s="46"/>
      <c r="AC7" s="46"/>
      <c r="AD7" s="46" t="s">
        <v>5</v>
      </c>
      <c r="AE7" s="46"/>
      <c r="AF7" s="46"/>
      <c r="AG7" s="46"/>
      <c r="AH7" s="46"/>
      <c r="AI7" s="46"/>
      <c r="AJ7" s="46"/>
      <c r="AK7" s="3"/>
      <c r="AL7" s="46" t="s">
        <v>6</v>
      </c>
      <c r="AM7" s="46"/>
      <c r="AN7" s="46"/>
      <c r="AO7" s="46"/>
      <c r="AP7" s="46"/>
      <c r="AQ7" s="46"/>
      <c r="AR7" s="46"/>
      <c r="AS7" s="46"/>
      <c r="AT7" s="46" t="s">
        <v>7</v>
      </c>
      <c r="AU7" s="46"/>
      <c r="AV7" s="46"/>
      <c r="AW7" s="46"/>
      <c r="AX7" s="46"/>
      <c r="AY7" s="46"/>
      <c r="AZ7" s="46"/>
      <c r="BA7" s="46"/>
      <c r="BB7" s="46" t="s">
        <v>8</v>
      </c>
      <c r="BC7" s="46"/>
      <c r="BD7" s="46"/>
      <c r="BE7" s="46"/>
      <c r="BF7" s="46"/>
      <c r="BG7" s="46"/>
      <c r="BH7" s="46"/>
      <c r="BI7" s="46"/>
      <c r="BJ7" s="3"/>
      <c r="BK7" s="3"/>
      <c r="BL7" s="74" t="s">
        <v>9</v>
      </c>
      <c r="BM7" s="75"/>
      <c r="BN7" s="75"/>
      <c r="BO7" s="75"/>
      <c r="BP7" s="75"/>
      <c r="BQ7" s="75"/>
      <c r="BR7" s="75"/>
      <c r="BS7" s="75"/>
      <c r="BT7" s="75"/>
      <c r="BU7" s="75"/>
      <c r="BV7" s="75"/>
      <c r="BW7" s="75"/>
      <c r="BX7" s="75"/>
      <c r="BY7" s="76"/>
    </row>
    <row r="8" spans="1:78" ht="18.75" customHeight="1" x14ac:dyDescent="0.15">
      <c r="A8" s="2"/>
      <c r="B8" s="70" t="str">
        <f>データ!I6</f>
        <v>法適用</v>
      </c>
      <c r="C8" s="70"/>
      <c r="D8" s="70"/>
      <c r="E8" s="70"/>
      <c r="F8" s="70"/>
      <c r="G8" s="70"/>
      <c r="H8" s="70"/>
      <c r="I8" s="70" t="str">
        <f>データ!J6</f>
        <v>下水道事業</v>
      </c>
      <c r="J8" s="70"/>
      <c r="K8" s="70"/>
      <c r="L8" s="70"/>
      <c r="M8" s="70"/>
      <c r="N8" s="70"/>
      <c r="O8" s="70"/>
      <c r="P8" s="70" t="str">
        <f>データ!K6</f>
        <v>農業集落排水</v>
      </c>
      <c r="Q8" s="70"/>
      <c r="R8" s="70"/>
      <c r="S8" s="70"/>
      <c r="T8" s="70"/>
      <c r="U8" s="70"/>
      <c r="V8" s="70"/>
      <c r="W8" s="70" t="str">
        <f>データ!L6</f>
        <v>F1</v>
      </c>
      <c r="X8" s="70"/>
      <c r="Y8" s="70"/>
      <c r="Z8" s="70"/>
      <c r="AA8" s="70"/>
      <c r="AB8" s="70"/>
      <c r="AC8" s="70"/>
      <c r="AD8" s="71" t="str">
        <f>データ!$M$6</f>
        <v>非設置</v>
      </c>
      <c r="AE8" s="71"/>
      <c r="AF8" s="71"/>
      <c r="AG8" s="71"/>
      <c r="AH8" s="71"/>
      <c r="AI8" s="71"/>
      <c r="AJ8" s="71"/>
      <c r="AK8" s="3"/>
      <c r="AL8" s="45">
        <f>データ!S6</f>
        <v>87729</v>
      </c>
      <c r="AM8" s="45"/>
      <c r="AN8" s="45"/>
      <c r="AO8" s="45"/>
      <c r="AP8" s="45"/>
      <c r="AQ8" s="45"/>
      <c r="AR8" s="45"/>
      <c r="AS8" s="45"/>
      <c r="AT8" s="44">
        <f>データ!T6</f>
        <v>481.62</v>
      </c>
      <c r="AU8" s="44"/>
      <c r="AV8" s="44"/>
      <c r="AW8" s="44"/>
      <c r="AX8" s="44"/>
      <c r="AY8" s="44"/>
      <c r="AZ8" s="44"/>
      <c r="BA8" s="44"/>
      <c r="BB8" s="44">
        <f>データ!U6</f>
        <v>182.15</v>
      </c>
      <c r="BC8" s="44"/>
      <c r="BD8" s="44"/>
      <c r="BE8" s="44"/>
      <c r="BF8" s="44"/>
      <c r="BG8" s="44"/>
      <c r="BH8" s="44"/>
      <c r="BI8" s="44"/>
      <c r="BJ8" s="3"/>
      <c r="BK8" s="3"/>
      <c r="BL8" s="66" t="s">
        <v>10</v>
      </c>
      <c r="BM8" s="67"/>
      <c r="BN8" s="68" t="s">
        <v>11</v>
      </c>
      <c r="BO8" s="68"/>
      <c r="BP8" s="68"/>
      <c r="BQ8" s="68"/>
      <c r="BR8" s="68"/>
      <c r="BS8" s="68"/>
      <c r="BT8" s="68"/>
      <c r="BU8" s="68"/>
      <c r="BV8" s="68"/>
      <c r="BW8" s="68"/>
      <c r="BX8" s="68"/>
      <c r="BY8" s="69"/>
    </row>
    <row r="9" spans="1:78" ht="18.75" customHeight="1" x14ac:dyDescent="0.15">
      <c r="A9" s="2"/>
      <c r="B9" s="46" t="s">
        <v>12</v>
      </c>
      <c r="C9" s="46"/>
      <c r="D9" s="46"/>
      <c r="E9" s="46"/>
      <c r="F9" s="46"/>
      <c r="G9" s="46"/>
      <c r="H9" s="46"/>
      <c r="I9" s="46" t="s">
        <v>13</v>
      </c>
      <c r="J9" s="46"/>
      <c r="K9" s="46"/>
      <c r="L9" s="46"/>
      <c r="M9" s="46"/>
      <c r="N9" s="46"/>
      <c r="O9" s="46"/>
      <c r="P9" s="46" t="s">
        <v>14</v>
      </c>
      <c r="Q9" s="46"/>
      <c r="R9" s="46"/>
      <c r="S9" s="46"/>
      <c r="T9" s="46"/>
      <c r="U9" s="46"/>
      <c r="V9" s="46"/>
      <c r="W9" s="46" t="s">
        <v>15</v>
      </c>
      <c r="X9" s="46"/>
      <c r="Y9" s="46"/>
      <c r="Z9" s="46"/>
      <c r="AA9" s="46"/>
      <c r="AB9" s="46"/>
      <c r="AC9" s="46"/>
      <c r="AD9" s="46" t="s">
        <v>16</v>
      </c>
      <c r="AE9" s="46"/>
      <c r="AF9" s="46"/>
      <c r="AG9" s="46"/>
      <c r="AH9" s="46"/>
      <c r="AI9" s="46"/>
      <c r="AJ9" s="46"/>
      <c r="AK9" s="3"/>
      <c r="AL9" s="46" t="s">
        <v>17</v>
      </c>
      <c r="AM9" s="46"/>
      <c r="AN9" s="46"/>
      <c r="AO9" s="46"/>
      <c r="AP9" s="46"/>
      <c r="AQ9" s="46"/>
      <c r="AR9" s="46"/>
      <c r="AS9" s="46"/>
      <c r="AT9" s="46" t="s">
        <v>18</v>
      </c>
      <c r="AU9" s="46"/>
      <c r="AV9" s="46"/>
      <c r="AW9" s="46"/>
      <c r="AX9" s="46"/>
      <c r="AY9" s="46"/>
      <c r="AZ9" s="46"/>
      <c r="BA9" s="46"/>
      <c r="BB9" s="46" t="s">
        <v>19</v>
      </c>
      <c r="BC9" s="46"/>
      <c r="BD9" s="46"/>
      <c r="BE9" s="46"/>
      <c r="BF9" s="46"/>
      <c r="BG9" s="46"/>
      <c r="BH9" s="46"/>
      <c r="BI9" s="46"/>
      <c r="BJ9" s="3"/>
      <c r="BK9" s="3"/>
      <c r="BL9" s="47" t="s">
        <v>20</v>
      </c>
      <c r="BM9" s="48"/>
      <c r="BN9" s="49" t="s">
        <v>21</v>
      </c>
      <c r="BO9" s="49"/>
      <c r="BP9" s="49"/>
      <c r="BQ9" s="49"/>
      <c r="BR9" s="49"/>
      <c r="BS9" s="49"/>
      <c r="BT9" s="49"/>
      <c r="BU9" s="49"/>
      <c r="BV9" s="49"/>
      <c r="BW9" s="49"/>
      <c r="BX9" s="49"/>
      <c r="BY9" s="50"/>
    </row>
    <row r="10" spans="1:78" ht="18.75" customHeight="1" x14ac:dyDescent="0.15">
      <c r="A10" s="2"/>
      <c r="B10" s="44" t="str">
        <f>データ!N6</f>
        <v>-</v>
      </c>
      <c r="C10" s="44"/>
      <c r="D10" s="44"/>
      <c r="E10" s="44"/>
      <c r="F10" s="44"/>
      <c r="G10" s="44"/>
      <c r="H10" s="44"/>
      <c r="I10" s="44">
        <f>データ!O6</f>
        <v>86.77</v>
      </c>
      <c r="J10" s="44"/>
      <c r="K10" s="44"/>
      <c r="L10" s="44"/>
      <c r="M10" s="44"/>
      <c r="N10" s="44"/>
      <c r="O10" s="44"/>
      <c r="P10" s="44">
        <f>データ!P6</f>
        <v>7.82</v>
      </c>
      <c r="Q10" s="44"/>
      <c r="R10" s="44"/>
      <c r="S10" s="44"/>
      <c r="T10" s="44"/>
      <c r="U10" s="44"/>
      <c r="V10" s="44"/>
      <c r="W10" s="44">
        <f>データ!Q6</f>
        <v>74.989999999999995</v>
      </c>
      <c r="X10" s="44"/>
      <c r="Y10" s="44"/>
      <c r="Z10" s="44"/>
      <c r="AA10" s="44"/>
      <c r="AB10" s="44"/>
      <c r="AC10" s="44"/>
      <c r="AD10" s="45">
        <f>データ!R6</f>
        <v>2824</v>
      </c>
      <c r="AE10" s="45"/>
      <c r="AF10" s="45"/>
      <c r="AG10" s="45"/>
      <c r="AH10" s="45"/>
      <c r="AI10" s="45"/>
      <c r="AJ10" s="45"/>
      <c r="AK10" s="2"/>
      <c r="AL10" s="45">
        <f>データ!V6</f>
        <v>6830</v>
      </c>
      <c r="AM10" s="45"/>
      <c r="AN10" s="45"/>
      <c r="AO10" s="45"/>
      <c r="AP10" s="45"/>
      <c r="AQ10" s="45"/>
      <c r="AR10" s="45"/>
      <c r="AS10" s="45"/>
      <c r="AT10" s="44">
        <f>データ!W6</f>
        <v>4.16</v>
      </c>
      <c r="AU10" s="44"/>
      <c r="AV10" s="44"/>
      <c r="AW10" s="44"/>
      <c r="AX10" s="44"/>
      <c r="AY10" s="44"/>
      <c r="AZ10" s="44"/>
      <c r="BA10" s="44"/>
      <c r="BB10" s="44">
        <f>データ!X6</f>
        <v>1641.83</v>
      </c>
      <c r="BC10" s="44"/>
      <c r="BD10" s="44"/>
      <c r="BE10" s="44"/>
      <c r="BF10" s="44"/>
      <c r="BG10" s="44"/>
      <c r="BH10" s="44"/>
      <c r="BI10" s="44"/>
      <c r="BJ10" s="2"/>
      <c r="BK10" s="2"/>
      <c r="BL10" s="51" t="s">
        <v>22</v>
      </c>
      <c r="BM10" s="52"/>
      <c r="BN10" s="53" t="s">
        <v>23</v>
      </c>
      <c r="BO10" s="53"/>
      <c r="BP10" s="53"/>
      <c r="BQ10" s="53"/>
      <c r="BR10" s="53"/>
      <c r="BS10" s="53"/>
      <c r="BT10" s="53"/>
      <c r="BU10" s="53"/>
      <c r="BV10" s="53"/>
      <c r="BW10" s="53"/>
      <c r="BX10" s="53"/>
      <c r="BY10" s="54"/>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15">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37" t="s">
        <v>26</v>
      </c>
      <c r="BM14" s="38"/>
      <c r="BN14" s="38"/>
      <c r="BO14" s="38"/>
      <c r="BP14" s="38"/>
      <c r="BQ14" s="38"/>
      <c r="BR14" s="38"/>
      <c r="BS14" s="38"/>
      <c r="BT14" s="38"/>
      <c r="BU14" s="38"/>
      <c r="BV14" s="38"/>
      <c r="BW14" s="38"/>
      <c r="BX14" s="38"/>
      <c r="BY14" s="38"/>
      <c r="BZ14" s="39"/>
    </row>
    <row r="15" spans="1:78" ht="13.5" customHeight="1" x14ac:dyDescent="0.15">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0" t="s">
        <v>114</v>
      </c>
      <c r="BM16" s="61"/>
      <c r="BN16" s="61"/>
      <c r="BO16" s="61"/>
      <c r="BP16" s="61"/>
      <c r="BQ16" s="61"/>
      <c r="BR16" s="61"/>
      <c r="BS16" s="61"/>
      <c r="BT16" s="61"/>
      <c r="BU16" s="61"/>
      <c r="BV16" s="61"/>
      <c r="BW16" s="61"/>
      <c r="BX16" s="61"/>
      <c r="BY16" s="61"/>
      <c r="BZ16" s="62"/>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0"/>
      <c r="BM17" s="61"/>
      <c r="BN17" s="61"/>
      <c r="BO17" s="61"/>
      <c r="BP17" s="61"/>
      <c r="BQ17" s="61"/>
      <c r="BR17" s="61"/>
      <c r="BS17" s="61"/>
      <c r="BT17" s="61"/>
      <c r="BU17" s="61"/>
      <c r="BV17" s="61"/>
      <c r="BW17" s="61"/>
      <c r="BX17" s="61"/>
      <c r="BY17" s="61"/>
      <c r="BZ17" s="62"/>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0"/>
      <c r="BM18" s="61"/>
      <c r="BN18" s="61"/>
      <c r="BO18" s="61"/>
      <c r="BP18" s="61"/>
      <c r="BQ18" s="61"/>
      <c r="BR18" s="61"/>
      <c r="BS18" s="61"/>
      <c r="BT18" s="61"/>
      <c r="BU18" s="61"/>
      <c r="BV18" s="61"/>
      <c r="BW18" s="61"/>
      <c r="BX18" s="61"/>
      <c r="BY18" s="61"/>
      <c r="BZ18" s="62"/>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0"/>
      <c r="BM19" s="61"/>
      <c r="BN19" s="61"/>
      <c r="BO19" s="61"/>
      <c r="BP19" s="61"/>
      <c r="BQ19" s="61"/>
      <c r="BR19" s="61"/>
      <c r="BS19" s="61"/>
      <c r="BT19" s="61"/>
      <c r="BU19" s="61"/>
      <c r="BV19" s="61"/>
      <c r="BW19" s="61"/>
      <c r="BX19" s="61"/>
      <c r="BY19" s="61"/>
      <c r="BZ19" s="62"/>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0"/>
      <c r="BM20" s="61"/>
      <c r="BN20" s="61"/>
      <c r="BO20" s="61"/>
      <c r="BP20" s="61"/>
      <c r="BQ20" s="61"/>
      <c r="BR20" s="61"/>
      <c r="BS20" s="61"/>
      <c r="BT20" s="61"/>
      <c r="BU20" s="61"/>
      <c r="BV20" s="61"/>
      <c r="BW20" s="61"/>
      <c r="BX20" s="61"/>
      <c r="BY20" s="61"/>
      <c r="BZ20" s="62"/>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0"/>
      <c r="BM21" s="61"/>
      <c r="BN21" s="61"/>
      <c r="BO21" s="61"/>
      <c r="BP21" s="61"/>
      <c r="BQ21" s="61"/>
      <c r="BR21" s="61"/>
      <c r="BS21" s="61"/>
      <c r="BT21" s="61"/>
      <c r="BU21" s="61"/>
      <c r="BV21" s="61"/>
      <c r="BW21" s="61"/>
      <c r="BX21" s="61"/>
      <c r="BY21" s="61"/>
      <c r="BZ21" s="62"/>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0"/>
      <c r="BM22" s="61"/>
      <c r="BN22" s="61"/>
      <c r="BO22" s="61"/>
      <c r="BP22" s="61"/>
      <c r="BQ22" s="61"/>
      <c r="BR22" s="61"/>
      <c r="BS22" s="61"/>
      <c r="BT22" s="61"/>
      <c r="BU22" s="61"/>
      <c r="BV22" s="61"/>
      <c r="BW22" s="61"/>
      <c r="BX22" s="61"/>
      <c r="BY22" s="61"/>
      <c r="BZ22" s="62"/>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0"/>
      <c r="BM23" s="61"/>
      <c r="BN23" s="61"/>
      <c r="BO23" s="61"/>
      <c r="BP23" s="61"/>
      <c r="BQ23" s="61"/>
      <c r="BR23" s="61"/>
      <c r="BS23" s="61"/>
      <c r="BT23" s="61"/>
      <c r="BU23" s="61"/>
      <c r="BV23" s="61"/>
      <c r="BW23" s="61"/>
      <c r="BX23" s="61"/>
      <c r="BY23" s="61"/>
      <c r="BZ23" s="62"/>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0"/>
      <c r="BM24" s="61"/>
      <c r="BN24" s="61"/>
      <c r="BO24" s="61"/>
      <c r="BP24" s="61"/>
      <c r="BQ24" s="61"/>
      <c r="BR24" s="61"/>
      <c r="BS24" s="61"/>
      <c r="BT24" s="61"/>
      <c r="BU24" s="61"/>
      <c r="BV24" s="61"/>
      <c r="BW24" s="61"/>
      <c r="BX24" s="61"/>
      <c r="BY24" s="61"/>
      <c r="BZ24" s="62"/>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0"/>
      <c r="BM25" s="61"/>
      <c r="BN25" s="61"/>
      <c r="BO25" s="61"/>
      <c r="BP25" s="61"/>
      <c r="BQ25" s="61"/>
      <c r="BR25" s="61"/>
      <c r="BS25" s="61"/>
      <c r="BT25" s="61"/>
      <c r="BU25" s="61"/>
      <c r="BV25" s="61"/>
      <c r="BW25" s="61"/>
      <c r="BX25" s="61"/>
      <c r="BY25" s="61"/>
      <c r="BZ25" s="62"/>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0"/>
      <c r="BM26" s="61"/>
      <c r="BN26" s="61"/>
      <c r="BO26" s="61"/>
      <c r="BP26" s="61"/>
      <c r="BQ26" s="61"/>
      <c r="BR26" s="61"/>
      <c r="BS26" s="61"/>
      <c r="BT26" s="61"/>
      <c r="BU26" s="61"/>
      <c r="BV26" s="61"/>
      <c r="BW26" s="61"/>
      <c r="BX26" s="61"/>
      <c r="BY26" s="61"/>
      <c r="BZ26" s="62"/>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0"/>
      <c r="BM27" s="61"/>
      <c r="BN27" s="61"/>
      <c r="BO27" s="61"/>
      <c r="BP27" s="61"/>
      <c r="BQ27" s="61"/>
      <c r="BR27" s="61"/>
      <c r="BS27" s="61"/>
      <c r="BT27" s="61"/>
      <c r="BU27" s="61"/>
      <c r="BV27" s="61"/>
      <c r="BW27" s="61"/>
      <c r="BX27" s="61"/>
      <c r="BY27" s="61"/>
      <c r="BZ27" s="62"/>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0"/>
      <c r="BM28" s="61"/>
      <c r="BN28" s="61"/>
      <c r="BO28" s="61"/>
      <c r="BP28" s="61"/>
      <c r="BQ28" s="61"/>
      <c r="BR28" s="61"/>
      <c r="BS28" s="61"/>
      <c r="BT28" s="61"/>
      <c r="BU28" s="61"/>
      <c r="BV28" s="61"/>
      <c r="BW28" s="61"/>
      <c r="BX28" s="61"/>
      <c r="BY28" s="61"/>
      <c r="BZ28" s="62"/>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0"/>
      <c r="BM29" s="61"/>
      <c r="BN29" s="61"/>
      <c r="BO29" s="61"/>
      <c r="BP29" s="61"/>
      <c r="BQ29" s="61"/>
      <c r="BR29" s="61"/>
      <c r="BS29" s="61"/>
      <c r="BT29" s="61"/>
      <c r="BU29" s="61"/>
      <c r="BV29" s="61"/>
      <c r="BW29" s="61"/>
      <c r="BX29" s="61"/>
      <c r="BY29" s="61"/>
      <c r="BZ29" s="62"/>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0"/>
      <c r="BM30" s="61"/>
      <c r="BN30" s="61"/>
      <c r="BO30" s="61"/>
      <c r="BP30" s="61"/>
      <c r="BQ30" s="61"/>
      <c r="BR30" s="61"/>
      <c r="BS30" s="61"/>
      <c r="BT30" s="61"/>
      <c r="BU30" s="61"/>
      <c r="BV30" s="61"/>
      <c r="BW30" s="61"/>
      <c r="BX30" s="61"/>
      <c r="BY30" s="61"/>
      <c r="BZ30" s="62"/>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0"/>
      <c r="BM31" s="61"/>
      <c r="BN31" s="61"/>
      <c r="BO31" s="61"/>
      <c r="BP31" s="61"/>
      <c r="BQ31" s="61"/>
      <c r="BR31" s="61"/>
      <c r="BS31" s="61"/>
      <c r="BT31" s="61"/>
      <c r="BU31" s="61"/>
      <c r="BV31" s="61"/>
      <c r="BW31" s="61"/>
      <c r="BX31" s="61"/>
      <c r="BY31" s="61"/>
      <c r="BZ31" s="62"/>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0"/>
      <c r="BM32" s="61"/>
      <c r="BN32" s="61"/>
      <c r="BO32" s="61"/>
      <c r="BP32" s="61"/>
      <c r="BQ32" s="61"/>
      <c r="BR32" s="61"/>
      <c r="BS32" s="61"/>
      <c r="BT32" s="61"/>
      <c r="BU32" s="61"/>
      <c r="BV32" s="61"/>
      <c r="BW32" s="61"/>
      <c r="BX32" s="61"/>
      <c r="BY32" s="61"/>
      <c r="BZ32" s="62"/>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0"/>
      <c r="BM33" s="61"/>
      <c r="BN33" s="61"/>
      <c r="BO33" s="61"/>
      <c r="BP33" s="61"/>
      <c r="BQ33" s="61"/>
      <c r="BR33" s="61"/>
      <c r="BS33" s="61"/>
      <c r="BT33" s="61"/>
      <c r="BU33" s="61"/>
      <c r="BV33" s="61"/>
      <c r="BW33" s="61"/>
      <c r="BX33" s="61"/>
      <c r="BY33" s="61"/>
      <c r="BZ33" s="62"/>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0"/>
      <c r="BM34" s="61"/>
      <c r="BN34" s="61"/>
      <c r="BO34" s="61"/>
      <c r="BP34" s="61"/>
      <c r="BQ34" s="61"/>
      <c r="BR34" s="61"/>
      <c r="BS34" s="61"/>
      <c r="BT34" s="61"/>
      <c r="BU34" s="61"/>
      <c r="BV34" s="61"/>
      <c r="BW34" s="61"/>
      <c r="BX34" s="61"/>
      <c r="BY34" s="61"/>
      <c r="BZ34" s="62"/>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0"/>
      <c r="BM35" s="61"/>
      <c r="BN35" s="61"/>
      <c r="BO35" s="61"/>
      <c r="BP35" s="61"/>
      <c r="BQ35" s="61"/>
      <c r="BR35" s="61"/>
      <c r="BS35" s="61"/>
      <c r="BT35" s="61"/>
      <c r="BU35" s="61"/>
      <c r="BV35" s="61"/>
      <c r="BW35" s="61"/>
      <c r="BX35" s="61"/>
      <c r="BY35" s="61"/>
      <c r="BZ35" s="62"/>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0"/>
      <c r="BM36" s="61"/>
      <c r="BN36" s="61"/>
      <c r="BO36" s="61"/>
      <c r="BP36" s="61"/>
      <c r="BQ36" s="61"/>
      <c r="BR36" s="61"/>
      <c r="BS36" s="61"/>
      <c r="BT36" s="61"/>
      <c r="BU36" s="61"/>
      <c r="BV36" s="61"/>
      <c r="BW36" s="61"/>
      <c r="BX36" s="61"/>
      <c r="BY36" s="61"/>
      <c r="BZ36" s="62"/>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0"/>
      <c r="BM37" s="61"/>
      <c r="BN37" s="61"/>
      <c r="BO37" s="61"/>
      <c r="BP37" s="61"/>
      <c r="BQ37" s="61"/>
      <c r="BR37" s="61"/>
      <c r="BS37" s="61"/>
      <c r="BT37" s="61"/>
      <c r="BU37" s="61"/>
      <c r="BV37" s="61"/>
      <c r="BW37" s="61"/>
      <c r="BX37" s="61"/>
      <c r="BY37" s="61"/>
      <c r="BZ37" s="62"/>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0"/>
      <c r="BM38" s="61"/>
      <c r="BN38" s="61"/>
      <c r="BO38" s="61"/>
      <c r="BP38" s="61"/>
      <c r="BQ38" s="61"/>
      <c r="BR38" s="61"/>
      <c r="BS38" s="61"/>
      <c r="BT38" s="61"/>
      <c r="BU38" s="61"/>
      <c r="BV38" s="61"/>
      <c r="BW38" s="61"/>
      <c r="BX38" s="61"/>
      <c r="BY38" s="61"/>
      <c r="BZ38" s="62"/>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0"/>
      <c r="BM39" s="61"/>
      <c r="BN39" s="61"/>
      <c r="BO39" s="61"/>
      <c r="BP39" s="61"/>
      <c r="BQ39" s="61"/>
      <c r="BR39" s="61"/>
      <c r="BS39" s="61"/>
      <c r="BT39" s="61"/>
      <c r="BU39" s="61"/>
      <c r="BV39" s="61"/>
      <c r="BW39" s="61"/>
      <c r="BX39" s="61"/>
      <c r="BY39" s="61"/>
      <c r="BZ39" s="62"/>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0"/>
      <c r="BM40" s="61"/>
      <c r="BN40" s="61"/>
      <c r="BO40" s="61"/>
      <c r="BP40" s="61"/>
      <c r="BQ40" s="61"/>
      <c r="BR40" s="61"/>
      <c r="BS40" s="61"/>
      <c r="BT40" s="61"/>
      <c r="BU40" s="61"/>
      <c r="BV40" s="61"/>
      <c r="BW40" s="61"/>
      <c r="BX40" s="61"/>
      <c r="BY40" s="61"/>
      <c r="BZ40" s="62"/>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0"/>
      <c r="BM41" s="61"/>
      <c r="BN41" s="61"/>
      <c r="BO41" s="61"/>
      <c r="BP41" s="61"/>
      <c r="BQ41" s="61"/>
      <c r="BR41" s="61"/>
      <c r="BS41" s="61"/>
      <c r="BT41" s="61"/>
      <c r="BU41" s="61"/>
      <c r="BV41" s="61"/>
      <c r="BW41" s="61"/>
      <c r="BX41" s="61"/>
      <c r="BY41" s="61"/>
      <c r="BZ41" s="62"/>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0"/>
      <c r="BM42" s="61"/>
      <c r="BN42" s="61"/>
      <c r="BO42" s="61"/>
      <c r="BP42" s="61"/>
      <c r="BQ42" s="61"/>
      <c r="BR42" s="61"/>
      <c r="BS42" s="61"/>
      <c r="BT42" s="61"/>
      <c r="BU42" s="61"/>
      <c r="BV42" s="61"/>
      <c r="BW42" s="61"/>
      <c r="BX42" s="61"/>
      <c r="BY42" s="61"/>
      <c r="BZ42" s="62"/>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0"/>
      <c r="BM43" s="61"/>
      <c r="BN43" s="61"/>
      <c r="BO43" s="61"/>
      <c r="BP43" s="61"/>
      <c r="BQ43" s="61"/>
      <c r="BR43" s="61"/>
      <c r="BS43" s="61"/>
      <c r="BT43" s="61"/>
      <c r="BU43" s="61"/>
      <c r="BV43" s="61"/>
      <c r="BW43" s="61"/>
      <c r="BX43" s="61"/>
      <c r="BY43" s="61"/>
      <c r="BZ43" s="62"/>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3"/>
      <c r="BM44" s="64"/>
      <c r="BN44" s="64"/>
      <c r="BO44" s="64"/>
      <c r="BP44" s="64"/>
      <c r="BQ44" s="64"/>
      <c r="BR44" s="64"/>
      <c r="BS44" s="64"/>
      <c r="BT44" s="64"/>
      <c r="BU44" s="64"/>
      <c r="BV44" s="64"/>
      <c r="BW44" s="64"/>
      <c r="BX44" s="64"/>
      <c r="BY44" s="64"/>
      <c r="BZ44" s="65"/>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113</v>
      </c>
      <c r="BM47" s="29"/>
      <c r="BN47" s="29"/>
      <c r="BO47" s="29"/>
      <c r="BP47" s="29"/>
      <c r="BQ47" s="29"/>
      <c r="BR47" s="29"/>
      <c r="BS47" s="29"/>
      <c r="BT47" s="29"/>
      <c r="BU47" s="29"/>
      <c r="BV47" s="29"/>
      <c r="BW47" s="29"/>
      <c r="BX47" s="29"/>
      <c r="BY47" s="29"/>
      <c r="BZ47" s="30"/>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15">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15">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8" t="s">
        <v>112</v>
      </c>
      <c r="BM66" s="29"/>
      <c r="BN66" s="29"/>
      <c r="BO66" s="29"/>
      <c r="BP66" s="29"/>
      <c r="BQ66" s="29"/>
      <c r="BR66" s="29"/>
      <c r="BS66" s="29"/>
      <c r="BT66" s="29"/>
      <c r="BU66" s="29"/>
      <c r="BV66" s="29"/>
      <c r="BW66" s="29"/>
      <c r="BX66" s="29"/>
      <c r="BY66" s="29"/>
      <c r="BZ66" s="30"/>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8"/>
      <c r="BM67" s="29"/>
      <c r="BN67" s="29"/>
      <c r="BO67" s="29"/>
      <c r="BP67" s="29"/>
      <c r="BQ67" s="29"/>
      <c r="BR67" s="29"/>
      <c r="BS67" s="29"/>
      <c r="BT67" s="29"/>
      <c r="BU67" s="29"/>
      <c r="BV67" s="29"/>
      <c r="BW67" s="29"/>
      <c r="BX67" s="29"/>
      <c r="BY67" s="29"/>
      <c r="BZ67" s="30"/>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8"/>
      <c r="BM68" s="29"/>
      <c r="BN68" s="29"/>
      <c r="BO68" s="29"/>
      <c r="BP68" s="29"/>
      <c r="BQ68" s="29"/>
      <c r="BR68" s="29"/>
      <c r="BS68" s="29"/>
      <c r="BT68" s="29"/>
      <c r="BU68" s="29"/>
      <c r="BV68" s="29"/>
      <c r="BW68" s="29"/>
      <c r="BX68" s="29"/>
      <c r="BY68" s="29"/>
      <c r="BZ68" s="30"/>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8"/>
      <c r="BM69" s="29"/>
      <c r="BN69" s="29"/>
      <c r="BO69" s="29"/>
      <c r="BP69" s="29"/>
      <c r="BQ69" s="29"/>
      <c r="BR69" s="29"/>
      <c r="BS69" s="29"/>
      <c r="BT69" s="29"/>
      <c r="BU69" s="29"/>
      <c r="BV69" s="29"/>
      <c r="BW69" s="29"/>
      <c r="BX69" s="29"/>
      <c r="BY69" s="29"/>
      <c r="BZ69" s="30"/>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8"/>
      <c r="BM70" s="29"/>
      <c r="BN70" s="29"/>
      <c r="BO70" s="29"/>
      <c r="BP70" s="29"/>
      <c r="BQ70" s="29"/>
      <c r="BR70" s="29"/>
      <c r="BS70" s="29"/>
      <c r="BT70" s="29"/>
      <c r="BU70" s="29"/>
      <c r="BV70" s="29"/>
      <c r="BW70" s="29"/>
      <c r="BX70" s="29"/>
      <c r="BY70" s="29"/>
      <c r="BZ70" s="30"/>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8"/>
      <c r="BM71" s="29"/>
      <c r="BN71" s="29"/>
      <c r="BO71" s="29"/>
      <c r="BP71" s="29"/>
      <c r="BQ71" s="29"/>
      <c r="BR71" s="29"/>
      <c r="BS71" s="29"/>
      <c r="BT71" s="29"/>
      <c r="BU71" s="29"/>
      <c r="BV71" s="29"/>
      <c r="BW71" s="29"/>
      <c r="BX71" s="29"/>
      <c r="BY71" s="29"/>
      <c r="BZ71" s="30"/>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8"/>
      <c r="BM72" s="29"/>
      <c r="BN72" s="29"/>
      <c r="BO72" s="29"/>
      <c r="BP72" s="29"/>
      <c r="BQ72" s="29"/>
      <c r="BR72" s="29"/>
      <c r="BS72" s="29"/>
      <c r="BT72" s="29"/>
      <c r="BU72" s="29"/>
      <c r="BV72" s="29"/>
      <c r="BW72" s="29"/>
      <c r="BX72" s="29"/>
      <c r="BY72" s="29"/>
      <c r="BZ72" s="30"/>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8"/>
      <c r="BM73" s="29"/>
      <c r="BN73" s="29"/>
      <c r="BO73" s="29"/>
      <c r="BP73" s="29"/>
      <c r="BQ73" s="29"/>
      <c r="BR73" s="29"/>
      <c r="BS73" s="29"/>
      <c r="BT73" s="29"/>
      <c r="BU73" s="29"/>
      <c r="BV73" s="29"/>
      <c r="BW73" s="29"/>
      <c r="BX73" s="29"/>
      <c r="BY73" s="29"/>
      <c r="BZ73" s="30"/>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8"/>
      <c r="BM74" s="29"/>
      <c r="BN74" s="29"/>
      <c r="BO74" s="29"/>
      <c r="BP74" s="29"/>
      <c r="BQ74" s="29"/>
      <c r="BR74" s="29"/>
      <c r="BS74" s="29"/>
      <c r="BT74" s="29"/>
      <c r="BU74" s="29"/>
      <c r="BV74" s="29"/>
      <c r="BW74" s="29"/>
      <c r="BX74" s="29"/>
      <c r="BY74" s="29"/>
      <c r="BZ74" s="30"/>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8"/>
      <c r="BM75" s="29"/>
      <c r="BN75" s="29"/>
      <c r="BO75" s="29"/>
      <c r="BP75" s="29"/>
      <c r="BQ75" s="29"/>
      <c r="BR75" s="29"/>
      <c r="BS75" s="29"/>
      <c r="BT75" s="29"/>
      <c r="BU75" s="29"/>
      <c r="BV75" s="29"/>
      <c r="BW75" s="29"/>
      <c r="BX75" s="29"/>
      <c r="BY75" s="29"/>
      <c r="BZ75" s="30"/>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8"/>
      <c r="BM76" s="29"/>
      <c r="BN76" s="29"/>
      <c r="BO76" s="29"/>
      <c r="BP76" s="29"/>
      <c r="BQ76" s="29"/>
      <c r="BR76" s="29"/>
      <c r="BS76" s="29"/>
      <c r="BT76" s="29"/>
      <c r="BU76" s="29"/>
      <c r="BV76" s="29"/>
      <c r="BW76" s="29"/>
      <c r="BX76" s="29"/>
      <c r="BY76" s="29"/>
      <c r="BZ76" s="30"/>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8"/>
      <c r="BM77" s="29"/>
      <c r="BN77" s="29"/>
      <c r="BO77" s="29"/>
      <c r="BP77" s="29"/>
      <c r="BQ77" s="29"/>
      <c r="BR77" s="29"/>
      <c r="BS77" s="29"/>
      <c r="BT77" s="29"/>
      <c r="BU77" s="29"/>
      <c r="BV77" s="29"/>
      <c r="BW77" s="29"/>
      <c r="BX77" s="29"/>
      <c r="BY77" s="29"/>
      <c r="BZ77" s="30"/>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8"/>
      <c r="BM78" s="29"/>
      <c r="BN78" s="29"/>
      <c r="BO78" s="29"/>
      <c r="BP78" s="29"/>
      <c r="BQ78" s="29"/>
      <c r="BR78" s="29"/>
      <c r="BS78" s="29"/>
      <c r="BT78" s="29"/>
      <c r="BU78" s="29"/>
      <c r="BV78" s="29"/>
      <c r="BW78" s="29"/>
      <c r="BX78" s="29"/>
      <c r="BY78" s="29"/>
      <c r="BZ78" s="30"/>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8"/>
      <c r="BM79" s="29"/>
      <c r="BN79" s="29"/>
      <c r="BO79" s="29"/>
      <c r="BP79" s="29"/>
      <c r="BQ79" s="29"/>
      <c r="BR79" s="29"/>
      <c r="BS79" s="29"/>
      <c r="BT79" s="29"/>
      <c r="BU79" s="29"/>
      <c r="BV79" s="29"/>
      <c r="BW79" s="29"/>
      <c r="BX79" s="29"/>
      <c r="BY79" s="29"/>
      <c r="BZ79" s="30"/>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8"/>
      <c r="BM80" s="29"/>
      <c r="BN80" s="29"/>
      <c r="BO80" s="29"/>
      <c r="BP80" s="29"/>
      <c r="BQ80" s="29"/>
      <c r="BR80" s="29"/>
      <c r="BS80" s="29"/>
      <c r="BT80" s="29"/>
      <c r="BU80" s="29"/>
      <c r="BV80" s="29"/>
      <c r="BW80" s="29"/>
      <c r="BX80" s="29"/>
      <c r="BY80" s="29"/>
      <c r="BZ80" s="30"/>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8"/>
      <c r="BM81" s="29"/>
      <c r="BN81" s="29"/>
      <c r="BO81" s="29"/>
      <c r="BP81" s="29"/>
      <c r="BQ81" s="29"/>
      <c r="BR81" s="29"/>
      <c r="BS81" s="29"/>
      <c r="BT81" s="29"/>
      <c r="BU81" s="29"/>
      <c r="BV81" s="29"/>
      <c r="BW81" s="29"/>
      <c r="BX81" s="29"/>
      <c r="BY81" s="29"/>
      <c r="BZ81" s="30"/>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1"/>
      <c r="BM82" s="32"/>
      <c r="BN82" s="32"/>
      <c r="BO82" s="32"/>
      <c r="BP82" s="32"/>
      <c r="BQ82" s="32"/>
      <c r="BR82" s="32"/>
      <c r="BS82" s="32"/>
      <c r="BT82" s="32"/>
      <c r="BU82" s="32"/>
      <c r="BV82" s="32"/>
      <c r="BW82" s="32"/>
      <c r="BX82" s="32"/>
      <c r="BY82" s="32"/>
      <c r="BZ82" s="33"/>
    </row>
    <row r="83" spans="1:78" x14ac:dyDescent="0.15">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【104.30】</v>
      </c>
      <c r="F85" s="12" t="str">
        <f>データ!AT6</f>
        <v>【102.74】</v>
      </c>
      <c r="G85" s="12" t="str">
        <f>データ!BE6</f>
        <v>【47.19】</v>
      </c>
      <c r="H85" s="12" t="str">
        <f>データ!BP6</f>
        <v>【798.10】</v>
      </c>
      <c r="I85" s="12" t="str">
        <f>データ!CA6</f>
        <v>【54.51】</v>
      </c>
      <c r="J85" s="12" t="str">
        <f>データ!CL6</f>
        <v>【286.33】</v>
      </c>
      <c r="K85" s="12" t="str">
        <f>データ!CW6</f>
        <v>【49.92】</v>
      </c>
      <c r="L85" s="12" t="str">
        <f>データ!DH6</f>
        <v>【87.80】</v>
      </c>
      <c r="M85" s="12" t="str">
        <f>データ!DS6</f>
        <v>【28.46】</v>
      </c>
      <c r="N85" s="12" t="str">
        <f>データ!ED6</f>
        <v>【0.03】</v>
      </c>
      <c r="O85" s="12" t="str">
        <f>データ!EO6</f>
        <v>【0.02】</v>
      </c>
    </row>
  </sheetData>
  <sheetProtection algorithmName="SHA-512" hashValue="eYD8tDaM10gByJB1KCiCjxt6jQYspNc53jQPXb95MmicJccUZk2AXS2CT0Yue77jIN3xKDu5b2D2/DA0pxiHJQ==" saltValue="SCcpETsOn8zL/B8g5H1y1A=="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I9:O9"/>
    <mergeCell ref="P9:V9"/>
    <mergeCell ref="W9:AC9"/>
    <mergeCell ref="AD9:AJ9"/>
    <mergeCell ref="AL8:AS8"/>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B10:H10"/>
    <mergeCell ref="I10:O10"/>
    <mergeCell ref="P10:V10"/>
    <mergeCell ref="W10:AC10"/>
    <mergeCell ref="AD10:AJ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8" t="s">
        <v>52</v>
      </c>
      <c r="I3" s="79"/>
      <c r="J3" s="79"/>
      <c r="K3" s="79"/>
      <c r="L3" s="79"/>
      <c r="M3" s="79"/>
      <c r="N3" s="79"/>
      <c r="O3" s="79"/>
      <c r="P3" s="79"/>
      <c r="Q3" s="79"/>
      <c r="R3" s="79"/>
      <c r="S3" s="79"/>
      <c r="T3" s="79"/>
      <c r="U3" s="79"/>
      <c r="V3" s="79"/>
      <c r="W3" s="79"/>
      <c r="X3" s="80"/>
      <c r="Y3" s="84" t="s">
        <v>53</v>
      </c>
      <c r="Z3" s="77"/>
      <c r="AA3" s="77"/>
      <c r="AB3" s="77"/>
      <c r="AC3" s="77"/>
      <c r="AD3" s="77"/>
      <c r="AE3" s="77"/>
      <c r="AF3" s="77"/>
      <c r="AG3" s="77"/>
      <c r="AH3" s="77"/>
      <c r="AI3" s="77"/>
      <c r="AJ3" s="77"/>
      <c r="AK3" s="77"/>
      <c r="AL3" s="77"/>
      <c r="AM3" s="77"/>
      <c r="AN3" s="77"/>
      <c r="AO3" s="77"/>
      <c r="AP3" s="77"/>
      <c r="AQ3" s="77"/>
      <c r="AR3" s="77"/>
      <c r="AS3" s="77"/>
      <c r="AT3" s="77"/>
      <c r="AU3" s="77"/>
      <c r="AV3" s="77"/>
      <c r="AW3" s="77"/>
      <c r="AX3" s="77"/>
      <c r="AY3" s="77"/>
      <c r="AZ3" s="77"/>
      <c r="BA3" s="77"/>
      <c r="BB3" s="77"/>
      <c r="BC3" s="77"/>
      <c r="BD3" s="77"/>
      <c r="BE3" s="77"/>
      <c r="BF3" s="77"/>
      <c r="BG3" s="77"/>
      <c r="BH3" s="77"/>
      <c r="BI3" s="77"/>
      <c r="BJ3" s="77"/>
      <c r="BK3" s="77"/>
      <c r="BL3" s="77"/>
      <c r="BM3" s="77"/>
      <c r="BN3" s="77"/>
      <c r="BO3" s="77"/>
      <c r="BP3" s="77"/>
      <c r="BQ3" s="77"/>
      <c r="BR3" s="77"/>
      <c r="BS3" s="77"/>
      <c r="BT3" s="77"/>
      <c r="BU3" s="77"/>
      <c r="BV3" s="77"/>
      <c r="BW3" s="77"/>
      <c r="BX3" s="77"/>
      <c r="BY3" s="77"/>
      <c r="BZ3" s="77"/>
      <c r="CA3" s="77"/>
      <c r="CB3" s="77"/>
      <c r="CC3" s="77"/>
      <c r="CD3" s="77"/>
      <c r="CE3" s="77"/>
      <c r="CF3" s="77"/>
      <c r="CG3" s="77"/>
      <c r="CH3" s="77"/>
      <c r="CI3" s="77"/>
      <c r="CJ3" s="77"/>
      <c r="CK3" s="77"/>
      <c r="CL3" s="77"/>
      <c r="CM3" s="77"/>
      <c r="CN3" s="77"/>
      <c r="CO3" s="77"/>
      <c r="CP3" s="77"/>
      <c r="CQ3" s="77"/>
      <c r="CR3" s="77"/>
      <c r="CS3" s="77"/>
      <c r="CT3" s="77"/>
      <c r="CU3" s="77"/>
      <c r="CV3" s="77"/>
      <c r="CW3" s="77"/>
      <c r="CX3" s="77"/>
      <c r="CY3" s="77"/>
      <c r="CZ3" s="77"/>
      <c r="DA3" s="77"/>
      <c r="DB3" s="77"/>
      <c r="DC3" s="77"/>
      <c r="DD3" s="77"/>
      <c r="DE3" s="77"/>
      <c r="DF3" s="77"/>
      <c r="DG3" s="77"/>
      <c r="DH3" s="77"/>
      <c r="DI3" s="77" t="s">
        <v>54</v>
      </c>
      <c r="DJ3" s="77"/>
      <c r="DK3" s="77"/>
      <c r="DL3" s="77"/>
      <c r="DM3" s="77"/>
      <c r="DN3" s="77"/>
      <c r="DO3" s="77"/>
      <c r="DP3" s="77"/>
      <c r="DQ3" s="77"/>
      <c r="DR3" s="77"/>
      <c r="DS3" s="77"/>
      <c r="DT3" s="77"/>
      <c r="DU3" s="77"/>
      <c r="DV3" s="77"/>
      <c r="DW3" s="77"/>
      <c r="DX3" s="77"/>
      <c r="DY3" s="77"/>
      <c r="DZ3" s="77"/>
      <c r="EA3" s="77"/>
      <c r="EB3" s="77"/>
      <c r="EC3" s="77"/>
      <c r="ED3" s="77"/>
      <c r="EE3" s="77"/>
      <c r="EF3" s="77"/>
      <c r="EG3" s="77"/>
      <c r="EH3" s="77"/>
      <c r="EI3" s="77"/>
      <c r="EJ3" s="77"/>
      <c r="EK3" s="77"/>
      <c r="EL3" s="77"/>
      <c r="EM3" s="77"/>
      <c r="EN3" s="77"/>
      <c r="EO3" s="77"/>
    </row>
    <row r="4" spans="1:148" x14ac:dyDescent="0.15">
      <c r="A4" s="14" t="s">
        <v>55</v>
      </c>
      <c r="B4" s="16"/>
      <c r="C4" s="16"/>
      <c r="D4" s="16"/>
      <c r="E4" s="16"/>
      <c r="F4" s="16"/>
      <c r="G4" s="16"/>
      <c r="H4" s="81"/>
      <c r="I4" s="82"/>
      <c r="J4" s="82"/>
      <c r="K4" s="82"/>
      <c r="L4" s="82"/>
      <c r="M4" s="82"/>
      <c r="N4" s="82"/>
      <c r="O4" s="82"/>
      <c r="P4" s="82"/>
      <c r="Q4" s="82"/>
      <c r="R4" s="82"/>
      <c r="S4" s="82"/>
      <c r="T4" s="82"/>
      <c r="U4" s="82"/>
      <c r="V4" s="82"/>
      <c r="W4" s="82"/>
      <c r="X4" s="83"/>
      <c r="Y4" s="77" t="s">
        <v>56</v>
      </c>
      <c r="Z4" s="77"/>
      <c r="AA4" s="77"/>
      <c r="AB4" s="77"/>
      <c r="AC4" s="77"/>
      <c r="AD4" s="77"/>
      <c r="AE4" s="77"/>
      <c r="AF4" s="77"/>
      <c r="AG4" s="77"/>
      <c r="AH4" s="77"/>
      <c r="AI4" s="77"/>
      <c r="AJ4" s="77" t="s">
        <v>57</v>
      </c>
      <c r="AK4" s="77"/>
      <c r="AL4" s="77"/>
      <c r="AM4" s="77"/>
      <c r="AN4" s="77"/>
      <c r="AO4" s="77"/>
      <c r="AP4" s="77"/>
      <c r="AQ4" s="77"/>
      <c r="AR4" s="77"/>
      <c r="AS4" s="77"/>
      <c r="AT4" s="77"/>
      <c r="AU4" s="77" t="s">
        <v>58</v>
      </c>
      <c r="AV4" s="77"/>
      <c r="AW4" s="77"/>
      <c r="AX4" s="77"/>
      <c r="AY4" s="77"/>
      <c r="AZ4" s="77"/>
      <c r="BA4" s="77"/>
      <c r="BB4" s="77"/>
      <c r="BC4" s="77"/>
      <c r="BD4" s="77"/>
      <c r="BE4" s="77"/>
      <c r="BF4" s="77" t="s">
        <v>59</v>
      </c>
      <c r="BG4" s="77"/>
      <c r="BH4" s="77"/>
      <c r="BI4" s="77"/>
      <c r="BJ4" s="77"/>
      <c r="BK4" s="77"/>
      <c r="BL4" s="77"/>
      <c r="BM4" s="77"/>
      <c r="BN4" s="77"/>
      <c r="BO4" s="77"/>
      <c r="BP4" s="77"/>
      <c r="BQ4" s="77" t="s">
        <v>60</v>
      </c>
      <c r="BR4" s="77"/>
      <c r="BS4" s="77"/>
      <c r="BT4" s="77"/>
      <c r="BU4" s="77"/>
      <c r="BV4" s="77"/>
      <c r="BW4" s="77"/>
      <c r="BX4" s="77"/>
      <c r="BY4" s="77"/>
      <c r="BZ4" s="77"/>
      <c r="CA4" s="77"/>
      <c r="CB4" s="77" t="s">
        <v>61</v>
      </c>
      <c r="CC4" s="77"/>
      <c r="CD4" s="77"/>
      <c r="CE4" s="77"/>
      <c r="CF4" s="77"/>
      <c r="CG4" s="77"/>
      <c r="CH4" s="77"/>
      <c r="CI4" s="77"/>
      <c r="CJ4" s="77"/>
      <c r="CK4" s="77"/>
      <c r="CL4" s="77"/>
      <c r="CM4" s="77" t="s">
        <v>62</v>
      </c>
      <c r="CN4" s="77"/>
      <c r="CO4" s="77"/>
      <c r="CP4" s="77"/>
      <c r="CQ4" s="77"/>
      <c r="CR4" s="77"/>
      <c r="CS4" s="77"/>
      <c r="CT4" s="77"/>
      <c r="CU4" s="77"/>
      <c r="CV4" s="77"/>
      <c r="CW4" s="77"/>
      <c r="CX4" s="77" t="s">
        <v>63</v>
      </c>
      <c r="CY4" s="77"/>
      <c r="CZ4" s="77"/>
      <c r="DA4" s="77"/>
      <c r="DB4" s="77"/>
      <c r="DC4" s="77"/>
      <c r="DD4" s="77"/>
      <c r="DE4" s="77"/>
      <c r="DF4" s="77"/>
      <c r="DG4" s="77"/>
      <c r="DH4" s="77"/>
      <c r="DI4" s="77" t="s">
        <v>64</v>
      </c>
      <c r="DJ4" s="77"/>
      <c r="DK4" s="77"/>
      <c r="DL4" s="77"/>
      <c r="DM4" s="77"/>
      <c r="DN4" s="77"/>
      <c r="DO4" s="77"/>
      <c r="DP4" s="77"/>
      <c r="DQ4" s="77"/>
      <c r="DR4" s="77"/>
      <c r="DS4" s="77"/>
      <c r="DT4" s="77" t="s">
        <v>65</v>
      </c>
      <c r="DU4" s="77"/>
      <c r="DV4" s="77"/>
      <c r="DW4" s="77"/>
      <c r="DX4" s="77"/>
      <c r="DY4" s="77"/>
      <c r="DZ4" s="77"/>
      <c r="EA4" s="77"/>
      <c r="EB4" s="77"/>
      <c r="EC4" s="77"/>
      <c r="ED4" s="77"/>
      <c r="EE4" s="77" t="s">
        <v>66</v>
      </c>
      <c r="EF4" s="77"/>
      <c r="EG4" s="77"/>
      <c r="EH4" s="77"/>
      <c r="EI4" s="77"/>
      <c r="EJ4" s="77"/>
      <c r="EK4" s="77"/>
      <c r="EL4" s="77"/>
      <c r="EM4" s="77"/>
      <c r="EN4" s="77"/>
      <c r="EO4" s="77"/>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2024</v>
      </c>
      <c r="C6" s="19">
        <f t="shared" ref="C6:X6" si="3">C7</f>
        <v>252093</v>
      </c>
      <c r="D6" s="19">
        <f t="shared" si="3"/>
        <v>46</v>
      </c>
      <c r="E6" s="19">
        <f t="shared" si="3"/>
        <v>17</v>
      </c>
      <c r="F6" s="19">
        <f t="shared" si="3"/>
        <v>5</v>
      </c>
      <c r="G6" s="19">
        <f t="shared" si="3"/>
        <v>0</v>
      </c>
      <c r="H6" s="19" t="str">
        <f t="shared" si="3"/>
        <v>滋賀県　甲賀市</v>
      </c>
      <c r="I6" s="19" t="str">
        <f t="shared" si="3"/>
        <v>法適用</v>
      </c>
      <c r="J6" s="19" t="str">
        <f t="shared" si="3"/>
        <v>下水道事業</v>
      </c>
      <c r="K6" s="19" t="str">
        <f t="shared" si="3"/>
        <v>農業集落排水</v>
      </c>
      <c r="L6" s="19" t="str">
        <f t="shared" si="3"/>
        <v>F1</v>
      </c>
      <c r="M6" s="19" t="str">
        <f t="shared" si="3"/>
        <v>非設置</v>
      </c>
      <c r="N6" s="20" t="str">
        <f t="shared" si="3"/>
        <v>-</v>
      </c>
      <c r="O6" s="20">
        <f t="shared" si="3"/>
        <v>86.77</v>
      </c>
      <c r="P6" s="20">
        <f t="shared" si="3"/>
        <v>7.82</v>
      </c>
      <c r="Q6" s="20">
        <f t="shared" si="3"/>
        <v>74.989999999999995</v>
      </c>
      <c r="R6" s="20">
        <f t="shared" si="3"/>
        <v>2824</v>
      </c>
      <c r="S6" s="20">
        <f t="shared" si="3"/>
        <v>87729</v>
      </c>
      <c r="T6" s="20">
        <f t="shared" si="3"/>
        <v>481.62</v>
      </c>
      <c r="U6" s="20">
        <f t="shared" si="3"/>
        <v>182.15</v>
      </c>
      <c r="V6" s="20">
        <f t="shared" si="3"/>
        <v>6830</v>
      </c>
      <c r="W6" s="20">
        <f t="shared" si="3"/>
        <v>4.16</v>
      </c>
      <c r="X6" s="20">
        <f t="shared" si="3"/>
        <v>1641.83</v>
      </c>
      <c r="Y6" s="21">
        <f>IF(Y7="",NA(),Y7)</f>
        <v>99.94</v>
      </c>
      <c r="Z6" s="21">
        <f t="shared" ref="Z6:AH6" si="4">IF(Z7="",NA(),Z7)</f>
        <v>98.13</v>
      </c>
      <c r="AA6" s="21">
        <f t="shared" si="4"/>
        <v>99.8</v>
      </c>
      <c r="AB6" s="21">
        <f t="shared" si="4"/>
        <v>100.63</v>
      </c>
      <c r="AC6" s="21">
        <f t="shared" si="4"/>
        <v>101.07</v>
      </c>
      <c r="AD6" s="21">
        <f t="shared" si="4"/>
        <v>103.09</v>
      </c>
      <c r="AE6" s="21">
        <f t="shared" si="4"/>
        <v>102.11</v>
      </c>
      <c r="AF6" s="21">
        <f t="shared" si="4"/>
        <v>101.91</v>
      </c>
      <c r="AG6" s="21">
        <f t="shared" si="4"/>
        <v>103.07</v>
      </c>
      <c r="AH6" s="21">
        <f t="shared" si="4"/>
        <v>103.04</v>
      </c>
      <c r="AI6" s="20" t="str">
        <f>IF(AI7="","",IF(AI7="-","【-】","【"&amp;SUBSTITUTE(TEXT(AI7,"#,##0.00"),"-","△")&amp;"】"))</f>
        <v>【104.30】</v>
      </c>
      <c r="AJ6" s="20">
        <f>IF(AJ7="",NA(),AJ7)</f>
        <v>0</v>
      </c>
      <c r="AK6" s="20">
        <f t="shared" ref="AK6:AS6" si="5">IF(AK7="",NA(),AK7)</f>
        <v>0</v>
      </c>
      <c r="AL6" s="20">
        <f t="shared" si="5"/>
        <v>0</v>
      </c>
      <c r="AM6" s="20">
        <f t="shared" si="5"/>
        <v>0</v>
      </c>
      <c r="AN6" s="20">
        <f t="shared" si="5"/>
        <v>0</v>
      </c>
      <c r="AO6" s="21">
        <f t="shared" si="5"/>
        <v>101.24</v>
      </c>
      <c r="AP6" s="21">
        <f t="shared" si="5"/>
        <v>124.9</v>
      </c>
      <c r="AQ6" s="21">
        <f t="shared" si="5"/>
        <v>124.8</v>
      </c>
      <c r="AR6" s="21">
        <f t="shared" si="5"/>
        <v>120.64</v>
      </c>
      <c r="AS6" s="21">
        <f t="shared" si="5"/>
        <v>100.31</v>
      </c>
      <c r="AT6" s="20" t="str">
        <f>IF(AT7="","",IF(AT7="-","【-】","【"&amp;SUBSTITUTE(TEXT(AT7,"#,##0.00"),"-","△")&amp;"】"))</f>
        <v>【102.74】</v>
      </c>
      <c r="AU6" s="21">
        <f>IF(AU7="",NA(),AU7)</f>
        <v>31.38</v>
      </c>
      <c r="AV6" s="21">
        <f t="shared" ref="AV6:BD6" si="6">IF(AV7="",NA(),AV7)</f>
        <v>26.41</v>
      </c>
      <c r="AW6" s="21">
        <f t="shared" si="6"/>
        <v>43.63</v>
      </c>
      <c r="AX6" s="21">
        <f t="shared" si="6"/>
        <v>40.369999999999997</v>
      </c>
      <c r="AY6" s="21">
        <f t="shared" si="6"/>
        <v>44.78</v>
      </c>
      <c r="AZ6" s="21">
        <f t="shared" si="6"/>
        <v>37.24</v>
      </c>
      <c r="BA6" s="21">
        <f t="shared" si="6"/>
        <v>33.58</v>
      </c>
      <c r="BB6" s="21">
        <f t="shared" si="6"/>
        <v>35.42</v>
      </c>
      <c r="BC6" s="21">
        <f t="shared" si="6"/>
        <v>39.82</v>
      </c>
      <c r="BD6" s="21">
        <f t="shared" si="6"/>
        <v>41.03</v>
      </c>
      <c r="BE6" s="20" t="str">
        <f>IF(BE7="","",IF(BE7="-","【-】","【"&amp;SUBSTITUTE(TEXT(BE7,"#,##0.00"),"-","△")&amp;"】"))</f>
        <v>【47.19】</v>
      </c>
      <c r="BF6" s="21">
        <f>IF(BF7="",NA(),BF7)</f>
        <v>49.49</v>
      </c>
      <c r="BG6" s="21">
        <f t="shared" ref="BG6:BO6" si="7">IF(BG7="",NA(),BG7)</f>
        <v>50.91</v>
      </c>
      <c r="BH6" s="21">
        <f t="shared" si="7"/>
        <v>46.3</v>
      </c>
      <c r="BI6" s="21">
        <f t="shared" si="7"/>
        <v>53.43</v>
      </c>
      <c r="BJ6" s="21">
        <f t="shared" si="7"/>
        <v>52.83</v>
      </c>
      <c r="BK6" s="21">
        <f t="shared" si="7"/>
        <v>783.8</v>
      </c>
      <c r="BL6" s="21">
        <f t="shared" si="7"/>
        <v>778.81</v>
      </c>
      <c r="BM6" s="21">
        <f t="shared" si="7"/>
        <v>718.49</v>
      </c>
      <c r="BN6" s="21">
        <f t="shared" si="7"/>
        <v>743.31</v>
      </c>
      <c r="BO6" s="21">
        <f t="shared" si="7"/>
        <v>796.8</v>
      </c>
      <c r="BP6" s="20" t="str">
        <f>IF(BP7="","",IF(BP7="-","【-】","【"&amp;SUBSTITUTE(TEXT(BP7,"#,##0.00"),"-","△")&amp;"】"))</f>
        <v>【798.10】</v>
      </c>
      <c r="BQ6" s="21">
        <f>IF(BQ7="",NA(),BQ7)</f>
        <v>53.53</v>
      </c>
      <c r="BR6" s="21">
        <f t="shared" ref="BR6:BZ6" si="8">IF(BR7="",NA(),BR7)</f>
        <v>47.51</v>
      </c>
      <c r="BS6" s="21">
        <f t="shared" si="8"/>
        <v>49.06</v>
      </c>
      <c r="BT6" s="21">
        <f t="shared" si="8"/>
        <v>46.79</v>
      </c>
      <c r="BU6" s="21">
        <f t="shared" si="8"/>
        <v>48.01</v>
      </c>
      <c r="BV6" s="21">
        <f t="shared" si="8"/>
        <v>68.11</v>
      </c>
      <c r="BW6" s="21">
        <f t="shared" si="8"/>
        <v>67.23</v>
      </c>
      <c r="BX6" s="21">
        <f t="shared" si="8"/>
        <v>61.82</v>
      </c>
      <c r="BY6" s="21">
        <f t="shared" si="8"/>
        <v>61.15</v>
      </c>
      <c r="BZ6" s="21">
        <f t="shared" si="8"/>
        <v>58.41</v>
      </c>
      <c r="CA6" s="20" t="str">
        <f>IF(CA7="","",IF(CA7="-","【-】","【"&amp;SUBSTITUTE(TEXT(CA7,"#,##0.00"),"-","△")&amp;"】"))</f>
        <v>【54.51】</v>
      </c>
      <c r="CB6" s="21">
        <f>IF(CB7="",NA(),CB7)</f>
        <v>267.54000000000002</v>
      </c>
      <c r="CC6" s="21">
        <f t="shared" ref="CC6:CK6" si="9">IF(CC7="",NA(),CC7)</f>
        <v>300.39</v>
      </c>
      <c r="CD6" s="21">
        <f t="shared" si="9"/>
        <v>291.88</v>
      </c>
      <c r="CE6" s="21">
        <f t="shared" si="9"/>
        <v>306.36</v>
      </c>
      <c r="CF6" s="21">
        <f t="shared" si="9"/>
        <v>300.76</v>
      </c>
      <c r="CG6" s="21">
        <f t="shared" si="9"/>
        <v>222.41</v>
      </c>
      <c r="CH6" s="21">
        <f t="shared" si="9"/>
        <v>228.21</v>
      </c>
      <c r="CI6" s="21">
        <f t="shared" si="9"/>
        <v>246.9</v>
      </c>
      <c r="CJ6" s="21">
        <f t="shared" si="9"/>
        <v>250.43</v>
      </c>
      <c r="CK6" s="21">
        <f t="shared" si="9"/>
        <v>267.33999999999997</v>
      </c>
      <c r="CL6" s="20" t="str">
        <f>IF(CL7="","",IF(CL7="-","【-】","【"&amp;SUBSTITUTE(TEXT(CL7,"#,##0.00"),"-","△")&amp;"】"))</f>
        <v>【286.33】</v>
      </c>
      <c r="CM6" s="21">
        <f>IF(CM7="",NA(),CM7)</f>
        <v>77.31</v>
      </c>
      <c r="CN6" s="21">
        <f t="shared" ref="CN6:CV6" si="10">IF(CN7="",NA(),CN7)</f>
        <v>77.31</v>
      </c>
      <c r="CO6" s="21">
        <f t="shared" si="10"/>
        <v>57.96</v>
      </c>
      <c r="CP6" s="21">
        <f t="shared" si="10"/>
        <v>57.96</v>
      </c>
      <c r="CQ6" s="21">
        <f t="shared" si="10"/>
        <v>57.96</v>
      </c>
      <c r="CR6" s="21">
        <f t="shared" si="10"/>
        <v>55.26</v>
      </c>
      <c r="CS6" s="21">
        <f t="shared" si="10"/>
        <v>54.54</v>
      </c>
      <c r="CT6" s="21">
        <f t="shared" si="10"/>
        <v>52.9</v>
      </c>
      <c r="CU6" s="21">
        <f t="shared" si="10"/>
        <v>52.63</v>
      </c>
      <c r="CV6" s="21">
        <f t="shared" si="10"/>
        <v>52.34</v>
      </c>
      <c r="CW6" s="20" t="str">
        <f>IF(CW7="","",IF(CW7="-","【-】","【"&amp;SUBSTITUTE(TEXT(CW7,"#,##0.00"),"-","△")&amp;"】"))</f>
        <v>【49.92】</v>
      </c>
      <c r="CX6" s="21">
        <f>IF(CX7="",NA(),CX7)</f>
        <v>95.4</v>
      </c>
      <c r="CY6" s="21">
        <f t="shared" ref="CY6:DG6" si="11">IF(CY7="",NA(),CY7)</f>
        <v>95.34</v>
      </c>
      <c r="CZ6" s="21">
        <f t="shared" si="11"/>
        <v>95.48</v>
      </c>
      <c r="DA6" s="21">
        <f t="shared" si="11"/>
        <v>95.61</v>
      </c>
      <c r="DB6" s="21">
        <f t="shared" si="11"/>
        <v>95.65</v>
      </c>
      <c r="DC6" s="21">
        <f t="shared" si="11"/>
        <v>90.52</v>
      </c>
      <c r="DD6" s="21">
        <f t="shared" si="11"/>
        <v>90.3</v>
      </c>
      <c r="DE6" s="21">
        <f t="shared" si="11"/>
        <v>90.3</v>
      </c>
      <c r="DF6" s="21">
        <f t="shared" si="11"/>
        <v>90.32</v>
      </c>
      <c r="DG6" s="21">
        <f t="shared" si="11"/>
        <v>90.05</v>
      </c>
      <c r="DH6" s="20" t="str">
        <f>IF(DH7="","",IF(DH7="-","【-】","【"&amp;SUBSTITUTE(TEXT(DH7,"#,##0.00"),"-","△")&amp;"】"))</f>
        <v>【87.80】</v>
      </c>
      <c r="DI6" s="21">
        <f>IF(DI7="",NA(),DI7)</f>
        <v>18.86</v>
      </c>
      <c r="DJ6" s="21">
        <f t="shared" ref="DJ6:DR6" si="12">IF(DJ7="",NA(),DJ7)</f>
        <v>22.36</v>
      </c>
      <c r="DK6" s="21">
        <f t="shared" si="12"/>
        <v>25.53</v>
      </c>
      <c r="DL6" s="21">
        <f t="shared" si="12"/>
        <v>28.41</v>
      </c>
      <c r="DM6" s="21">
        <f t="shared" si="12"/>
        <v>31.14</v>
      </c>
      <c r="DN6" s="21">
        <f t="shared" si="12"/>
        <v>24.8</v>
      </c>
      <c r="DO6" s="21">
        <f t="shared" si="12"/>
        <v>28.12</v>
      </c>
      <c r="DP6" s="21">
        <f t="shared" si="12"/>
        <v>28.79</v>
      </c>
      <c r="DQ6" s="21">
        <f t="shared" si="12"/>
        <v>30.5</v>
      </c>
      <c r="DR6" s="21">
        <f t="shared" si="12"/>
        <v>30.49</v>
      </c>
      <c r="DS6" s="20" t="str">
        <f>IF(DS7="","",IF(DS7="-","【-】","【"&amp;SUBSTITUTE(TEXT(DS7,"#,##0.00"),"-","△")&amp;"】"))</f>
        <v>【28.46】</v>
      </c>
      <c r="DT6" s="20">
        <f>IF(DT7="",NA(),DT7)</f>
        <v>0</v>
      </c>
      <c r="DU6" s="20">
        <f t="shared" ref="DU6:EC6" si="13">IF(DU7="",NA(),DU7)</f>
        <v>0</v>
      </c>
      <c r="DV6" s="20">
        <f t="shared" si="13"/>
        <v>0</v>
      </c>
      <c r="DW6" s="20">
        <f t="shared" si="13"/>
        <v>0</v>
      </c>
      <c r="DX6" s="20">
        <f t="shared" si="13"/>
        <v>0</v>
      </c>
      <c r="DY6" s="20">
        <f t="shared" si="13"/>
        <v>0</v>
      </c>
      <c r="DZ6" s="20">
        <f t="shared" si="13"/>
        <v>0</v>
      </c>
      <c r="EA6" s="20">
        <f t="shared" si="13"/>
        <v>0</v>
      </c>
      <c r="EB6" s="20">
        <f t="shared" si="13"/>
        <v>0</v>
      </c>
      <c r="EC6" s="21">
        <f t="shared" si="13"/>
        <v>0.05</v>
      </c>
      <c r="ED6" s="20" t="str">
        <f>IF(ED7="","",IF(ED7="-","【-】","【"&amp;SUBSTITUTE(TEXT(ED7,"#,##0.00"),"-","△")&amp;"】"))</f>
        <v>【0.03】</v>
      </c>
      <c r="EE6" s="20">
        <f>IF(EE7="",NA(),EE7)</f>
        <v>0</v>
      </c>
      <c r="EF6" s="20">
        <f t="shared" ref="EF6:EN6" si="14">IF(EF7="",NA(),EF7)</f>
        <v>0</v>
      </c>
      <c r="EG6" s="20">
        <f t="shared" si="14"/>
        <v>0</v>
      </c>
      <c r="EH6" s="20">
        <f t="shared" si="14"/>
        <v>0</v>
      </c>
      <c r="EI6" s="20">
        <f t="shared" si="14"/>
        <v>0</v>
      </c>
      <c r="EJ6" s="21">
        <f t="shared" si="14"/>
        <v>0.02</v>
      </c>
      <c r="EK6" s="21">
        <f t="shared" si="14"/>
        <v>0.01</v>
      </c>
      <c r="EL6" s="21">
        <f t="shared" si="14"/>
        <v>0.01</v>
      </c>
      <c r="EM6" s="21">
        <f t="shared" si="14"/>
        <v>0.02</v>
      </c>
      <c r="EN6" s="21">
        <f t="shared" si="14"/>
        <v>0.02</v>
      </c>
      <c r="EO6" s="20" t="str">
        <f>IF(EO7="","",IF(EO7="-","【-】","【"&amp;SUBSTITUTE(TEXT(EO7,"#,##0.00"),"-","△")&amp;"】"))</f>
        <v>【0.02】</v>
      </c>
    </row>
    <row r="7" spans="1:148" s="22" customFormat="1" x14ac:dyDescent="0.15">
      <c r="A7" s="14"/>
      <c r="B7" s="23">
        <v>2024</v>
      </c>
      <c r="C7" s="23">
        <v>252093</v>
      </c>
      <c r="D7" s="23">
        <v>46</v>
      </c>
      <c r="E7" s="23">
        <v>17</v>
      </c>
      <c r="F7" s="23">
        <v>5</v>
      </c>
      <c r="G7" s="23">
        <v>0</v>
      </c>
      <c r="H7" s="23" t="s">
        <v>96</v>
      </c>
      <c r="I7" s="23" t="s">
        <v>97</v>
      </c>
      <c r="J7" s="23" t="s">
        <v>98</v>
      </c>
      <c r="K7" s="23" t="s">
        <v>99</v>
      </c>
      <c r="L7" s="23" t="s">
        <v>100</v>
      </c>
      <c r="M7" s="23" t="s">
        <v>101</v>
      </c>
      <c r="N7" s="24" t="s">
        <v>102</v>
      </c>
      <c r="O7" s="24">
        <v>86.77</v>
      </c>
      <c r="P7" s="24">
        <v>7.82</v>
      </c>
      <c r="Q7" s="24">
        <v>74.989999999999995</v>
      </c>
      <c r="R7" s="24">
        <v>2824</v>
      </c>
      <c r="S7" s="24">
        <v>87729</v>
      </c>
      <c r="T7" s="24">
        <v>481.62</v>
      </c>
      <c r="U7" s="24">
        <v>182.15</v>
      </c>
      <c r="V7" s="24">
        <v>6830</v>
      </c>
      <c r="W7" s="24">
        <v>4.16</v>
      </c>
      <c r="X7" s="24">
        <v>1641.83</v>
      </c>
      <c r="Y7" s="24">
        <v>99.94</v>
      </c>
      <c r="Z7" s="24">
        <v>98.13</v>
      </c>
      <c r="AA7" s="24">
        <v>99.8</v>
      </c>
      <c r="AB7" s="24">
        <v>100.63</v>
      </c>
      <c r="AC7" s="24">
        <v>101.07</v>
      </c>
      <c r="AD7" s="24">
        <v>103.09</v>
      </c>
      <c r="AE7" s="24">
        <v>102.11</v>
      </c>
      <c r="AF7" s="24">
        <v>101.91</v>
      </c>
      <c r="AG7" s="24">
        <v>103.07</v>
      </c>
      <c r="AH7" s="24">
        <v>103.04</v>
      </c>
      <c r="AI7" s="24">
        <v>104.3</v>
      </c>
      <c r="AJ7" s="24">
        <v>0</v>
      </c>
      <c r="AK7" s="24">
        <v>0</v>
      </c>
      <c r="AL7" s="24">
        <v>0</v>
      </c>
      <c r="AM7" s="24">
        <v>0</v>
      </c>
      <c r="AN7" s="24">
        <v>0</v>
      </c>
      <c r="AO7" s="24">
        <v>101.24</v>
      </c>
      <c r="AP7" s="24">
        <v>124.9</v>
      </c>
      <c r="AQ7" s="24">
        <v>124.8</v>
      </c>
      <c r="AR7" s="24">
        <v>120.64</v>
      </c>
      <c r="AS7" s="24">
        <v>100.31</v>
      </c>
      <c r="AT7" s="24">
        <v>102.74</v>
      </c>
      <c r="AU7" s="24">
        <v>31.38</v>
      </c>
      <c r="AV7" s="24">
        <v>26.41</v>
      </c>
      <c r="AW7" s="24">
        <v>43.63</v>
      </c>
      <c r="AX7" s="24">
        <v>40.369999999999997</v>
      </c>
      <c r="AY7" s="24">
        <v>44.78</v>
      </c>
      <c r="AZ7" s="24">
        <v>37.24</v>
      </c>
      <c r="BA7" s="24">
        <v>33.58</v>
      </c>
      <c r="BB7" s="24">
        <v>35.42</v>
      </c>
      <c r="BC7" s="24">
        <v>39.82</v>
      </c>
      <c r="BD7" s="24">
        <v>41.03</v>
      </c>
      <c r="BE7" s="24">
        <v>47.19</v>
      </c>
      <c r="BF7" s="24">
        <v>49.49</v>
      </c>
      <c r="BG7" s="24">
        <v>50.91</v>
      </c>
      <c r="BH7" s="24">
        <v>46.3</v>
      </c>
      <c r="BI7" s="24">
        <v>53.43</v>
      </c>
      <c r="BJ7" s="24">
        <v>52.83</v>
      </c>
      <c r="BK7" s="24">
        <v>783.8</v>
      </c>
      <c r="BL7" s="24">
        <v>778.81</v>
      </c>
      <c r="BM7" s="24">
        <v>718.49</v>
      </c>
      <c r="BN7" s="24">
        <v>743.31</v>
      </c>
      <c r="BO7" s="24">
        <v>796.8</v>
      </c>
      <c r="BP7" s="24">
        <v>798.1</v>
      </c>
      <c r="BQ7" s="24">
        <v>53.53</v>
      </c>
      <c r="BR7" s="24">
        <v>47.51</v>
      </c>
      <c r="BS7" s="24">
        <v>49.06</v>
      </c>
      <c r="BT7" s="24">
        <v>46.79</v>
      </c>
      <c r="BU7" s="24">
        <v>48.01</v>
      </c>
      <c r="BV7" s="24">
        <v>68.11</v>
      </c>
      <c r="BW7" s="24">
        <v>67.23</v>
      </c>
      <c r="BX7" s="24">
        <v>61.82</v>
      </c>
      <c r="BY7" s="24">
        <v>61.15</v>
      </c>
      <c r="BZ7" s="24">
        <v>58.41</v>
      </c>
      <c r="CA7" s="24">
        <v>54.51</v>
      </c>
      <c r="CB7" s="24">
        <v>267.54000000000002</v>
      </c>
      <c r="CC7" s="24">
        <v>300.39</v>
      </c>
      <c r="CD7" s="24">
        <v>291.88</v>
      </c>
      <c r="CE7" s="24">
        <v>306.36</v>
      </c>
      <c r="CF7" s="24">
        <v>300.76</v>
      </c>
      <c r="CG7" s="24">
        <v>222.41</v>
      </c>
      <c r="CH7" s="24">
        <v>228.21</v>
      </c>
      <c r="CI7" s="24">
        <v>246.9</v>
      </c>
      <c r="CJ7" s="24">
        <v>250.43</v>
      </c>
      <c r="CK7" s="24">
        <v>267.33999999999997</v>
      </c>
      <c r="CL7" s="24">
        <v>286.33</v>
      </c>
      <c r="CM7" s="24">
        <v>77.31</v>
      </c>
      <c r="CN7" s="24">
        <v>77.31</v>
      </c>
      <c r="CO7" s="24">
        <v>57.96</v>
      </c>
      <c r="CP7" s="24">
        <v>57.96</v>
      </c>
      <c r="CQ7" s="24">
        <v>57.96</v>
      </c>
      <c r="CR7" s="24">
        <v>55.26</v>
      </c>
      <c r="CS7" s="24">
        <v>54.54</v>
      </c>
      <c r="CT7" s="24">
        <v>52.9</v>
      </c>
      <c r="CU7" s="24">
        <v>52.63</v>
      </c>
      <c r="CV7" s="24">
        <v>52.34</v>
      </c>
      <c r="CW7" s="24">
        <v>49.92</v>
      </c>
      <c r="CX7" s="24">
        <v>95.4</v>
      </c>
      <c r="CY7" s="24">
        <v>95.34</v>
      </c>
      <c r="CZ7" s="24">
        <v>95.48</v>
      </c>
      <c r="DA7" s="24">
        <v>95.61</v>
      </c>
      <c r="DB7" s="24">
        <v>95.65</v>
      </c>
      <c r="DC7" s="24">
        <v>90.52</v>
      </c>
      <c r="DD7" s="24">
        <v>90.3</v>
      </c>
      <c r="DE7" s="24">
        <v>90.3</v>
      </c>
      <c r="DF7" s="24">
        <v>90.32</v>
      </c>
      <c r="DG7" s="24">
        <v>90.05</v>
      </c>
      <c r="DH7" s="24">
        <v>87.8</v>
      </c>
      <c r="DI7" s="24">
        <v>18.86</v>
      </c>
      <c r="DJ7" s="24">
        <v>22.36</v>
      </c>
      <c r="DK7" s="24">
        <v>25.53</v>
      </c>
      <c r="DL7" s="24">
        <v>28.41</v>
      </c>
      <c r="DM7" s="24">
        <v>31.14</v>
      </c>
      <c r="DN7" s="24">
        <v>24.8</v>
      </c>
      <c r="DO7" s="24">
        <v>28.12</v>
      </c>
      <c r="DP7" s="24">
        <v>28.79</v>
      </c>
      <c r="DQ7" s="24">
        <v>30.5</v>
      </c>
      <c r="DR7" s="24">
        <v>30.49</v>
      </c>
      <c r="DS7" s="24">
        <v>28.46</v>
      </c>
      <c r="DT7" s="24">
        <v>0</v>
      </c>
      <c r="DU7" s="24">
        <v>0</v>
      </c>
      <c r="DV7" s="24">
        <v>0</v>
      </c>
      <c r="DW7" s="24">
        <v>0</v>
      </c>
      <c r="DX7" s="24">
        <v>0</v>
      </c>
      <c r="DY7" s="24">
        <v>0</v>
      </c>
      <c r="DZ7" s="24">
        <v>0</v>
      </c>
      <c r="EA7" s="24">
        <v>0</v>
      </c>
      <c r="EB7" s="24">
        <v>0</v>
      </c>
      <c r="EC7" s="24">
        <v>0.05</v>
      </c>
      <c r="ED7" s="24">
        <v>0.03</v>
      </c>
      <c r="EE7" s="24">
        <v>0</v>
      </c>
      <c r="EF7" s="24">
        <v>0</v>
      </c>
      <c r="EG7" s="24">
        <v>0</v>
      </c>
      <c r="EH7" s="24">
        <v>0</v>
      </c>
      <c r="EI7" s="24">
        <v>0</v>
      </c>
      <c r="EJ7" s="24">
        <v>0.02</v>
      </c>
      <c r="EK7" s="24">
        <v>0.01</v>
      </c>
      <c r="EL7" s="24">
        <v>0.01</v>
      </c>
      <c r="EM7" s="24">
        <v>0.02</v>
      </c>
      <c r="EN7" s="24">
        <v>0.02</v>
      </c>
      <c r="EO7" s="24">
        <v>0.02</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15">
      <c r="B11">
        <v>22</v>
      </c>
      <c r="C11">
        <v>21</v>
      </c>
      <c r="D11">
        <v>20</v>
      </c>
      <c r="E11">
        <v>19</v>
      </c>
      <c r="F11">
        <v>18</v>
      </c>
      <c r="G11" t="s">
        <v>108</v>
      </c>
    </row>
    <row r="12" spans="1:148" x14ac:dyDescent="0.15">
      <c r="B12">
        <v>1</v>
      </c>
      <c r="C12">
        <v>1</v>
      </c>
      <c r="D12">
        <v>2</v>
      </c>
      <c r="E12">
        <v>3</v>
      </c>
      <c r="F12">
        <v>4</v>
      </c>
      <c r="G12" t="s">
        <v>109</v>
      </c>
    </row>
    <row r="13" spans="1:148" x14ac:dyDescent="0.15">
      <c r="B13" t="s">
        <v>110</v>
      </c>
      <c r="C13" t="s">
        <v>110</v>
      </c>
      <c r="D13" t="s">
        <v>110</v>
      </c>
      <c r="E13" t="s">
        <v>110</v>
      </c>
      <c r="F13" t="s">
        <v>110</v>
      </c>
      <c r="G13" t="s">
        <v>111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松　明日郁</cp:lastModifiedBy>
  <cp:lastPrinted>2026-01-30T03:02:44Z</cp:lastPrinted>
  <dcterms:created xsi:type="dcterms:W3CDTF">2025-12-23T06:21:19Z</dcterms:created>
  <dcterms:modified xsi:type="dcterms:W3CDTF">2026-02-09T23:47:41Z</dcterms:modified>
  <cp:category/>
</cp:coreProperties>
</file>