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2n01sv05\部署用フォルダ\下水道事業部\下水道事業部 下水道総務課\経理\A 00 決算統計関係\令和6年度決算統計\★経営比較分析表\財政課へ提出\"/>
    </mc:Choice>
  </mc:AlternateContent>
  <xr:revisionPtr revIDLastSave="0" documentId="13_ncr:1_{F42C02F5-EA69-42D1-80A4-1D6803626EF9}" xr6:coauthVersionLast="47" xr6:coauthVersionMax="47" xr10:uidLastSave="{00000000-0000-0000-0000-000000000000}"/>
  <workbookProtection workbookAlgorithmName="SHA-512" workbookHashValue="gJvQOvlsZlYNvy1xQyrvp+kRmYH50+ZJZVVDoNGf+kuZskX9q3MvePbGWqtkmGe+ncl/yNvFWa/T/2jTZSn42w==" workbookSaltValue="loizroTFUfL9IRQR4oU0rw==" workbookSpinCount="100000" lockStructure="1"/>
  <bookViews>
    <workbookView xWindow="-108" yWindow="-108" windowWidth="23256" windowHeight="13896"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AT8" i="4" s="1"/>
  <c r="S6" i="5"/>
  <c r="AL8" i="4" s="1"/>
  <c r="R6" i="5"/>
  <c r="AD10" i="4" s="1"/>
  <c r="Q6" i="5"/>
  <c r="P6" i="5"/>
  <c r="P10" i="4" s="1"/>
  <c r="O6" i="5"/>
  <c r="I10" i="4" s="1"/>
  <c r="N6" i="5"/>
  <c r="B10" i="4" s="1"/>
  <c r="M6" i="5"/>
  <c r="AD8" i="4" s="1"/>
  <c r="L6" i="5"/>
  <c r="K6" i="5"/>
  <c r="P8" i="4" s="1"/>
  <c r="J6" i="5"/>
  <c r="I8" i="4" s="1"/>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G85" i="4"/>
  <c r="BB10" i="4"/>
  <c r="W10" i="4"/>
  <c r="BB8" i="4"/>
  <c r="W8" i="4"/>
  <c r="B8"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<sst xmlns="http://schemas.openxmlformats.org/spreadsheetml/2006/main" count="236" uniqueCount="115">
  <si>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</si>
  <si>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</si>
  <si>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</si>
  <si>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</si>
  <si>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</si>
  <si>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</si>
  <si>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</si>
  <si>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</si>
  <si>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</si>
  <si>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</si>
  <si>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</si>
  <si>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</si>
  <si>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</si>
  <si>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</si>
  <si>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</si>
  <si>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</si>
  <si>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</si>
  <si>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</si>
  <si>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</si>
  <si>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</si>
  <si>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</si>
  <si>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</si>
  <si>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</si>
  <si>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</si>
  <si>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</si>
  <si>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</si>
  <si>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</si>
  <si>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</si>
  <si>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</si>
  <si>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</si>
  <si>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</si>
  <si>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</si>
  <si>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</si>
  <si>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</si>
  <si>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</si>
  <si>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</si>
  <si>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</si>
  <si>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</si>
  <si>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</si>
  <si>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</si>
  <si>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</si>
  <si>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</si>
  <si>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</si>
  <si>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</si>
  <si>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</si>
  <si>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</si>
  <si>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</si>
  <si>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</si>
  <si>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</si>
  <si>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</si>
  <si>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</si>
  <si>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</si>
  <si>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</si>
  <si>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</si>
  <si>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</si>
  <si>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</si>
  <si>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</si>
  <si>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</si>
  <si>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</si>
  <si>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</si>
  <si>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</si>
  <si>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</si>
  <si>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</si>
  <si>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</si>
  <si>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</si>
  <si>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</si>
  <si>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</si>
  <si>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</si>
  <si>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</si>
  <si>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</si>
  <si>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</si>
  <si>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</si>
  <si>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</si>
  <si>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</si>
  <si>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</si>
  <si>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</si>
  <si>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</si>
  <si>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</si>
  <si>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</si>
  <si>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</si>
  <si>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</si>
  <si>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</si>
  <si>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</si>
  <si>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</si>
  <si>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</si>
  <si>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</si>
  <si>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</si>
  <si>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</si>
  <si>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</si>
  <si>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</si>
  <si>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</si>
  <si>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</si>
  <si>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</si>
  <si>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</si>
  <si>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</si>
  <si>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</si>
  <si>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長浜市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</si>
  <si>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</si>
  <si>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</si>
  <si>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</si>
  <si>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</si>
  <si>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</si>
  <si>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</si>
  <si>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</si>
  <si>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</si>
  <si>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</si>
  <si>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</si>
  <si>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</si>
  <si>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</si>
  <si>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</si>
  <si>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</si>
  <si>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</si>
  <si>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有形固定資産減価償却率については、類似団体と比較して高い水準となっているが、法定耐用年数を超えた管渠延長の割合を表す管渠老朽化率は0％となっている。
　今後は、流域下水道関連公共下水道事業として整備を進める中で、管路調査及びマンホールポンプの更新需要に対して、長浜市下水道ストックマネジメント計画に基づき、計画的な更新を行っていく。</t>
    <phoneticPr fontId="4"/>
  </si>
  <si>
    <t>　長浜市の公共下水道事業は、昭和58年に事業着手し、平成19年度をもって概ね市内全域の整備は完成しており、現在は、老朽化した農業集落排水事業の公共下水道事業への接続を中心に整備を行っている。今後は、人口減少とともに使用料収入も伸び悩むことから、厳しい経営状況になることが予想される。
　このため、現在進めている農業集落排水施設の流域接続を順次実施することで、下水道事業全体の経営基盤の強化を図っていく。
　また、一般会計繰入金において、企業債償還と減価償却費の差について、一部基準外繰入を要求せざるを得ない状況となっている。現在、企業債残高は年々減少傾向にあるが、今後も計画的な企業債残高の縮減を進め、基準外繰入金の削減を図っていく。</t>
    <phoneticPr fontId="4"/>
  </si>
  <si>
    <r>
      <t xml:space="preserve">　経常収支比率については、100％を上回っており、単年度収支が黒字となっている。
</t>
    </r>
    <r>
      <rPr>
        <sz val="11"/>
        <rFont val="ＭＳ ゴシック"/>
        <family val="3"/>
        <charset val="128"/>
      </rPr>
      <t>　流動比率については、100％を下回っているが、類似団体平均値より高い数値となっている。主な要因は未払金の減によるものであり、特定環境保全公共下水道事業とあわせると、前年度より数値は改善している。</t>
    </r>
    <r>
      <rPr>
        <sz val="11"/>
        <color theme="1"/>
        <rFont val="ＭＳ ゴシック"/>
        <family val="3"/>
        <charset val="128"/>
      </rPr>
      <t xml:space="preserve">
　企業債残高対事業規模比率については、類似団体平均値より高い数値となっているが、農業集落排水施設の流域下水道への接続事業を進めているため、経営状況に鑑みて平準化等の計画的な借入を検討すべきと考える。
　経費回収率については、類似団体の平均と同水準となっているものの、人口や特定排水の減少による使用料収入の伸び悩みの克服が課題である。
　汚水処理原価については、流域下水道における処理区域全体で汚水処理費が抑えられていることから、類似団体の平均に比べ安価なものとなっている。
　水洗化率については、類似団体に比べて高い水準にあるが、一部地域で普及の余地がある。</t>
    </r>
    <rPh sb="85" eb="86">
      <t>オモ</t>
    </rPh>
    <rPh sb="87" eb="89">
      <t>ヨウイン</t>
    </rPh>
    <rPh sb="90" eb="92">
      <t>ミバラ</t>
    </rPh>
    <rPh sb="92" eb="93">
      <t>キン</t>
    </rPh>
    <rPh sb="94" eb="95">
      <t>ゲン</t>
    </rPh>
    <rPh sb="115" eb="117">
      <t>ジギョウ</t>
    </rPh>
    <rPh sb="124" eb="127">
      <t>ゼンネンド</t>
    </rPh>
    <rPh sb="129" eb="131">
      <t>スウチ</t>
    </rPh>
    <rPh sb="132" eb="134">
      <t>カイゼン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</si>
</sst>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0.3</c:v>
                </c:pt>
                <c:pt idx="1">
                  <c:v>2.12</c:v>
                </c:pt>
                <c:pt idx="2">
                  <c:v>0.21</c:v>
                </c:pt>
                <c:pt idx="3">
                  <c:v>0.19</c:v>
                </c:pt>
                <c:pt idx="4">
                  <c:v>0.52</c:v>
                </c:pt>
              </c:numCache>
            </c:numRef>
          </c:val>
          <c:extLst>
            <c:ext xmlns:c16="http://schemas.microsoft.com/office/drawing/2014/chart" uri="{C3380CC4-5D6E-409C-BE32-E72D297353CC}">
              <c16:uniqueId val="{00000000-47FA-41EF-BC53-8880DDD33FF0}"/>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0.15</c:v>
                </c:pt>
                <c:pt idx="1">
                  <c:v>0.17</c:v>
                </c:pt>
                <c:pt idx="2">
                  <c:v>0.13</c:v>
                </c:pt>
                <c:pt idx="3">
                  <c:v>0.06</c:v>
                </c:pt>
                <c:pt idx="4">
                  <c:v>0.08</c:v>
                </c:pt>
              </c:numCache>
            </c:numRef>
          </c:val>
          <c:smooth val="0"/>
          <c:extLst>
            <c:ext xmlns:c16="http://schemas.microsoft.com/office/drawing/2014/chart" uri="{C3380CC4-5D6E-409C-BE32-E72D297353CC}">
              <c16:uniqueId val="{00000001-47FA-41EF-BC53-8880DDD33FF0}"/>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E70-4A50-81C7-593A2BF33F5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61.51</c:v>
                </c:pt>
                <c:pt idx="1">
                  <c:v>64.92</c:v>
                </c:pt>
                <c:pt idx="2">
                  <c:v>64.14</c:v>
                </c:pt>
                <c:pt idx="3">
                  <c:v>63.71</c:v>
                </c:pt>
                <c:pt idx="4">
                  <c:v>64.95</c:v>
                </c:pt>
              </c:numCache>
            </c:numRef>
          </c:val>
          <c:smooth val="0"/>
          <c:extLst>
            <c:ext xmlns:c16="http://schemas.microsoft.com/office/drawing/2014/chart" uri="{C3380CC4-5D6E-409C-BE32-E72D297353CC}">
              <c16:uniqueId val="{00000001-DE70-4A50-81C7-593A2BF33F5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95.74</c:v>
                </c:pt>
                <c:pt idx="1">
                  <c:v>96.01</c:v>
                </c:pt>
                <c:pt idx="2">
                  <c:v>96.16</c:v>
                </c:pt>
                <c:pt idx="3">
                  <c:v>96.36</c:v>
                </c:pt>
                <c:pt idx="4">
                  <c:v>96.48</c:v>
                </c:pt>
              </c:numCache>
            </c:numRef>
          </c:val>
          <c:extLst>
            <c:ext xmlns:c16="http://schemas.microsoft.com/office/drawing/2014/chart" uri="{C3380CC4-5D6E-409C-BE32-E72D297353CC}">
              <c16:uniqueId val="{00000000-8D6A-4489-8492-AAB8F10B10CB}"/>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85.82</c:v>
                </c:pt>
                <c:pt idx="1">
                  <c:v>92.88</c:v>
                </c:pt>
                <c:pt idx="2">
                  <c:v>92.9</c:v>
                </c:pt>
                <c:pt idx="3">
                  <c:v>92.89</c:v>
                </c:pt>
                <c:pt idx="4">
                  <c:v>93.08</c:v>
                </c:pt>
              </c:numCache>
            </c:numRef>
          </c:val>
          <c:smooth val="0"/>
          <c:extLst>
            <c:ext xmlns:c16="http://schemas.microsoft.com/office/drawing/2014/chart" uri="{C3380CC4-5D6E-409C-BE32-E72D297353CC}">
              <c16:uniqueId val="{00000001-8D6A-4489-8492-AAB8F10B10CB}"/>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110.84</c:v>
                </c:pt>
                <c:pt idx="1">
                  <c:v>113.62</c:v>
                </c:pt>
                <c:pt idx="2">
                  <c:v>115.56</c:v>
                </c:pt>
                <c:pt idx="3">
                  <c:v>118.6</c:v>
                </c:pt>
                <c:pt idx="4">
                  <c:v>120.39</c:v>
                </c:pt>
              </c:numCache>
            </c:numRef>
          </c:val>
          <c:extLst>
            <c:ext xmlns:c16="http://schemas.microsoft.com/office/drawing/2014/chart" uri="{C3380CC4-5D6E-409C-BE32-E72D297353CC}">
              <c16:uniqueId val="{00000000-C43D-4597-8756-BEFF37284236}"/>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109.91</c:v>
                </c:pt>
                <c:pt idx="1">
                  <c:v>108.04</c:v>
                </c:pt>
                <c:pt idx="2">
                  <c:v>107.49</c:v>
                </c:pt>
                <c:pt idx="3">
                  <c:v>107.64</c:v>
                </c:pt>
                <c:pt idx="4">
                  <c:v>106.35</c:v>
                </c:pt>
              </c:numCache>
            </c:numRef>
          </c:val>
          <c:smooth val="0"/>
          <c:extLst>
            <c:ext xmlns:c16="http://schemas.microsoft.com/office/drawing/2014/chart" uri="{C3380CC4-5D6E-409C-BE32-E72D297353CC}">
              <c16:uniqueId val="{00000001-C43D-4597-8756-BEFF37284236}"/>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38.79</c:v>
                </c:pt>
                <c:pt idx="1">
                  <c:v>40.369999999999997</c:v>
                </c:pt>
                <c:pt idx="2">
                  <c:v>42.09</c:v>
                </c:pt>
                <c:pt idx="3">
                  <c:v>43.34</c:v>
                </c:pt>
                <c:pt idx="4">
                  <c:v>44.81</c:v>
                </c:pt>
              </c:numCache>
            </c:numRef>
          </c:val>
          <c:extLst>
            <c:ext xmlns:c16="http://schemas.microsoft.com/office/drawing/2014/chart" uri="{C3380CC4-5D6E-409C-BE32-E72D297353CC}">
              <c16:uniqueId val="{00000000-4359-4EF9-8A27-8B3B7A4DAB1A}"/>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15.29</c:v>
                </c:pt>
                <c:pt idx="1">
                  <c:v>25.66</c:v>
                </c:pt>
                <c:pt idx="2">
                  <c:v>27.46</c:v>
                </c:pt>
                <c:pt idx="3">
                  <c:v>29.93</c:v>
                </c:pt>
                <c:pt idx="4">
                  <c:v>31.89</c:v>
                </c:pt>
              </c:numCache>
            </c:numRef>
          </c:val>
          <c:smooth val="0"/>
          <c:extLst>
            <c:ext xmlns:c16="http://schemas.microsoft.com/office/drawing/2014/chart" uri="{C3380CC4-5D6E-409C-BE32-E72D297353CC}">
              <c16:uniqueId val="{00000001-4359-4EF9-8A27-8B3B7A4DAB1A}"/>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9F58-4D8C-84F9-1B12BEFD8A7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0.11</c:v>
                </c:pt>
                <c:pt idx="1">
                  <c:v>1.61</c:v>
                </c:pt>
                <c:pt idx="2">
                  <c:v>2.08</c:v>
                </c:pt>
                <c:pt idx="3">
                  <c:v>2.74</c:v>
                </c:pt>
                <c:pt idx="4">
                  <c:v>3.24</c:v>
                </c:pt>
              </c:numCache>
            </c:numRef>
          </c:val>
          <c:smooth val="0"/>
          <c:extLst>
            <c:ext xmlns:c16="http://schemas.microsoft.com/office/drawing/2014/chart" uri="{C3380CC4-5D6E-409C-BE32-E72D297353CC}">
              <c16:uniqueId val="{00000001-9F58-4D8C-84F9-1B12BEFD8A7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F4E-426B-AEE9-3CE6FB72BD5B}"/>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9.42</c:v>
                </c:pt>
                <c:pt idx="1">
                  <c:v>4.49</c:v>
                </c:pt>
                <c:pt idx="2">
                  <c:v>5.41</c:v>
                </c:pt>
                <c:pt idx="3">
                  <c:v>5.61</c:v>
                </c:pt>
                <c:pt idx="4">
                  <c:v>6.26</c:v>
                </c:pt>
              </c:numCache>
            </c:numRef>
          </c:val>
          <c:smooth val="0"/>
          <c:extLst>
            <c:ext xmlns:c16="http://schemas.microsoft.com/office/drawing/2014/chart" uri="{C3380CC4-5D6E-409C-BE32-E72D297353CC}">
              <c16:uniqueId val="{00000001-3F4E-426B-AEE9-3CE6FB72BD5B}"/>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53.77</c:v>
                </c:pt>
                <c:pt idx="1">
                  <c:v>77.11</c:v>
                </c:pt>
                <c:pt idx="2">
                  <c:v>80</c:v>
                </c:pt>
                <c:pt idx="3">
                  <c:v>88.45</c:v>
                </c:pt>
                <c:pt idx="4">
                  <c:v>86.6</c:v>
                </c:pt>
              </c:numCache>
            </c:numRef>
          </c:val>
          <c:extLst>
            <c:ext xmlns:c16="http://schemas.microsoft.com/office/drawing/2014/chart" uri="{C3380CC4-5D6E-409C-BE32-E72D297353CC}">
              <c16:uniqueId val="{00000000-178A-4753-A029-02BE4552B22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47.61</c:v>
                </c:pt>
                <c:pt idx="1">
                  <c:v>68.53</c:v>
                </c:pt>
                <c:pt idx="2">
                  <c:v>69.180000000000007</c:v>
                </c:pt>
                <c:pt idx="3">
                  <c:v>76.319999999999993</c:v>
                </c:pt>
                <c:pt idx="4">
                  <c:v>80.33</c:v>
                </c:pt>
              </c:numCache>
            </c:numRef>
          </c:val>
          <c:smooth val="0"/>
          <c:extLst>
            <c:ext xmlns:c16="http://schemas.microsoft.com/office/drawing/2014/chart" uri="{C3380CC4-5D6E-409C-BE32-E72D297353CC}">
              <c16:uniqueId val="{00000001-178A-4753-A029-02BE4552B22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1031.8699999999999</c:v>
                </c:pt>
                <c:pt idx="1">
                  <c:v>1041.0899999999999</c:v>
                </c:pt>
                <c:pt idx="2">
                  <c:v>1079.69</c:v>
                </c:pt>
                <c:pt idx="3">
                  <c:v>1053.27</c:v>
                </c:pt>
                <c:pt idx="4">
                  <c:v>994.48</c:v>
                </c:pt>
              </c:numCache>
            </c:numRef>
          </c:val>
          <c:extLst>
            <c:ext xmlns:c16="http://schemas.microsoft.com/office/drawing/2014/chart" uri="{C3380CC4-5D6E-409C-BE32-E72D297353CC}">
              <c16:uniqueId val="{00000000-7CE5-413B-8202-5E969F917DF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1092.22</c:v>
                </c:pt>
                <c:pt idx="1">
                  <c:v>825.1</c:v>
                </c:pt>
                <c:pt idx="2">
                  <c:v>789.87</c:v>
                </c:pt>
                <c:pt idx="3">
                  <c:v>749.43</c:v>
                </c:pt>
                <c:pt idx="4">
                  <c:v>698.04</c:v>
                </c:pt>
              </c:numCache>
            </c:numRef>
          </c:val>
          <c:smooth val="0"/>
          <c:extLst>
            <c:ext xmlns:c16="http://schemas.microsoft.com/office/drawing/2014/chart" uri="{C3380CC4-5D6E-409C-BE32-E72D297353CC}">
              <c16:uniqueId val="{00000001-7CE5-413B-8202-5E969F917DF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99.87</c:v>
                </c:pt>
                <c:pt idx="1">
                  <c:v>99.88</c:v>
                </c:pt>
                <c:pt idx="2">
                  <c:v>99.83</c:v>
                </c:pt>
                <c:pt idx="3">
                  <c:v>99.4</c:v>
                </c:pt>
                <c:pt idx="4">
                  <c:v>99.29</c:v>
                </c:pt>
              </c:numCache>
            </c:numRef>
          </c:val>
          <c:extLst>
            <c:ext xmlns:c16="http://schemas.microsoft.com/office/drawing/2014/chart" uri="{C3380CC4-5D6E-409C-BE32-E72D297353CC}">
              <c16:uniqueId val="{00000000-3774-472B-B75D-C8A84433BF11}"/>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97.53</c:v>
                </c:pt>
                <c:pt idx="1">
                  <c:v>97.07</c:v>
                </c:pt>
                <c:pt idx="2">
                  <c:v>98.06</c:v>
                </c:pt>
                <c:pt idx="3">
                  <c:v>98.46</c:v>
                </c:pt>
                <c:pt idx="4">
                  <c:v>97.98</c:v>
                </c:pt>
              </c:numCache>
            </c:numRef>
          </c:val>
          <c:smooth val="0"/>
          <c:extLst>
            <c:ext xmlns:c16="http://schemas.microsoft.com/office/drawing/2014/chart" uri="{C3380CC4-5D6E-409C-BE32-E72D297353CC}">
              <c16:uniqueId val="{00000001-3774-472B-B75D-C8A84433BF11}"/>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154.16</c:v>
                </c:pt>
                <c:pt idx="1">
                  <c:v>153.15</c:v>
                </c:pt>
                <c:pt idx="2">
                  <c:v>152.94999999999999</c:v>
                </c:pt>
                <c:pt idx="3">
                  <c:v>152.9</c:v>
                </c:pt>
                <c:pt idx="4">
                  <c:v>153.24</c:v>
                </c:pt>
              </c:numCache>
            </c:numRef>
          </c:val>
          <c:extLst>
            <c:ext xmlns:c16="http://schemas.microsoft.com/office/drawing/2014/chart" uri="{C3380CC4-5D6E-409C-BE32-E72D297353CC}">
              <c16:uniqueId val="{00000000-7FA5-409D-AF6D-9B90B76134FB}"/>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155.83000000000001</c:v>
                </c:pt>
                <c:pt idx="1">
                  <c:v>157.81</c:v>
                </c:pt>
                <c:pt idx="2">
                  <c:v>157.37</c:v>
                </c:pt>
                <c:pt idx="3">
                  <c:v>157.44999999999999</c:v>
                </c:pt>
                <c:pt idx="4">
                  <c:v>159.75</c:v>
                </c:pt>
              </c:numCache>
            </c:numRef>
          </c:val>
          <c:smooth val="0"/>
          <c:extLst>
            <c:ext xmlns:c16="http://schemas.microsoft.com/office/drawing/2014/chart" uri="{C3380CC4-5D6E-409C-BE32-E72D297353CC}">
              <c16:uniqueId val="{00000001-7FA5-409D-AF6D-9B90B76134FB}"/>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L1" zoomScale="85" zoomScaleNormal="85"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滋賀県　長浜市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Bd1</v>
      </c>
      <c r="X8" s="64"/>
      <c r="Y8" s="64"/>
      <c r="Z8" s="64"/>
      <c r="AA8" s="64"/>
      <c r="AB8" s="64"/>
      <c r="AC8" s="64"/>
      <c r="AD8" s="65" t="str">
        <f>データ!$M$6</f>
        <v>非設置</v>
      </c>
      <c r="AE8" s="65"/>
      <c r="AF8" s="65"/>
      <c r="AG8" s="65"/>
      <c r="AH8" s="65"/>
      <c r="AI8" s="65"/>
      <c r="AJ8" s="65"/>
      <c r="AK8" s="3"/>
      <c r="AL8" s="44">
        <f>データ!S6</f>
        <v>112294</v>
      </c>
      <c r="AM8" s="44"/>
      <c r="AN8" s="44"/>
      <c r="AO8" s="44"/>
      <c r="AP8" s="44"/>
      <c r="AQ8" s="44"/>
      <c r="AR8" s="44"/>
      <c r="AS8" s="44"/>
      <c r="AT8" s="45">
        <f>データ!T6</f>
        <v>681.02</v>
      </c>
      <c r="AU8" s="45"/>
      <c r="AV8" s="45"/>
      <c r="AW8" s="45"/>
      <c r="AX8" s="45"/>
      <c r="AY8" s="45"/>
      <c r="AZ8" s="45"/>
      <c r="BA8" s="45"/>
      <c r="BB8" s="45">
        <f>データ!U6</f>
        <v>164.89</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57.93</v>
      </c>
      <c r="J10" s="45"/>
      <c r="K10" s="45"/>
      <c r="L10" s="45"/>
      <c r="M10" s="45"/>
      <c r="N10" s="45"/>
      <c r="O10" s="45"/>
      <c r="P10" s="45">
        <f>データ!P6</f>
        <v>55.02</v>
      </c>
      <c r="Q10" s="45"/>
      <c r="R10" s="45"/>
      <c r="S10" s="45"/>
      <c r="T10" s="45"/>
      <c r="U10" s="45"/>
      <c r="V10" s="45"/>
      <c r="W10" s="45">
        <f>データ!Q6</f>
        <v>82.08</v>
      </c>
      <c r="X10" s="45"/>
      <c r="Y10" s="45"/>
      <c r="Z10" s="45"/>
      <c r="AA10" s="45"/>
      <c r="AB10" s="45"/>
      <c r="AC10" s="45"/>
      <c r="AD10" s="44">
        <f>データ!R6</f>
        <v>2836</v>
      </c>
      <c r="AE10" s="44"/>
      <c r="AF10" s="44"/>
      <c r="AG10" s="44"/>
      <c r="AH10" s="44"/>
      <c r="AI10" s="44"/>
      <c r="AJ10" s="44"/>
      <c r="AK10" s="2"/>
      <c r="AL10" s="44">
        <f>データ!V6</f>
        <v>61521</v>
      </c>
      <c r="AM10" s="44"/>
      <c r="AN10" s="44"/>
      <c r="AO10" s="44"/>
      <c r="AP10" s="44"/>
      <c r="AQ10" s="44"/>
      <c r="AR10" s="44"/>
      <c r="AS10" s="44"/>
      <c r="AT10" s="45">
        <f>データ!W6</f>
        <v>19.63</v>
      </c>
      <c r="AU10" s="45"/>
      <c r="AV10" s="45"/>
      <c r="AW10" s="45"/>
      <c r="AX10" s="45"/>
      <c r="AY10" s="45"/>
      <c r="AZ10" s="45"/>
      <c r="BA10" s="45"/>
      <c r="BB10" s="45">
        <f>データ!X6</f>
        <v>3134.03</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114</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112</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113</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pceOipWAsEOIAHWOooHkd9eokmp7eQFZR35xk7yo+sVTEdQ2fkKKJO6snWrBmp7htK3VwlS6uPROX+yGaWLQvQ==" saltValue="/4pR7XUsnybCrXlhuTd8A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252034</v>
      </c>
      <c r="D6" s="19">
        <f t="shared" si="3"/>
        <v>46</v>
      </c>
      <c r="E6" s="19">
        <f t="shared" si="3"/>
        <v>17</v>
      </c>
      <c r="F6" s="19">
        <f t="shared" si="3"/>
        <v>1</v>
      </c>
      <c r="G6" s="19">
        <f t="shared" si="3"/>
        <v>0</v>
      </c>
      <c r="H6" s="19" t="str">
        <f t="shared" si="3"/>
        <v>滋賀県　長浜市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57.93</v>
      </c>
      <c r="P6" s="20">
        <f t="shared" si="3"/>
        <v>55.02</v>
      </c>
      <c r="Q6" s="20">
        <f t="shared" si="3"/>
        <v>82.08</v>
      </c>
      <c r="R6" s="20">
        <f t="shared" si="3"/>
        <v>2836</v>
      </c>
      <c r="S6" s="20">
        <f t="shared" si="3"/>
        <v>112294</v>
      </c>
      <c r="T6" s="20">
        <f t="shared" si="3"/>
        <v>681.02</v>
      </c>
      <c r="U6" s="20">
        <f t="shared" si="3"/>
        <v>164.89</v>
      </c>
      <c r="V6" s="20">
        <f t="shared" si="3"/>
        <v>61521</v>
      </c>
      <c r="W6" s="20">
        <f t="shared" si="3"/>
        <v>19.63</v>
      </c>
      <c r="X6" s="20">
        <f t="shared" si="3"/>
        <v>3134.03</v>
      </c>
      <c r="Y6" s="21">
        <f>IF(Y7="",NA(),Y7)</f>
        <v>110.84</v>
      </c>
      <c r="Z6" s="21">
        <f t="shared" ref="Z6:AH6" si="4">IF(Z7="",NA(),Z7)</f>
        <v>113.62</v>
      </c>
      <c r="AA6" s="21">
        <f t="shared" si="4"/>
        <v>115.56</v>
      </c>
      <c r="AB6" s="21">
        <f t="shared" si="4"/>
        <v>118.6</v>
      </c>
      <c r="AC6" s="21">
        <f t="shared" si="4"/>
        <v>120.39</v>
      </c>
      <c r="AD6" s="21">
        <f t="shared" si="4"/>
        <v>109.91</v>
      </c>
      <c r="AE6" s="21">
        <f t="shared" si="4"/>
        <v>108.04</v>
      </c>
      <c r="AF6" s="21">
        <f t="shared" si="4"/>
        <v>107.49</v>
      </c>
      <c r="AG6" s="21">
        <f t="shared" si="4"/>
        <v>107.64</v>
      </c>
      <c r="AH6" s="21">
        <f t="shared" si="4"/>
        <v>106.35</v>
      </c>
      <c r="AI6" s="20" t="str">
        <f>IF(AI7="","",IF(AI7="-","【-】","【"&amp;SUBSTITUTE(TEXT(AI7,"#,##0.00"),"-","△")&amp;"】"))</f>
        <v>【105.36】</v>
      </c>
      <c r="AJ6" s="20">
        <f>IF(AJ7="",NA(),AJ7)</f>
        <v>0</v>
      </c>
      <c r="AK6" s="20">
        <f t="shared" ref="AK6:AS6" si="5">IF(AK7="",NA(),AK7)</f>
        <v>0</v>
      </c>
      <c r="AL6" s="20">
        <f t="shared" si="5"/>
        <v>0</v>
      </c>
      <c r="AM6" s="20">
        <f t="shared" si="5"/>
        <v>0</v>
      </c>
      <c r="AN6" s="20">
        <f t="shared" si="5"/>
        <v>0</v>
      </c>
      <c r="AO6" s="21">
        <f t="shared" si="5"/>
        <v>9.42</v>
      </c>
      <c r="AP6" s="21">
        <f t="shared" si="5"/>
        <v>4.49</v>
      </c>
      <c r="AQ6" s="21">
        <f t="shared" si="5"/>
        <v>5.41</v>
      </c>
      <c r="AR6" s="21">
        <f t="shared" si="5"/>
        <v>5.61</v>
      </c>
      <c r="AS6" s="21">
        <f t="shared" si="5"/>
        <v>6.26</v>
      </c>
      <c r="AT6" s="20" t="str">
        <f>IF(AT7="","",IF(AT7="-","【-】","【"&amp;SUBSTITUTE(TEXT(AT7,"#,##0.00"),"-","△")&amp;"】"))</f>
        <v>【3.12】</v>
      </c>
      <c r="AU6" s="21">
        <f>IF(AU7="",NA(),AU7)</f>
        <v>53.77</v>
      </c>
      <c r="AV6" s="21">
        <f t="shared" ref="AV6:BD6" si="6">IF(AV7="",NA(),AV7)</f>
        <v>77.11</v>
      </c>
      <c r="AW6" s="21">
        <f t="shared" si="6"/>
        <v>80</v>
      </c>
      <c r="AX6" s="21">
        <f t="shared" si="6"/>
        <v>88.45</v>
      </c>
      <c r="AY6" s="21">
        <f t="shared" si="6"/>
        <v>86.6</v>
      </c>
      <c r="AZ6" s="21">
        <f t="shared" si="6"/>
        <v>47.61</v>
      </c>
      <c r="BA6" s="21">
        <f t="shared" si="6"/>
        <v>68.53</v>
      </c>
      <c r="BB6" s="21">
        <f t="shared" si="6"/>
        <v>69.180000000000007</v>
      </c>
      <c r="BC6" s="21">
        <f t="shared" si="6"/>
        <v>76.319999999999993</v>
      </c>
      <c r="BD6" s="21">
        <f t="shared" si="6"/>
        <v>80.33</v>
      </c>
      <c r="BE6" s="20" t="str">
        <f>IF(BE7="","",IF(BE7="-","【-】","【"&amp;SUBSTITUTE(TEXT(BE7,"#,##0.00"),"-","△")&amp;"】"))</f>
        <v>【82.75】</v>
      </c>
      <c r="BF6" s="21">
        <f>IF(BF7="",NA(),BF7)</f>
        <v>1031.8699999999999</v>
      </c>
      <c r="BG6" s="21">
        <f t="shared" ref="BG6:BO6" si="7">IF(BG7="",NA(),BG7)</f>
        <v>1041.0899999999999</v>
      </c>
      <c r="BH6" s="21">
        <f t="shared" si="7"/>
        <v>1079.69</v>
      </c>
      <c r="BI6" s="21">
        <f t="shared" si="7"/>
        <v>1053.27</v>
      </c>
      <c r="BJ6" s="21">
        <f t="shared" si="7"/>
        <v>994.48</v>
      </c>
      <c r="BK6" s="21">
        <f t="shared" si="7"/>
        <v>1092.22</v>
      </c>
      <c r="BL6" s="21">
        <f t="shared" si="7"/>
        <v>825.1</v>
      </c>
      <c r="BM6" s="21">
        <f t="shared" si="7"/>
        <v>789.87</v>
      </c>
      <c r="BN6" s="21">
        <f t="shared" si="7"/>
        <v>749.43</v>
      </c>
      <c r="BO6" s="21">
        <f t="shared" si="7"/>
        <v>698.04</v>
      </c>
      <c r="BP6" s="20" t="str">
        <f>IF(BP7="","",IF(BP7="-","【-】","【"&amp;SUBSTITUTE(TEXT(BP7,"#,##0.00"),"-","△")&amp;"】"))</f>
        <v>【602.56】</v>
      </c>
      <c r="BQ6" s="21">
        <f>IF(BQ7="",NA(),BQ7)</f>
        <v>99.87</v>
      </c>
      <c r="BR6" s="21">
        <f t="shared" ref="BR6:BZ6" si="8">IF(BR7="",NA(),BR7)</f>
        <v>99.88</v>
      </c>
      <c r="BS6" s="21">
        <f t="shared" si="8"/>
        <v>99.83</v>
      </c>
      <c r="BT6" s="21">
        <f t="shared" si="8"/>
        <v>99.4</v>
      </c>
      <c r="BU6" s="21">
        <f t="shared" si="8"/>
        <v>99.29</v>
      </c>
      <c r="BV6" s="21">
        <f t="shared" si="8"/>
        <v>97.53</v>
      </c>
      <c r="BW6" s="21">
        <f t="shared" si="8"/>
        <v>97.07</v>
      </c>
      <c r="BX6" s="21">
        <f t="shared" si="8"/>
        <v>98.06</v>
      </c>
      <c r="BY6" s="21">
        <f t="shared" si="8"/>
        <v>98.46</v>
      </c>
      <c r="BZ6" s="21">
        <f t="shared" si="8"/>
        <v>97.98</v>
      </c>
      <c r="CA6" s="20" t="str">
        <f>IF(CA7="","",IF(CA7="-","【-】","【"&amp;SUBSTITUTE(TEXT(CA7,"#,##0.00"),"-","△")&amp;"】"))</f>
        <v>【97.94】</v>
      </c>
      <c r="CB6" s="21">
        <f>IF(CB7="",NA(),CB7)</f>
        <v>154.16</v>
      </c>
      <c r="CC6" s="21">
        <f t="shared" ref="CC6:CK6" si="9">IF(CC7="",NA(),CC7)</f>
        <v>153.15</v>
      </c>
      <c r="CD6" s="21">
        <f t="shared" si="9"/>
        <v>152.94999999999999</v>
      </c>
      <c r="CE6" s="21">
        <f t="shared" si="9"/>
        <v>152.9</v>
      </c>
      <c r="CF6" s="21">
        <f t="shared" si="9"/>
        <v>153.24</v>
      </c>
      <c r="CG6" s="21">
        <f t="shared" si="9"/>
        <v>155.83000000000001</v>
      </c>
      <c r="CH6" s="21">
        <f t="shared" si="9"/>
        <v>157.81</v>
      </c>
      <c r="CI6" s="21">
        <f t="shared" si="9"/>
        <v>157.37</v>
      </c>
      <c r="CJ6" s="21">
        <f t="shared" si="9"/>
        <v>157.44999999999999</v>
      </c>
      <c r="CK6" s="21">
        <f t="shared" si="9"/>
        <v>159.75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61.51</v>
      </c>
      <c r="CS6" s="21">
        <f t="shared" si="10"/>
        <v>64.92</v>
      </c>
      <c r="CT6" s="21">
        <f t="shared" si="10"/>
        <v>64.14</v>
      </c>
      <c r="CU6" s="21">
        <f t="shared" si="10"/>
        <v>63.71</v>
      </c>
      <c r="CV6" s="21">
        <f t="shared" si="10"/>
        <v>64.95</v>
      </c>
      <c r="CW6" s="20" t="str">
        <f>IF(CW7="","",IF(CW7="-","【-】","【"&amp;SUBSTITUTE(TEXT(CW7,"#,##0.00"),"-","△")&amp;"】"))</f>
        <v>【60.13】</v>
      </c>
      <c r="CX6" s="21">
        <f>IF(CX7="",NA(),CX7)</f>
        <v>95.74</v>
      </c>
      <c r="CY6" s="21">
        <f t="shared" ref="CY6:DG6" si="11">IF(CY7="",NA(),CY7)</f>
        <v>96.01</v>
      </c>
      <c r="CZ6" s="21">
        <f t="shared" si="11"/>
        <v>96.16</v>
      </c>
      <c r="DA6" s="21">
        <f t="shared" si="11"/>
        <v>96.36</v>
      </c>
      <c r="DB6" s="21">
        <f t="shared" si="11"/>
        <v>96.48</v>
      </c>
      <c r="DC6" s="21">
        <f t="shared" si="11"/>
        <v>85.82</v>
      </c>
      <c r="DD6" s="21">
        <f t="shared" si="11"/>
        <v>92.88</v>
      </c>
      <c r="DE6" s="21">
        <f t="shared" si="11"/>
        <v>92.9</v>
      </c>
      <c r="DF6" s="21">
        <f t="shared" si="11"/>
        <v>92.89</v>
      </c>
      <c r="DG6" s="21">
        <f t="shared" si="11"/>
        <v>93.08</v>
      </c>
      <c r="DH6" s="20" t="str">
        <f>IF(DH7="","",IF(DH7="-","【-】","【"&amp;SUBSTITUTE(TEXT(DH7,"#,##0.00"),"-","△")&amp;"】"))</f>
        <v>【96.00】</v>
      </c>
      <c r="DI6" s="21">
        <f>IF(DI7="",NA(),DI7)</f>
        <v>38.79</v>
      </c>
      <c r="DJ6" s="21">
        <f t="shared" ref="DJ6:DR6" si="12">IF(DJ7="",NA(),DJ7)</f>
        <v>40.369999999999997</v>
      </c>
      <c r="DK6" s="21">
        <f t="shared" si="12"/>
        <v>42.09</v>
      </c>
      <c r="DL6" s="21">
        <f t="shared" si="12"/>
        <v>43.34</v>
      </c>
      <c r="DM6" s="21">
        <f t="shared" si="12"/>
        <v>44.81</v>
      </c>
      <c r="DN6" s="21">
        <f t="shared" si="12"/>
        <v>15.29</v>
      </c>
      <c r="DO6" s="21">
        <f t="shared" si="12"/>
        <v>25.66</v>
      </c>
      <c r="DP6" s="21">
        <f t="shared" si="12"/>
        <v>27.46</v>
      </c>
      <c r="DQ6" s="21">
        <f t="shared" si="12"/>
        <v>29.93</v>
      </c>
      <c r="DR6" s="21">
        <f t="shared" si="12"/>
        <v>31.89</v>
      </c>
      <c r="DS6" s="20" t="str">
        <f>IF(DS7="","",IF(DS7="-","【-】","【"&amp;SUBSTITUTE(TEXT(DS7,"#,##0.00"),"-","△")&amp;"】"))</f>
        <v>【42.20】</v>
      </c>
      <c r="DT6" s="20">
        <f>IF(DT7="",NA(),DT7)</f>
        <v>0</v>
      </c>
      <c r="DU6" s="20">
        <f t="shared" ref="DU6:EC6" si="13">IF(DU7="",NA(),DU7)</f>
        <v>0</v>
      </c>
      <c r="DV6" s="20">
        <f t="shared" si="13"/>
        <v>0</v>
      </c>
      <c r="DW6" s="20">
        <f t="shared" si="13"/>
        <v>0</v>
      </c>
      <c r="DX6" s="20">
        <f t="shared" si="13"/>
        <v>0</v>
      </c>
      <c r="DY6" s="21">
        <f t="shared" si="13"/>
        <v>0.11</v>
      </c>
      <c r="DZ6" s="21">
        <f t="shared" si="13"/>
        <v>1.61</v>
      </c>
      <c r="EA6" s="21">
        <f t="shared" si="13"/>
        <v>2.08</v>
      </c>
      <c r="EB6" s="21">
        <f t="shared" si="13"/>
        <v>2.74</v>
      </c>
      <c r="EC6" s="21">
        <f t="shared" si="13"/>
        <v>3.24</v>
      </c>
      <c r="ED6" s="20" t="str">
        <f>IF(ED7="","",IF(ED7="-","【-】","【"&amp;SUBSTITUTE(TEXT(ED7,"#,##0.00"),"-","△")&amp;"】"))</f>
        <v>【9.46】</v>
      </c>
      <c r="EE6" s="21">
        <f>IF(EE7="",NA(),EE7)</f>
        <v>0.3</v>
      </c>
      <c r="EF6" s="21">
        <f t="shared" ref="EF6:EN6" si="14">IF(EF7="",NA(),EF7)</f>
        <v>2.12</v>
      </c>
      <c r="EG6" s="21">
        <f t="shared" si="14"/>
        <v>0.21</v>
      </c>
      <c r="EH6" s="21">
        <f t="shared" si="14"/>
        <v>0.19</v>
      </c>
      <c r="EI6" s="21">
        <f t="shared" si="14"/>
        <v>0.52</v>
      </c>
      <c r="EJ6" s="21">
        <f t="shared" si="14"/>
        <v>0.15</v>
      </c>
      <c r="EK6" s="21">
        <f t="shared" si="14"/>
        <v>0.17</v>
      </c>
      <c r="EL6" s="21">
        <f t="shared" si="14"/>
        <v>0.13</v>
      </c>
      <c r="EM6" s="21">
        <f t="shared" si="14"/>
        <v>0.06</v>
      </c>
      <c r="EN6" s="21">
        <f t="shared" si="14"/>
        <v>0.08</v>
      </c>
      <c r="EO6" s="20" t="str">
        <f>IF(EO7="","",IF(EO7="-","【-】","【"&amp;SUBSTITUTE(TEXT(EO7,"#,##0.00"),"-","△")&amp;"】"))</f>
        <v>【0.19】</v>
      </c>
    </row>
    <row r="7" spans="1:148" s="22" customFormat="1" x14ac:dyDescent="0.2">
      <c r="A7" s="14"/>
      <c r="B7" s="23">
        <v>2024</v>
      </c>
      <c r="C7" s="23">
        <v>252034</v>
      </c>
      <c r="D7" s="23">
        <v>46</v>
      </c>
      <c r="E7" s="23">
        <v>17</v>
      </c>
      <c r="F7" s="23">
        <v>1</v>
      </c>
      <c r="G7" s="23">
        <v>0</v>
      </c>
      <c r="H7" s="23" t="s">
        <v>96</v>
      </c>
      <c r="I7" s="23" t="s">
        <v>97</v>
      </c>
      <c r="J7" s="23" t="s">
        <v>98</v>
      </c>
      <c r="K7" s="23" t="s">
        <v>99</v>
      </c>
      <c r="L7" s="23" t="s">
        <v>100</v>
      </c>
      <c r="M7" s="23" t="s">
        <v>101</v>
      </c>
      <c r="N7" s="24" t="s">
        <v>102</v>
      </c>
      <c r="O7" s="24">
        <v>57.93</v>
      </c>
      <c r="P7" s="24">
        <v>55.02</v>
      </c>
      <c r="Q7" s="24">
        <v>82.08</v>
      </c>
      <c r="R7" s="24">
        <v>2836</v>
      </c>
      <c r="S7" s="24">
        <v>112294</v>
      </c>
      <c r="T7" s="24">
        <v>681.02</v>
      </c>
      <c r="U7" s="24">
        <v>164.89</v>
      </c>
      <c r="V7" s="24">
        <v>61521</v>
      </c>
      <c r="W7" s="24">
        <v>19.63</v>
      </c>
      <c r="X7" s="24">
        <v>3134.03</v>
      </c>
      <c r="Y7" s="24">
        <v>110.84</v>
      </c>
      <c r="Z7" s="24">
        <v>113.62</v>
      </c>
      <c r="AA7" s="24">
        <v>115.56</v>
      </c>
      <c r="AB7" s="24">
        <v>118.6</v>
      </c>
      <c r="AC7" s="24">
        <v>120.39</v>
      </c>
      <c r="AD7" s="24">
        <v>109.91</v>
      </c>
      <c r="AE7" s="24">
        <v>108.04</v>
      </c>
      <c r="AF7" s="24">
        <v>107.49</v>
      </c>
      <c r="AG7" s="24">
        <v>107.64</v>
      </c>
      <c r="AH7" s="24">
        <v>106.35</v>
      </c>
      <c r="AI7" s="24">
        <v>105.36</v>
      </c>
      <c r="AJ7" s="24">
        <v>0</v>
      </c>
      <c r="AK7" s="24">
        <v>0</v>
      </c>
      <c r="AL7" s="24">
        <v>0</v>
      </c>
      <c r="AM7" s="24">
        <v>0</v>
      </c>
      <c r="AN7" s="24">
        <v>0</v>
      </c>
      <c r="AO7" s="24">
        <v>9.42</v>
      </c>
      <c r="AP7" s="24">
        <v>4.49</v>
      </c>
      <c r="AQ7" s="24">
        <v>5.41</v>
      </c>
      <c r="AR7" s="24">
        <v>5.61</v>
      </c>
      <c r="AS7" s="24">
        <v>6.26</v>
      </c>
      <c r="AT7" s="24">
        <v>3.12</v>
      </c>
      <c r="AU7" s="24">
        <v>53.77</v>
      </c>
      <c r="AV7" s="24">
        <v>77.11</v>
      </c>
      <c r="AW7" s="24">
        <v>80</v>
      </c>
      <c r="AX7" s="24">
        <v>88.45</v>
      </c>
      <c r="AY7" s="24">
        <v>86.6</v>
      </c>
      <c r="AZ7" s="24">
        <v>47.61</v>
      </c>
      <c r="BA7" s="24">
        <v>68.53</v>
      </c>
      <c r="BB7" s="24">
        <v>69.180000000000007</v>
      </c>
      <c r="BC7" s="24">
        <v>76.319999999999993</v>
      </c>
      <c r="BD7" s="24">
        <v>80.33</v>
      </c>
      <c r="BE7" s="24">
        <v>82.75</v>
      </c>
      <c r="BF7" s="24">
        <v>1031.8699999999999</v>
      </c>
      <c r="BG7" s="24">
        <v>1041.0899999999999</v>
      </c>
      <c r="BH7" s="24">
        <v>1079.69</v>
      </c>
      <c r="BI7" s="24">
        <v>1053.27</v>
      </c>
      <c r="BJ7" s="24">
        <v>994.48</v>
      </c>
      <c r="BK7" s="24">
        <v>1092.22</v>
      </c>
      <c r="BL7" s="24">
        <v>825.1</v>
      </c>
      <c r="BM7" s="24">
        <v>789.87</v>
      </c>
      <c r="BN7" s="24">
        <v>749.43</v>
      </c>
      <c r="BO7" s="24">
        <v>698.04</v>
      </c>
      <c r="BP7" s="24">
        <v>602.55999999999995</v>
      </c>
      <c r="BQ7" s="24">
        <v>99.87</v>
      </c>
      <c r="BR7" s="24">
        <v>99.88</v>
      </c>
      <c r="BS7" s="24">
        <v>99.83</v>
      </c>
      <c r="BT7" s="24">
        <v>99.4</v>
      </c>
      <c r="BU7" s="24">
        <v>99.29</v>
      </c>
      <c r="BV7" s="24">
        <v>97.53</v>
      </c>
      <c r="BW7" s="24">
        <v>97.07</v>
      </c>
      <c r="BX7" s="24">
        <v>98.06</v>
      </c>
      <c r="BY7" s="24">
        <v>98.46</v>
      </c>
      <c r="BZ7" s="24">
        <v>97.98</v>
      </c>
      <c r="CA7" s="24">
        <v>97.94</v>
      </c>
      <c r="CB7" s="24">
        <v>154.16</v>
      </c>
      <c r="CC7" s="24">
        <v>153.15</v>
      </c>
      <c r="CD7" s="24">
        <v>152.94999999999999</v>
      </c>
      <c r="CE7" s="24">
        <v>152.9</v>
      </c>
      <c r="CF7" s="24">
        <v>153.24</v>
      </c>
      <c r="CG7" s="24">
        <v>155.83000000000001</v>
      </c>
      <c r="CH7" s="24">
        <v>157.81</v>
      </c>
      <c r="CI7" s="24">
        <v>157.37</v>
      </c>
      <c r="CJ7" s="24">
        <v>157.44999999999999</v>
      </c>
      <c r="CK7" s="24">
        <v>159.75</v>
      </c>
      <c r="CL7" s="24">
        <v>140.97999999999999</v>
      </c>
      <c r="CM7" s="24" t="s">
        <v>102</v>
      </c>
      <c r="CN7" s="24" t="s">
        <v>102</v>
      </c>
      <c r="CO7" s="24" t="s">
        <v>102</v>
      </c>
      <c r="CP7" s="24" t="s">
        <v>102</v>
      </c>
      <c r="CQ7" s="24" t="s">
        <v>102</v>
      </c>
      <c r="CR7" s="24">
        <v>61.51</v>
      </c>
      <c r="CS7" s="24">
        <v>64.92</v>
      </c>
      <c r="CT7" s="24">
        <v>64.14</v>
      </c>
      <c r="CU7" s="24">
        <v>63.71</v>
      </c>
      <c r="CV7" s="24">
        <v>64.95</v>
      </c>
      <c r="CW7" s="24">
        <v>60.13</v>
      </c>
      <c r="CX7" s="24">
        <v>95.74</v>
      </c>
      <c r="CY7" s="24">
        <v>96.01</v>
      </c>
      <c r="CZ7" s="24">
        <v>96.16</v>
      </c>
      <c r="DA7" s="24">
        <v>96.36</v>
      </c>
      <c r="DB7" s="24">
        <v>96.48</v>
      </c>
      <c r="DC7" s="24">
        <v>85.82</v>
      </c>
      <c r="DD7" s="24">
        <v>92.88</v>
      </c>
      <c r="DE7" s="24">
        <v>92.9</v>
      </c>
      <c r="DF7" s="24">
        <v>92.89</v>
      </c>
      <c r="DG7" s="24">
        <v>93.08</v>
      </c>
      <c r="DH7" s="24">
        <v>96</v>
      </c>
      <c r="DI7" s="24">
        <v>38.79</v>
      </c>
      <c r="DJ7" s="24">
        <v>40.369999999999997</v>
      </c>
      <c r="DK7" s="24">
        <v>42.09</v>
      </c>
      <c r="DL7" s="24">
        <v>43.34</v>
      </c>
      <c r="DM7" s="24">
        <v>44.81</v>
      </c>
      <c r="DN7" s="24">
        <v>15.29</v>
      </c>
      <c r="DO7" s="24">
        <v>25.66</v>
      </c>
      <c r="DP7" s="24">
        <v>27.46</v>
      </c>
      <c r="DQ7" s="24">
        <v>29.93</v>
      </c>
      <c r="DR7" s="24">
        <v>31.89</v>
      </c>
      <c r="DS7" s="24">
        <v>42.2</v>
      </c>
      <c r="DT7" s="24">
        <v>0</v>
      </c>
      <c r="DU7" s="24">
        <v>0</v>
      </c>
      <c r="DV7" s="24">
        <v>0</v>
      </c>
      <c r="DW7" s="24">
        <v>0</v>
      </c>
      <c r="DX7" s="24">
        <v>0</v>
      </c>
      <c r="DY7" s="24">
        <v>0.11</v>
      </c>
      <c r="DZ7" s="24">
        <v>1.61</v>
      </c>
      <c r="EA7" s="24">
        <v>2.08</v>
      </c>
      <c r="EB7" s="24">
        <v>2.74</v>
      </c>
      <c r="EC7" s="24">
        <v>3.24</v>
      </c>
      <c r="ED7" s="24">
        <v>9.4600000000000009</v>
      </c>
      <c r="EE7" s="24">
        <v>0.3</v>
      </c>
      <c r="EF7" s="24">
        <v>2.12</v>
      </c>
      <c r="EG7" s="24">
        <v>0.21</v>
      </c>
      <c r="EH7" s="24">
        <v>0.19</v>
      </c>
      <c r="EI7" s="24">
        <v>0.52</v>
      </c>
      <c r="EJ7" s="24">
        <v>0.15</v>
      </c>
      <c r="EK7" s="24">
        <v>0.17</v>
      </c>
      <c r="EL7" s="24">
        <v>0.13</v>
      </c>
      <c r="EM7" s="24">
        <v>0.06</v>
      </c>
      <c r="EN7" s="24">
        <v>0.08</v>
      </c>
      <c r="EO7" s="24">
        <v>0.19</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河村 美和</cp:lastModifiedBy>
  <dcterms:created xsi:type="dcterms:W3CDTF">2025-12-23T06:02:30Z</dcterms:created>
  <dcterms:modified xsi:type="dcterms:W3CDTF">2026-01-29T00:06:35Z</dcterms:modified>
  <cp:category/>
</cp:coreProperties>
</file>