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oumu\Desktop\2026_03_19  【至急のお願い：３月25日（水）〆】令和６年度財政状 況資料集の確認事項\★回答★\"/>
    </mc:Choice>
  </mc:AlternateContent>
  <xr:revisionPtr revIDLastSave="0" documentId="13_ncr:1_{3D64CCC6-B038-459B-B67A-8D3E5017BDCC}" xr6:coauthVersionLast="47" xr6:coauthVersionMax="47" xr10:uidLastSave="{00000000-0000-0000-0000-000000000000}"/>
  <bookViews>
    <workbookView xWindow="-120" yWindow="-120" windowWidth="20730" windowHeight="11040" firstSheet="10"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E35" i="10"/>
  <c r="CO34" i="10"/>
  <c r="BW34" i="10"/>
  <c r="BW35" i="10" s="1"/>
  <c r="BW36" i="10" s="1"/>
  <c r="BW37" i="10" s="1"/>
  <c r="BW38" i="10" s="1"/>
  <c r="BW39" i="10" s="1"/>
  <c r="BW40" i="10" s="1"/>
  <c r="BW41" i="10" s="1"/>
  <c r="BW42" i="10" s="1"/>
  <c r="BW43" i="10" s="1"/>
  <c r="BE34"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c r="AM35" i="10" s="1"/>
</calcChain>
</file>

<file path=xl/sharedStrings.xml><?xml version="1.0" encoding="utf-8"?>
<sst xmlns="http://schemas.openxmlformats.org/spreadsheetml/2006/main" count="1114" uniqueCount="566">
  <si>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</si>
  <si>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</si>
  <si>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</si>
  <si>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</si>
  <si>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</si>
  <si>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</si>
  <si>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</si>
  <si>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</si>
  <si>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</si>
  <si>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</si>
  <si>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</si>
  <si>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</si>
  <si>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</si>
  <si>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</si>
  <si>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</si>
  <si>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</si>
  <si>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</si>
  <si>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</si>
  <si>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</si>
  <si>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</si>
  <si>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</si>
  <si>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</si>
  <si>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</si>
  <si>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</si>
  <si>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</si>
  <si>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</si>
  <si>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</si>
  <si>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</si>
  <si>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</si>
  <si>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</si>
  <si>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</si>
  <si>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</si>
  <si>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</si>
  <si>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</si>
  <si>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</si>
  <si>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</si>
  <si>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</si>
  <si>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</si>
  <si>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</si>
  <si>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</si>
  <si>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</si>
  <si>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</si>
  <si>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</si>
  <si>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</si>
  <si>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</si>
  <si>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</si>
  <si>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</si>
  <si>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</si>
  <si>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</si>
  <si>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</si>
  <si>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</si>
  <si>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</si>
  <si>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</si>
  <si>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</si>
  <si>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</si>
  <si>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</si>
  <si>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</si>
  <si>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</si>
  <si>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</si>
  <si>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</si>
  <si>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</si>
  <si>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</si>
  <si>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</si>
  <si>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</si>
  <si>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</si>
  <si>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</si>
  <si>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</si>
  <si>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</si>
  <si>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</si>
  <si>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</si>
  <si>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</si>
  <si>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</si>
  <si>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</si>
  <si>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</si>
  <si>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</si>
  <si>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</si>
  <si>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</si>
  <si>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</si>
  <si>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</si>
  <si>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</si>
  <si>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</si>
  <si>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</si>
  <si>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</si>
  <si>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</si>
  <si>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</si>
  <si>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</si>
  <si>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</si>
  <si>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</si>
  <si>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</si>
  <si>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</si>
  <si>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</si>
  <si>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</si>
  <si>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</si>
  <si>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</si>
  <si>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多賀町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</si>
  <si>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</si>
  <si>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</si>
  <si>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</si>
  <si>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</si>
  <si>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</si>
  <si>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</si>
  <si>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</si>
  <si>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</si>
  <si>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</si>
  <si>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</si>
  <si>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</si>
  <si>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</si>
  <si>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</si>
  <si>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</si>
  <si>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</si>
  <si>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</si>
  <si>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</si>
  <si>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</si>
  <si>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</si>
  <si>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</si>
  <si>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</si>
  <si>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</si>
  <si>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</si>
  <si>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</si>
  <si>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</si>
  <si>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</si>
  <si>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</si>
  <si>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</si>
  <si>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</si>
  <si>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</si>
  <si>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</si>
  <si>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</si>
  <si>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</si>
  <si>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</si>
  <si>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</si>
  <si>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</si>
  <si>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</si>
  <si>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</si>
  <si>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</si>
  <si>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</si>
  <si>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</si>
  <si>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</si>
  <si>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</si>
  <si>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</si>
  <si>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</si>
  <si>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</si>
  <si>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</si>
  <si>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</si>
  <si>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</si>
  <si>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</si>
  <si>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</si>
  <si>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</si>
  <si>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</si>
  <si>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</si>
  <si>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</si>
  <si>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</si>
  <si>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</si>
  <si>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</si>
  <si>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</si>
  <si>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</si>
  <si>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</si>
  <si>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</si>
  <si>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</si>
  <si>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</si>
  <si>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</si>
  <si>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</si>
  <si>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</si>
  <si>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</si>
  <si>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</si>
  <si>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</si>
  <si>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</si>
  <si>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</si>
  <si>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</si>
  <si>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</si>
  <si>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</si>
  <si>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</si>
  <si>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</si>
  <si>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</si>
  <si>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</si>
  <si>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</si>
  <si>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</si>
  <si>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</si>
  <si>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</si>
  <si>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</si>
  <si>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</si>
  <si>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</si>
  <si>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</si>
  <si>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</si>
  <si>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</si>
  <si>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</si>
  <si>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</si>
  <si>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</si>
  <si>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</si>
  <si>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</si>
  <si>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</si>
  <si>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</si>
  <si>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</si>
  <si>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</si>
  <si>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</si>
  <si>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</si>
  <si>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</si>
  <si>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</si>
  <si>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</si>
  <si>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</si>
  <si>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</si>
  <si>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</si>
  <si>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</si>
  <si>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滋賀県多賀町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</si>
  <si>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</si>
  <si>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</si>
  <si>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</si>
  <si>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</si>
  <si>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</si>
  <si>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</si>
  <si>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</si>
  <si>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</si>
  <si>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</si>
  <si>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</si>
  <si>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</si>
  <si>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</si>
  <si>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</si>
  <si>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</si>
  <si>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</si>
  <si>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</si>
  <si>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</si>
  <si>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</si>
  <si>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</si>
  <si>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</si>
  <si>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</si>
  <si>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</si>
  <si>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</si>
  <si>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</si>
  <si>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</si>
  <si>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</si>
  <si>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</si>
  <si>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</si>
  <si>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</si>
  <si>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</si>
  <si>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</si>
  <si>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</si>
  <si>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</si>
  <si>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</si>
  <si>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</si>
  <si>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</si>
  <si>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</si>
  <si>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</si>
  <si>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</si>
  <si>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</si>
  <si>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</si>
  <si>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</si>
  <si>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</si>
  <si>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</si>
  <si>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</si>
  <si>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</si>
  <si>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</si>
  <si>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</si>
  <si>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</si>
  <si>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</si>
  <si>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</si>
  <si>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</si>
  <si>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</si>
  <si>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</si>
  <si>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</si>
  <si>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</si>
  <si>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</si>
  <si>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</si>
  <si>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</si>
  <si>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</si>
  <si>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</si>
  <si>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</si>
  <si>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</si>
  <si>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</si>
  <si>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</si>
  <si>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</si>
  <si>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</si>
  <si>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</si>
  <si>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</si>
  <si>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</si>
  <si>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</si>
  <si>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</si>
  <si>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</si>
  <si>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</si>
  <si>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</si>
  <si>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</si>
  <si>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</si>
  <si>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</si>
  <si>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</si>
  <si>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</si>
  <si>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</si>
  <si>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</si>
  <si>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</si>
  <si>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</si>
  <si>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</si>
  <si>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</si>
  <si>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</si>
  <si>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</si>
  <si>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</si>
  <si>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</si>
  <si>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</si>
  <si>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</si>
  <si>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</si>
  <si>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</si>
  <si>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</si>
  <si>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</si>
  <si>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</si>
  <si>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</si>
  <si>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</si>
  <si>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</si>
  <si>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</si>
  <si>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</si>
  <si>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</si>
  <si>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</si>
  <si>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</si>
  <si>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</si>
  <si>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</si>
  <si>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</si>
  <si>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</si>
  <si>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</si>
  <si>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</si>
  <si>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</si>
  <si>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</si>
  <si>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</si>
  <si>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</si>
  <si>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</si>
  <si>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</si>
  <si>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</si>
  <si>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</si>
  <si>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</si>
  <si>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</si>
  <si>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</si>
  <si>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</si>
  <si>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</si>
  <si>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</si>
  <si>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</si>
  <si>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</si>
  <si>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</si>
  <si>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</si>
  <si>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</si>
  <si>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</si>
  <si>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</si>
  <si>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</si>
  <si>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</si>
  <si>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</si>
  <si>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</si>
  <si>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</si>
  <si>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</si>
  <si>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</si>
  <si>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</si>
  <si>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</si>
  <si>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</si>
  <si>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</si>
  <si>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</si>
  <si>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</si>
  <si>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</si>
  <si>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</si>
  <si>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</si>
  <si>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</si>
  <si>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</si>
  <si>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滋賀県多賀町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</si>
  <si>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</si>
  <si>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</si>
  <si>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</si>
  <si>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</si>
  <si>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</si>
  <si>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</si>
  <si>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</si>
  <si>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</si>
  <si>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</si>
  <si>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</si>
  <si>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</si>
  <si>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</si>
  <si>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</si>
  <si>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</si>
  <si>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</si>
  <si>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</si>
  <si>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</si>
  <si>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</si>
  <si>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</si>
  <si>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</si>
  <si>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育英事業特別会計</t>
    <phoneticPr fontId="5"/>
  </si>
  <si>
    <t>びわ湖東部中核工業団地公共緑地維持管理特別会計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</si>
  <si>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</si>
  <si>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</si>
  <si>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</si>
  <si>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</si>
  <si>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</si>
  <si>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</si>
  <si>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</si>
  <si>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</si>
  <si>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</si>
  <si>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</si>
  <si>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</si>
  <si>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</si>
  <si>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</si>
  <si>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</si>
  <si>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</si>
  <si>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</si>
  <si>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</si>
  <si>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</si>
  <si>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</si>
  <si>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</si>
  <si>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</si>
  <si>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</si>
  <si>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</si>
  <si>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</si>
  <si>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</si>
  <si>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</si>
  <si>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</si>
  <si>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</si>
  <si>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</si>
  <si>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</si>
  <si>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</si>
  <si>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</si>
  <si>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</si>
  <si>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</si>
  <si>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</si>
  <si>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</si>
  <si>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</si>
  <si>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</si>
  <si>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</si>
  <si>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</si>
  <si>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</si>
  <si>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</si>
  <si>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</si>
  <si>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</si>
  <si>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</si>
  <si>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</si>
  <si>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</si>
  <si>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</si>
  <si>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</si>
  <si>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</si>
  <si>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</si>
  <si>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</si>
  <si>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</si>
  <si>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</si>
  <si>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</si>
  <si>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</si>
  <si>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</si>
  <si>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</si>
  <si>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</si>
  <si>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</si>
  <si>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</si>
  <si>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</si>
  <si>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</si>
  <si>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</si>
  <si>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</si>
  <si>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</si>
  <si>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</si>
  <si>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</si>
  <si>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</si>
  <si>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</si>
  <si>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</si>
  <si>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</si>
  <si>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</si>
  <si>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</si>
  <si>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</si>
  <si>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</si>
  <si>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</si>
  <si>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</si>
  <si>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</si>
  <si>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</si>
  <si>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</si>
  <si>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</si>
  <si>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</si>
  <si>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</si>
  <si>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</si>
  <si>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</si>
  <si>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</si>
  <si>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</si>
  <si>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</si>
  <si>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</si>
  <si>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</si>
  <si>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</si>
  <si>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</si>
  <si>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</si>
  <si>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</si>
  <si>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</si>
  <si>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</si>
  <si>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</si>
  <si>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</si>
  <si>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</si>
  <si>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</si>
  <si>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</si>
  <si>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</si>
  <si>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</si>
  <si>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</si>
  <si>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</si>
  <si>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</si>
  <si>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</si>
  <si>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</si>
  <si>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</si>
  <si>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</si>
  <si>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</si>
  <si>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</si>
  <si>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</si>
  <si>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</si>
  <si>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</si>
  <si>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</si>
  <si>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</si>
  <si>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</si>
  <si>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</si>
  <si>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</si>
  <si>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</si>
  <si>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</si>
  <si>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</si>
  <si>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</si>
  <si>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</si>
  <si>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</si>
  <si>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</si>
  <si>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</si>
  <si>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</si>
  <si>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</si>
  <si>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</si>
  <si>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</si>
  <si>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</si>
  <si>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</si>
  <si>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</si>
  <si>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</si>
  <si>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</si>
  <si>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</si>
  <si>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</si>
  <si>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</si>
  <si>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</si>
  <si>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</si>
  <si>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</si>
  <si>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</si>
  <si>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</si>
  <si>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</si>
  <si>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</si>
  <si>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</si>
  <si>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</si>
  <si>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</si>
  <si>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</si>
  <si>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</si>
  <si>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</si>
  <si>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0.73</t>
  </si>
  <si>
    <t>▲ 4.77</t>
  </si>
  <si>
    <t>▲ 4.34</t>
  </si>
  <si>
    <t>水道事業会計</t>
  </si>
  <si>
    <t>一般会計</t>
  </si>
  <si>
    <t>下水道事業会計</t>
  </si>
  <si>
    <t>介護保険事業特別会計</t>
  </si>
  <si>
    <t>国民健康保険特別会計</t>
  </si>
  <si>
    <t>後期高齢者医療事業特別会計</t>
  </si>
  <si>
    <t>育英事業特別会計</t>
  </si>
  <si>
    <t>びわ湖東部中核工業団地公共緑地維持管理特別会計</t>
  </si>
  <si>
    <t>その他会計（赤字）</t>
  </si>
  <si>
    <t>その他会計（黒字）</t>
  </si>
  <si>
    <t>R02</t>
    <phoneticPr fontId="5"/>
  </si>
  <si>
    <t>R03</t>
    <phoneticPr fontId="5"/>
  </si>
  <si>
    <t>R04</t>
    <phoneticPr fontId="5"/>
  </si>
  <si>
    <t>R05</t>
    <phoneticPr fontId="5"/>
  </si>
  <si>
    <t>R06</t>
    <phoneticPr fontId="5"/>
  </si>
  <si>
    <t>湖東広域衛生管理組合</t>
    <rPh sb="0" eb="2">
      <t>コトウ</t>
    </rPh>
    <rPh sb="2" eb="4">
      <t>コウイキ</t>
    </rPh>
    <rPh sb="4" eb="6">
      <t>エイセイ</t>
    </rPh>
    <rPh sb="6" eb="8">
      <t>カンリ</t>
    </rPh>
    <rPh sb="8" eb="10">
      <t>クミアイ</t>
    </rPh>
    <phoneticPr fontId="2"/>
  </si>
  <si>
    <t>彦根愛知犬上広域行政組合</t>
    <rPh sb="0" eb="2">
      <t>ヒコネ</t>
    </rPh>
    <rPh sb="2" eb="4">
      <t>エチ</t>
    </rPh>
    <rPh sb="4" eb="6">
      <t>イヌカミ</t>
    </rPh>
    <rPh sb="6" eb="8">
      <t>コウイキ</t>
    </rPh>
    <rPh sb="8" eb="10">
      <t>ギョウセイ</t>
    </rPh>
    <rPh sb="10" eb="12">
      <t>クミアイ</t>
    </rPh>
    <phoneticPr fontId="2"/>
  </si>
  <si>
    <t>大滝山林組合（一般会計）</t>
    <rPh sb="0" eb="2">
      <t>オオタキ</t>
    </rPh>
    <rPh sb="2" eb="4">
      <t>サンリン</t>
    </rPh>
    <rPh sb="4" eb="6">
      <t>クミアイ</t>
    </rPh>
    <rPh sb="7" eb="9">
      <t>イッパン</t>
    </rPh>
    <rPh sb="9" eb="11">
      <t>カイケイ</t>
    </rPh>
    <phoneticPr fontId="2"/>
  </si>
  <si>
    <t>大滝山林組合（高取山森林空間利活用特別会計）</t>
    <rPh sb="0" eb="4">
      <t>オオタキサンリン</t>
    </rPh>
    <rPh sb="4" eb="6">
      <t>クミアイ</t>
    </rPh>
    <rPh sb="7" eb="10">
      <t>タカトリヤマ</t>
    </rPh>
    <rPh sb="10" eb="12">
      <t>シンリン</t>
    </rPh>
    <rPh sb="12" eb="14">
      <t>クウカン</t>
    </rPh>
    <rPh sb="14" eb="17">
      <t>リカツヨウ</t>
    </rPh>
    <rPh sb="17" eb="19">
      <t>トクベツ</t>
    </rPh>
    <rPh sb="19" eb="21">
      <t>カイケイ</t>
    </rPh>
    <phoneticPr fontId="2"/>
  </si>
  <si>
    <t>彦根市犬上郡営林組合</t>
    <rPh sb="0" eb="3">
      <t>ヒコネシ</t>
    </rPh>
    <rPh sb="3" eb="6">
      <t>イヌカミグン</t>
    </rPh>
    <rPh sb="6" eb="8">
      <t>エイリン</t>
    </rPh>
    <rPh sb="8" eb="10">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</si>
  <si>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</si>
  <si>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</si>
  <si>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</si>
  <si>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</si>
  <si>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</si>
  <si>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</si>
  <si>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</si>
  <si>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</si>
  <si>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公共施設等維持管理基金</t>
    <rPh sb="0" eb="11">
      <t>コウキョウシセツトウイジカンリキキン</t>
    </rPh>
    <phoneticPr fontId="2"/>
  </si>
  <si>
    <t>びわ湖東部中核工業団地公共緑地維持管理基金</t>
    <rPh sb="3" eb="5">
      <t>トウブ</t>
    </rPh>
    <rPh sb="5" eb="7">
      <t>チュウカク</t>
    </rPh>
    <rPh sb="7" eb="9">
      <t>コウギョウ</t>
    </rPh>
    <rPh sb="9" eb="11">
      <t>ダンチ</t>
    </rPh>
    <rPh sb="11" eb="13">
      <t>コウキョウ</t>
    </rPh>
    <rPh sb="13" eb="15">
      <t>リョクチ</t>
    </rPh>
    <rPh sb="15" eb="17">
      <t>イジ</t>
    </rPh>
    <rPh sb="17" eb="19">
      <t>カンリ</t>
    </rPh>
    <rPh sb="19" eb="21">
      <t>キキン</t>
    </rPh>
    <phoneticPr fontId="2"/>
  </si>
  <si>
    <t>社会福祉基金</t>
    <rPh sb="0" eb="2">
      <t>シャカイ</t>
    </rPh>
    <rPh sb="2" eb="4">
      <t>フクシ</t>
    </rPh>
    <rPh sb="4" eb="6">
      <t>キキン</t>
    </rPh>
    <phoneticPr fontId="2"/>
  </si>
  <si>
    <t>まちづくり基金</t>
    <rPh sb="5" eb="7">
      <t>キキン</t>
    </rPh>
    <phoneticPr fontId="2"/>
  </si>
  <si>
    <t>育英事業基金</t>
    <rPh sb="0" eb="2">
      <t>イクエイ</t>
    </rPh>
    <rPh sb="2" eb="4">
      <t>ジギョウ</t>
    </rPh>
    <rPh sb="4" eb="6">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</si>
</sst>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126525</c:v>
                </c:pt>
                <c:pt idx="1">
                  <c:v>122054</c:v>
                </c:pt>
                <c:pt idx="2">
                  <c:v>111644</c:v>
                </c:pt>
                <c:pt idx="3">
                  <c:v>127917</c:v>
                </c:pt>
                <c:pt idx="4">
                  <c:v>135931</c:v>
                </c:pt>
              </c:numCache>
            </c:numRef>
          </c:val>
          <c:smooth val="0"/>
          <c:extLst>
            <c:ext xmlns:c16="http://schemas.microsoft.com/office/drawing/2014/chart" uri="{C3380CC4-5D6E-409C-BE32-E72D297353CC}">
              <c16:uniqueId val="{00000000-D9EC-4245-BF89-42D4E9BF4E0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71833</c:v>
                </c:pt>
                <c:pt idx="1">
                  <c:v>73221</c:v>
                </c:pt>
                <c:pt idx="2">
                  <c:v>139216</c:v>
                </c:pt>
                <c:pt idx="3">
                  <c:v>152503</c:v>
                </c:pt>
                <c:pt idx="4">
                  <c:v>84496</c:v>
                </c:pt>
              </c:numCache>
            </c:numRef>
          </c:val>
          <c:smooth val="0"/>
          <c:extLst>
            <c:ext xmlns:c16="http://schemas.microsoft.com/office/drawing/2014/chart" uri="{C3380CC4-5D6E-409C-BE32-E72D297353CC}">
              <c16:uniqueId val="{00000001-D9EC-4245-BF89-42D4E9BF4E0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7.71</c:v>
                </c:pt>
                <c:pt idx="1">
                  <c:v>6.87</c:v>
                </c:pt>
                <c:pt idx="2">
                  <c:v>9.9600000000000009</c:v>
                </c:pt>
                <c:pt idx="3">
                  <c:v>7.94</c:v>
                </c:pt>
                <c:pt idx="4">
                  <c:v>7.32</c:v>
                </c:pt>
              </c:numCache>
            </c:numRef>
          </c:val>
          <c:extLst>
            <c:ext xmlns:c16="http://schemas.microsoft.com/office/drawing/2014/chart" uri="{C3380CC4-5D6E-409C-BE32-E72D297353CC}">
              <c16:uniqueId val="{00000000-0CD5-463E-8624-8A55FCCF5C1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33.450000000000003</c:v>
                </c:pt>
                <c:pt idx="1">
                  <c:v>42.4</c:v>
                </c:pt>
                <c:pt idx="2">
                  <c:v>37.049999999999997</c:v>
                </c:pt>
                <c:pt idx="3">
                  <c:v>33.58</c:v>
                </c:pt>
                <c:pt idx="4">
                  <c:v>32.32</c:v>
                </c:pt>
              </c:numCache>
            </c:numRef>
          </c:val>
          <c:extLst>
            <c:ext xmlns:c16="http://schemas.microsoft.com/office/drawing/2014/chart" uri="{C3380CC4-5D6E-409C-BE32-E72D297353CC}">
              <c16:uniqueId val="{00000001-0CD5-463E-8624-8A55FCCF5C1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-0.73</c:v>
                </c:pt>
                <c:pt idx="1">
                  <c:v>11.4</c:v>
                </c:pt>
                <c:pt idx="2">
                  <c:v>-4.7699999999999996</c:v>
                </c:pt>
                <c:pt idx="3">
                  <c:v>-4.34</c:v>
                </c:pt>
                <c:pt idx="4">
                  <c:v>3.88</c:v>
                </c:pt>
              </c:numCache>
            </c:numRef>
          </c:val>
          <c:smooth val="0"/>
          <c:extLst>
            <c:ext xmlns:c16="http://schemas.microsoft.com/office/drawing/2014/chart" uri="{C3380CC4-5D6E-409C-BE32-E72D297353CC}">
              <c16:uniqueId val="{00000002-0CD5-463E-8624-8A55FCCF5C1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0.08</c:v>
                </c:pt>
                <c:pt idx="2">
                  <c:v>#N/A</c:v>
                </c:pt>
                <c:pt idx="3">
                  <c:v>0.05</c:v>
                </c:pt>
                <c:pt idx="4">
                  <c:v>#N/A</c:v>
                </c:pt>
                <c:pt idx="5">
                  <c:v>0</c:v>
                </c:pt>
                <c:pt idx="6">
                  <c:v>#N/A</c:v>
                </c:pt>
                <c:pt idx="7">
                  <c:v>0.37</c:v>
                </c:pt>
                <c:pt idx="8">
                  <c:v>0</c:v>
                </c:pt>
                <c:pt idx="9">
                  <c:v>0</c:v>
                </c:pt>
              </c:numCache>
            </c:numRef>
          </c:val>
          <c:extLst>
            <c:ext xmlns:c16="http://schemas.microsoft.com/office/drawing/2014/chart" uri="{C3380CC4-5D6E-409C-BE32-E72D297353CC}">
              <c16:uniqueId val="{00000000-EE99-4493-A18B-F10C6803E92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E99-4493-A18B-F10C6803E921}"/>
            </c:ext>
          </c:extLst>
        </c:ser>
        <c:ser>
          <c:idx val="2"/>
          <c:order val="2"/>
          <c:tx>
            <c:strRef>
              <c:f>データシート!$A$29</c:f>
              <c:strCache>
                <c:ptCount val="1"/>
                <c:pt idx="0">
                  <c:v>びわ湖東部中核工業団地公共緑地維持管理特別会計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2-EE99-4493-A18B-F10C6803E921}"/>
            </c:ext>
          </c:extLst>
        </c:ser>
        <c:ser>
          <c:idx val="3"/>
          <c:order val="3"/>
          <c:tx>
            <c:strRef>
              <c:f>データシート!$A$30</c:f>
              <c:strCache>
                <c:ptCount val="1"/>
                <c:pt idx="0">
                  <c:v>育英事業特別会計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E99-4493-A18B-F10C6803E921}"/>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0.04</c:v>
                </c:pt>
                <c:pt idx="2">
                  <c:v>#N/A</c:v>
                </c:pt>
                <c:pt idx="3">
                  <c:v>0.04</c:v>
                </c:pt>
                <c:pt idx="4">
                  <c:v>#N/A</c:v>
                </c:pt>
                <c:pt idx="5">
                  <c:v>0.04</c:v>
                </c:pt>
                <c:pt idx="6">
                  <c:v>#N/A</c:v>
                </c:pt>
                <c:pt idx="7">
                  <c:v>0.05</c:v>
                </c:pt>
                <c:pt idx="8">
                  <c:v>#N/A</c:v>
                </c:pt>
                <c:pt idx="9">
                  <c:v>0.06</c:v>
                </c:pt>
              </c:numCache>
            </c:numRef>
          </c:val>
          <c:extLst>
            <c:ext xmlns:c16="http://schemas.microsoft.com/office/drawing/2014/chart" uri="{C3380CC4-5D6E-409C-BE32-E72D297353CC}">
              <c16:uniqueId val="{00000004-EE99-4493-A18B-F10C6803E921}"/>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1.44</c:v>
                </c:pt>
                <c:pt idx="2">
                  <c:v>#N/A</c:v>
                </c:pt>
                <c:pt idx="3">
                  <c:v>1.92</c:v>
                </c:pt>
                <c:pt idx="4">
                  <c:v>#N/A</c:v>
                </c:pt>
                <c:pt idx="5">
                  <c:v>2.36</c:v>
                </c:pt>
                <c:pt idx="6">
                  <c:v>#N/A</c:v>
                </c:pt>
                <c:pt idx="7">
                  <c:v>1.54</c:v>
                </c:pt>
                <c:pt idx="8">
                  <c:v>#N/A</c:v>
                </c:pt>
                <c:pt idx="9">
                  <c:v>0.56000000000000005</c:v>
                </c:pt>
              </c:numCache>
            </c:numRef>
          </c:val>
          <c:extLst>
            <c:ext xmlns:c16="http://schemas.microsoft.com/office/drawing/2014/chart" uri="{C3380CC4-5D6E-409C-BE32-E72D297353CC}">
              <c16:uniqueId val="{00000005-EE99-4493-A18B-F10C6803E921}"/>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0.92</c:v>
                </c:pt>
                <c:pt idx="2">
                  <c:v>#N/A</c:v>
                </c:pt>
                <c:pt idx="3">
                  <c:v>1.36</c:v>
                </c:pt>
                <c:pt idx="4">
                  <c:v>#N/A</c:v>
                </c:pt>
                <c:pt idx="5">
                  <c:v>1.41</c:v>
                </c:pt>
                <c:pt idx="6">
                  <c:v>#N/A</c:v>
                </c:pt>
                <c:pt idx="7">
                  <c:v>0.53</c:v>
                </c:pt>
                <c:pt idx="8">
                  <c:v>#N/A</c:v>
                </c:pt>
                <c:pt idx="9">
                  <c:v>0.63</c:v>
                </c:pt>
              </c:numCache>
            </c:numRef>
          </c:val>
          <c:extLst>
            <c:ext xmlns:c16="http://schemas.microsoft.com/office/drawing/2014/chart" uri="{C3380CC4-5D6E-409C-BE32-E72D297353CC}">
              <c16:uniqueId val="{00000006-EE99-4493-A18B-F10C6803E92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0.63</c:v>
                </c:pt>
                <c:pt idx="2">
                  <c:v>#N/A</c:v>
                </c:pt>
                <c:pt idx="3">
                  <c:v>0.86</c:v>
                </c:pt>
                <c:pt idx="4">
                  <c:v>#N/A</c:v>
                </c:pt>
                <c:pt idx="5">
                  <c:v>1.38</c:v>
                </c:pt>
                <c:pt idx="6">
                  <c:v>#N/A</c:v>
                </c:pt>
                <c:pt idx="7">
                  <c:v>1.67</c:v>
                </c:pt>
                <c:pt idx="8">
                  <c:v>#N/A</c:v>
                </c:pt>
                <c:pt idx="9">
                  <c:v>1.99</c:v>
                </c:pt>
              </c:numCache>
            </c:numRef>
          </c:val>
          <c:extLst>
            <c:ext xmlns:c16="http://schemas.microsoft.com/office/drawing/2014/chart" uri="{C3380CC4-5D6E-409C-BE32-E72D297353CC}">
              <c16:uniqueId val="{00000007-EE99-4493-A18B-F10C6803E92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7.69</c:v>
                </c:pt>
                <c:pt idx="2">
                  <c:v>#N/A</c:v>
                </c:pt>
                <c:pt idx="3">
                  <c:v>6.85</c:v>
                </c:pt>
                <c:pt idx="4">
                  <c:v>#N/A</c:v>
                </c:pt>
                <c:pt idx="5">
                  <c:v>9.94</c:v>
                </c:pt>
                <c:pt idx="6">
                  <c:v>#N/A</c:v>
                </c:pt>
                <c:pt idx="7">
                  <c:v>7.93</c:v>
                </c:pt>
                <c:pt idx="8">
                  <c:v>#N/A</c:v>
                </c:pt>
                <c:pt idx="9">
                  <c:v>7.31</c:v>
                </c:pt>
              </c:numCache>
            </c:numRef>
          </c:val>
          <c:extLst>
            <c:ext xmlns:c16="http://schemas.microsoft.com/office/drawing/2014/chart" uri="{C3380CC4-5D6E-409C-BE32-E72D297353CC}">
              <c16:uniqueId val="{00000008-EE99-4493-A18B-F10C6803E92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16.850000000000001</c:v>
                </c:pt>
                <c:pt idx="2">
                  <c:v>#N/A</c:v>
                </c:pt>
                <c:pt idx="3">
                  <c:v>17.649999999999999</c:v>
                </c:pt>
                <c:pt idx="4">
                  <c:v>#N/A</c:v>
                </c:pt>
                <c:pt idx="5">
                  <c:v>20.99</c:v>
                </c:pt>
                <c:pt idx="6">
                  <c:v>#N/A</c:v>
                </c:pt>
                <c:pt idx="7">
                  <c:v>22.14</c:v>
                </c:pt>
                <c:pt idx="8">
                  <c:v>#N/A</c:v>
                </c:pt>
                <c:pt idx="9">
                  <c:v>21</c:v>
                </c:pt>
              </c:numCache>
            </c:numRef>
          </c:val>
          <c:extLst>
            <c:ext xmlns:c16="http://schemas.microsoft.com/office/drawing/2014/chart" uri="{C3380CC4-5D6E-409C-BE32-E72D297353CC}">
              <c16:uniqueId val="{00000009-EE99-4493-A18B-F10C6803E92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439</c:v>
                </c:pt>
                <c:pt idx="5">
                  <c:v>439</c:v>
                </c:pt>
                <c:pt idx="8">
                  <c:v>416</c:v>
                </c:pt>
                <c:pt idx="11">
                  <c:v>408</c:v>
                </c:pt>
                <c:pt idx="14">
                  <c:v>398</c:v>
                </c:pt>
              </c:numCache>
            </c:numRef>
          </c:val>
          <c:extLst>
            <c:ext xmlns:c16="http://schemas.microsoft.com/office/drawing/2014/chart" uri="{C3380CC4-5D6E-409C-BE32-E72D297353CC}">
              <c16:uniqueId val="{00000000-6CF6-462C-AA11-4F0B0901A5E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CF6-462C-AA11-4F0B0901A5E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c:v>
                </c:pt>
                <c:pt idx="3">
                  <c:v>3</c:v>
                </c:pt>
                <c:pt idx="6">
                  <c:v>3</c:v>
                </c:pt>
                <c:pt idx="9">
                  <c:v>3</c:v>
                </c:pt>
                <c:pt idx="12">
                  <c:v>3</c:v>
                </c:pt>
              </c:numCache>
            </c:numRef>
          </c:val>
          <c:extLst>
            <c:ext xmlns:c16="http://schemas.microsoft.com/office/drawing/2014/chart" uri="{C3380CC4-5D6E-409C-BE32-E72D297353CC}">
              <c16:uniqueId val="{00000002-6CF6-462C-AA11-4F0B0901A5E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c:v>
                </c:pt>
                <c:pt idx="3">
                  <c:v>4</c:v>
                </c:pt>
                <c:pt idx="6">
                  <c:v>4</c:v>
                </c:pt>
                <c:pt idx="9">
                  <c:v>4</c:v>
                </c:pt>
                <c:pt idx="12">
                  <c:v>4</c:v>
                </c:pt>
              </c:numCache>
            </c:numRef>
          </c:val>
          <c:extLst>
            <c:ext xmlns:c16="http://schemas.microsoft.com/office/drawing/2014/chart" uri="{C3380CC4-5D6E-409C-BE32-E72D297353CC}">
              <c16:uniqueId val="{00000003-6CF6-462C-AA11-4F0B0901A5E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143</c:v>
                </c:pt>
                <c:pt idx="3">
                  <c:v>136</c:v>
                </c:pt>
                <c:pt idx="6">
                  <c:v>124</c:v>
                </c:pt>
                <c:pt idx="9">
                  <c:v>114</c:v>
                </c:pt>
                <c:pt idx="12">
                  <c:v>113</c:v>
                </c:pt>
              </c:numCache>
            </c:numRef>
          </c:val>
          <c:extLst>
            <c:ext xmlns:c16="http://schemas.microsoft.com/office/drawing/2014/chart" uri="{C3380CC4-5D6E-409C-BE32-E72D297353CC}">
              <c16:uniqueId val="{00000004-6CF6-462C-AA11-4F0B0901A5E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CF6-462C-AA11-4F0B0901A5E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CF6-462C-AA11-4F0B0901A5E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482</c:v>
                </c:pt>
                <c:pt idx="3">
                  <c:v>515</c:v>
                </c:pt>
                <c:pt idx="6">
                  <c:v>501</c:v>
                </c:pt>
                <c:pt idx="9">
                  <c:v>468</c:v>
                </c:pt>
                <c:pt idx="12">
                  <c:v>432</c:v>
                </c:pt>
              </c:numCache>
            </c:numRef>
          </c:val>
          <c:extLst>
            <c:ext xmlns:c16="http://schemas.microsoft.com/office/drawing/2014/chart" uri="{C3380CC4-5D6E-409C-BE32-E72D297353CC}">
              <c16:uniqueId val="{00000007-6CF6-462C-AA11-4F0B0901A5E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194</c:v>
                </c:pt>
                <c:pt idx="2">
                  <c:v>#N/A</c:v>
                </c:pt>
                <c:pt idx="3">
                  <c:v>#N/A</c:v>
                </c:pt>
                <c:pt idx="4">
                  <c:v>219</c:v>
                </c:pt>
                <c:pt idx="5">
                  <c:v>#N/A</c:v>
                </c:pt>
                <c:pt idx="6">
                  <c:v>#N/A</c:v>
                </c:pt>
                <c:pt idx="7">
                  <c:v>216</c:v>
                </c:pt>
                <c:pt idx="8">
                  <c:v>#N/A</c:v>
                </c:pt>
                <c:pt idx="9">
                  <c:v>#N/A</c:v>
                </c:pt>
                <c:pt idx="10">
                  <c:v>181</c:v>
                </c:pt>
                <c:pt idx="11">
                  <c:v>#N/A</c:v>
                </c:pt>
                <c:pt idx="12">
                  <c:v>#N/A</c:v>
                </c:pt>
                <c:pt idx="13">
                  <c:v>154</c:v>
                </c:pt>
                <c:pt idx="14">
                  <c:v>#N/A</c:v>
                </c:pt>
              </c:numCache>
            </c:numRef>
          </c:val>
          <c:smooth val="0"/>
          <c:extLst>
            <c:ext xmlns:c16="http://schemas.microsoft.com/office/drawing/2014/chart" uri="{C3380CC4-5D6E-409C-BE32-E72D297353CC}">
              <c16:uniqueId val="{00000008-6CF6-462C-AA11-4F0B0901A5E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4969</c:v>
                </c:pt>
                <c:pt idx="5">
                  <c:v>4882</c:v>
                </c:pt>
                <c:pt idx="8">
                  <c:v>4623</c:v>
                </c:pt>
                <c:pt idx="11">
                  <c:v>4519</c:v>
                </c:pt>
                <c:pt idx="14">
                  <c:v>4175</c:v>
                </c:pt>
              </c:numCache>
            </c:numRef>
          </c:val>
          <c:extLst>
            <c:ext xmlns:c16="http://schemas.microsoft.com/office/drawing/2014/chart" uri="{C3380CC4-5D6E-409C-BE32-E72D297353CC}">
              <c16:uniqueId val="{00000000-C6A8-408F-B5C0-799DCD27257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6A8-408F-B5C0-799DCD27257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1897</c:v>
                </c:pt>
                <c:pt idx="5">
                  <c:v>2299</c:v>
                </c:pt>
                <c:pt idx="8">
                  <c:v>2076</c:v>
                </c:pt>
                <c:pt idx="11">
                  <c:v>2401</c:v>
                </c:pt>
                <c:pt idx="14">
                  <c:v>2506</c:v>
                </c:pt>
              </c:numCache>
            </c:numRef>
          </c:val>
          <c:extLst>
            <c:ext xmlns:c16="http://schemas.microsoft.com/office/drawing/2014/chart" uri="{C3380CC4-5D6E-409C-BE32-E72D297353CC}">
              <c16:uniqueId val="{00000002-C6A8-408F-B5C0-799DCD27257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6A8-408F-B5C0-799DCD27257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6A8-408F-B5C0-799DCD27257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6A8-408F-B5C0-799DCD27257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800</c:v>
                </c:pt>
                <c:pt idx="3">
                  <c:v>776</c:v>
                </c:pt>
                <c:pt idx="6">
                  <c:v>769</c:v>
                </c:pt>
                <c:pt idx="9">
                  <c:v>768</c:v>
                </c:pt>
                <c:pt idx="12">
                  <c:v>740</c:v>
                </c:pt>
              </c:numCache>
            </c:numRef>
          </c:val>
          <c:extLst>
            <c:ext xmlns:c16="http://schemas.microsoft.com/office/drawing/2014/chart" uri="{C3380CC4-5D6E-409C-BE32-E72D297353CC}">
              <c16:uniqueId val="{00000006-C6A8-408F-B5C0-799DCD27257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23</c:v>
                </c:pt>
                <c:pt idx="3">
                  <c:v>21</c:v>
                </c:pt>
                <c:pt idx="6">
                  <c:v>19</c:v>
                </c:pt>
                <c:pt idx="9">
                  <c:v>23</c:v>
                </c:pt>
                <c:pt idx="12">
                  <c:v>19</c:v>
                </c:pt>
              </c:numCache>
            </c:numRef>
          </c:val>
          <c:extLst>
            <c:ext xmlns:c16="http://schemas.microsoft.com/office/drawing/2014/chart" uri="{C3380CC4-5D6E-409C-BE32-E72D297353CC}">
              <c16:uniqueId val="{00000007-C6A8-408F-B5C0-799DCD27257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2258</c:v>
                </c:pt>
                <c:pt idx="3">
                  <c:v>1870</c:v>
                </c:pt>
                <c:pt idx="6">
                  <c:v>1690</c:v>
                </c:pt>
                <c:pt idx="9">
                  <c:v>1565</c:v>
                </c:pt>
                <c:pt idx="12">
                  <c:v>1268</c:v>
                </c:pt>
              </c:numCache>
            </c:numRef>
          </c:val>
          <c:extLst>
            <c:ext xmlns:c16="http://schemas.microsoft.com/office/drawing/2014/chart" uri="{C3380CC4-5D6E-409C-BE32-E72D297353CC}">
              <c16:uniqueId val="{00000008-C6A8-408F-B5C0-799DCD27257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27</c:v>
                </c:pt>
                <c:pt idx="3">
                  <c:v>24</c:v>
                </c:pt>
                <c:pt idx="6">
                  <c:v>21</c:v>
                </c:pt>
                <c:pt idx="9">
                  <c:v>19</c:v>
                </c:pt>
                <c:pt idx="12">
                  <c:v>16</c:v>
                </c:pt>
              </c:numCache>
            </c:numRef>
          </c:val>
          <c:extLst>
            <c:ext xmlns:c16="http://schemas.microsoft.com/office/drawing/2014/chart" uri="{C3380CC4-5D6E-409C-BE32-E72D297353CC}">
              <c16:uniqueId val="{00000009-C6A8-408F-B5C0-799DCD27257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5240</c:v>
                </c:pt>
                <c:pt idx="3">
                  <c:v>5174</c:v>
                </c:pt>
                <c:pt idx="6">
                  <c:v>5122</c:v>
                </c:pt>
                <c:pt idx="9">
                  <c:v>5073</c:v>
                </c:pt>
                <c:pt idx="12">
                  <c:v>4628</c:v>
                </c:pt>
              </c:numCache>
            </c:numRef>
          </c:val>
          <c:extLst>
            <c:ext xmlns:c16="http://schemas.microsoft.com/office/drawing/2014/chart" uri="{C3380CC4-5D6E-409C-BE32-E72D297353CC}">
              <c16:uniqueId val="{0000000A-C6A8-408F-B5C0-799DCD27257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1481</c:v>
                </c:pt>
                <c:pt idx="2">
                  <c:v>#N/A</c:v>
                </c:pt>
                <c:pt idx="3">
                  <c:v>#N/A</c:v>
                </c:pt>
                <c:pt idx="4">
                  <c:v>683</c:v>
                </c:pt>
                <c:pt idx="5">
                  <c:v>#N/A</c:v>
                </c:pt>
                <c:pt idx="6">
                  <c:v>#N/A</c:v>
                </c:pt>
                <c:pt idx="7">
                  <c:v>922</c:v>
                </c:pt>
                <c:pt idx="8">
                  <c:v>#N/A</c:v>
                </c:pt>
                <c:pt idx="9">
                  <c:v>#N/A</c:v>
                </c:pt>
                <c:pt idx="10">
                  <c:v>527</c:v>
                </c:pt>
                <c:pt idx="11">
                  <c:v>#N/A</c:v>
                </c:pt>
                <c:pt idx="12">
                  <c:v>#N/A</c:v>
                </c:pt>
                <c:pt idx="13">
                  <c:v>0</c:v>
                </c:pt>
                <c:pt idx="14">
                  <c:v>#N/A</c:v>
                </c:pt>
              </c:numCache>
            </c:numRef>
          </c:val>
          <c:smooth val="0"/>
          <c:extLst>
            <c:ext xmlns:c16="http://schemas.microsoft.com/office/drawing/2014/chart" uri="{C3380CC4-5D6E-409C-BE32-E72D297353CC}">
              <c16:uniqueId val="{0000000B-C6A8-408F-B5C0-799DCD27257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1235</c:v>
                </c:pt>
                <c:pt idx="1">
                  <c:v>1147</c:v>
                </c:pt>
                <c:pt idx="2">
                  <c:v>1151</c:v>
                </c:pt>
              </c:numCache>
            </c:numRef>
          </c:val>
          <c:extLst>
            <c:ext xmlns:c16="http://schemas.microsoft.com/office/drawing/2014/chart" uri="{C3380CC4-5D6E-409C-BE32-E72D297353CC}">
              <c16:uniqueId val="{00000000-942E-4B2B-889B-0550ACECAEE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60</c:v>
                </c:pt>
                <c:pt idx="1">
                  <c:v>77</c:v>
                </c:pt>
                <c:pt idx="2">
                  <c:v>83</c:v>
                </c:pt>
              </c:numCache>
            </c:numRef>
          </c:val>
          <c:extLst>
            <c:ext xmlns:c16="http://schemas.microsoft.com/office/drawing/2014/chart" uri="{C3380CC4-5D6E-409C-BE32-E72D297353CC}">
              <c16:uniqueId val="{00000001-942E-4B2B-889B-0550ACECAEE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648</c:v>
                </c:pt>
                <c:pt idx="1">
                  <c:v>1033</c:v>
                </c:pt>
                <c:pt idx="2">
                  <c:v>1124</c:v>
                </c:pt>
              </c:numCache>
            </c:numRef>
          </c:val>
          <c:extLst>
            <c:ext xmlns:c16="http://schemas.microsoft.com/office/drawing/2014/chart" uri="{C3380CC4-5D6E-409C-BE32-E72D297353CC}">
              <c16:uniqueId val="{00000002-942E-4B2B-889B-0550ACECAEE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いては、算入公債費の割合も高いことから、実質公債費比率は低い水準で推移しており、令和６年度は繰上償還を除く元利償還金が対前年度比で３６百万円減少したが、今後老朽化した施設の更新に要する地方債の償還額の増加が見込まれる。加えて組合等が起こした地方債の元利償還金に対する負担金等についても今後増加が見込まれることから、地方債の発行については、計画的に行い、健全な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残高は、近年減少傾向であり、令和６年度は繰上償還により大きく減少した。充当可能基金については、社会福祉基金、減債基金は減少したものの、公共施設等維持管理基金、まちづくり基金に積み立てたことにより比率を良化させた。</a:t>
          </a:r>
        </a:p>
        <a:p>
          <a:r>
            <a:rPr kumimoji="1" lang="ja-JP" altLang="en-US" sz="1400">
              <a:latin typeface="ＭＳ ゴシック" pitchFamily="49" charset="-128"/>
              <a:ea typeface="ＭＳ ゴシック" pitchFamily="49" charset="-128"/>
            </a:rPr>
            <a:t>　今後、一部事務組合を含む公共施設の更新、改修事業、水道事業への公債費繰出の増加等による基金の取り崩しに伴う充当可能基金の減少が見込まれることから、将来負担比率の上昇は避けられない状況にある。</a:t>
          </a:r>
        </a:p>
        <a:p>
          <a:r>
            <a:rPr kumimoji="1" lang="ja-JP" altLang="en-US" sz="1400">
              <a:latin typeface="ＭＳ ゴシック" pitchFamily="49" charset="-128"/>
              <a:ea typeface="ＭＳ ゴシック" pitchFamily="49" charset="-128"/>
            </a:rPr>
            <a:t>　財政状況によっては、繰上償還を行うなど、公債費の縮減に努めるとともに、地方債の計画的な発行に努める。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滋賀県多賀町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通常事業の実施に伴う各特定目的基金の取り崩しがあり、さらに地方債の繰上償還に係る財源として減債基金を１７百万円取り崩したが、公共施設等維持管理基金へ１３２百万円積み立てたことから、基金全体としては１０１百万円の増加となった。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の大規模な修繕および改修に要する費用を準備するため、公共施設等維持管理基金への積立を増やすほか、公債費縮減に向け、利率の高い地方債の繰上償還を行うため、減債基金への積立を増やしたいと考えている。また、社会福祉基金については、毎年度２０百万円前後が必要であり、基金が枯渇しないよう財政状況に応じて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びわ湖東部中核工業団地公共緑地維持管理基金：びわ湖東部中核工業団地の公共緑地の維持管理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社会福祉基金：子育て支援、医療費無料化等、社会福祉の向上施策の推進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公共施設等維持管理基金：公共施設等の大規模修繕等に要する経費の準備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公共施設等維持管理基金：多賀小学校改修事業の財源として２６百万円取り崩したが、今後の公共施設等の大規模修繕等に備えるため、１３２百万円を積み立てたことにより増加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まちづくり基金：前年度ふるさと納税分を寄付者希望施策へ充当するため１３５百万円を取り崩したが、当年度ふるさと納税分１４８百万円を積み立てたことにより増加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社会福祉基金：小中学生医療費、新入学生通学品助成、育児支援助成分の２０百万円を取り崩したことにより減少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社会福祉基金：毎年度２０百万円前後が必要であり、基金が枯渇しないよう財政状況に応じて積立を行う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公共施設等維持管理基金：老朽化している公共施設等の大規模修繕等に備えるため、財政状況に応じて積立を行う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令和６年度は財政調整基金を取り崩すことなく、年度末時点の剰余額４百万円を積み立てたことにより、基金残高が微増した。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財政調整基金の残高は、標準財政規模の２０％を基準としており、現在高は、基準を満たしているため、現状の残高を維持していく。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繰上償還の財源として１７百万円取り崩したが、、令和６年度普通交付税再算定に係る臨時費目「臨時財政対策債償還基金費」２２百万円の積立を行い、基金残高は増加した。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財政状況に応じて積立を行い、利率の高い地方債について繰上償還を行う。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7,346
7,287
135.77
5,974,371
5,696,959
260,733
3,562,825
4,627,779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における町税の割合は、３２．０％となっており、自主財源は５１．３％を占めている。工業団地や大手企業の立地もあり、法人税や事業所にかかる固定資産税への依存が高く、国内外の経済情勢にも左右される。令和６年度においては、財政力指数は増加し、類似団体との比較では高水準となっている。税全体の徴収率は９９％台を維持しており、今後も適正な課税と徴収率の維持向上に努め、歳入を確保する。また、普通建設事業については、地方債発行額を償還額以内に抑制し、計画的な地方債発行に努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92157"/>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2419</xdr:rowOff>
    </xdr:from>
    <xdr:to>
      <xdr:col>23</xdr:col>
      <xdr:colOff>133350</xdr:colOff>
      <xdr:row>42</xdr:row>
      <xdr:rowOff>13909</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7203319"/>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164996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6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139398</xdr:rowOff>
    </xdr:from>
    <xdr:to>
      <xdr:col>19</xdr:col>
      <xdr:colOff>133350</xdr:colOff>
      <xdr:row>42</xdr:row>
      <xdr:rowOff>13909</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168848"/>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21469</xdr:rowOff>
    </xdr:from>
    <xdr:to>
      <xdr:col>19</xdr:col>
      <xdr:colOff>184150</xdr:colOff>
      <xdr:row>43</xdr:row>
      <xdr:rowOff>123069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107846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480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81945</xdr:rowOff>
    </xdr:from>
    <xdr:to>
      <xdr:col>15</xdr:col>
      <xdr:colOff>82550</xdr:colOff>
      <xdr:row>41</xdr:row>
      <xdr:rowOff>139398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111395"/>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32959</xdr:rowOff>
    </xdr:from>
    <xdr:to>
      <xdr:col>15</xdr:col>
      <xdr:colOff>133350</xdr:colOff>
      <xdr:row>43</xdr:row>
      <xdr:rowOff>134559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119336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81945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053943"/>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21469</xdr:rowOff>
    </xdr:from>
    <xdr:to>
      <xdr:col>11</xdr:col>
      <xdr:colOff>82550</xdr:colOff>
      <xdr:row>43</xdr:row>
      <xdr:rowOff>123069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107846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123069</xdr:rowOff>
    </xdr:from>
    <xdr:to>
      <xdr:col>23</xdr:col>
      <xdr:colOff>184150</xdr:colOff>
      <xdr:row>42</xdr:row>
      <xdr:rowOff>53219</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139596</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997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134559</xdr:rowOff>
    </xdr:from>
    <xdr:to>
      <xdr:col>19</xdr:col>
      <xdr:colOff>184150</xdr:colOff>
      <xdr:row>42</xdr:row>
      <xdr:rowOff>64709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74886</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932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88598</xdr:rowOff>
    </xdr:from>
    <xdr:to>
      <xdr:col>15</xdr:col>
      <xdr:colOff>133350</xdr:colOff>
      <xdr:row>42</xdr:row>
      <xdr:rowOff>18748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28925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88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31145</xdr:rowOff>
    </xdr:from>
    <xdr:to>
      <xdr:col>11</xdr:col>
      <xdr:colOff>82550</xdr:colOff>
      <xdr:row>41</xdr:row>
      <xdr:rowOff>132745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142922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等の経常支出の減少、固定資産税等の町税の増加により、数値は前値度から１．７ポイント改善することとなった。今後、公共施設の維持補修費や運営経費等が増加傾向にあることから、引き続き税収入を確保しつつ、計画的な地方債の発行、人件費の抑制、施設管理経費等の抑制に努め、経常経費の削減を図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66</xdr:row>
      <xdr:rowOff>30269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123381"/>
          <a:ext cx="0" cy="12225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113877</xdr:rowOff>
    </xdr:from>
    <xdr:to>
      <xdr:col>23</xdr:col>
      <xdr:colOff>133350</xdr:colOff>
      <xdr:row>60</xdr:row>
      <xdr:rowOff>148061</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400877"/>
          <a:ext cx="8382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16527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47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148061</xdr:rowOff>
    </xdr:from>
    <xdr:to>
      <xdr:col>19</xdr:col>
      <xdr:colOff>133350</xdr:colOff>
      <xdr:row>61</xdr:row>
      <xdr:rowOff>741</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0435061"/>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30374</xdr:rowOff>
    </xdr:from>
    <xdr:to>
      <xdr:col>19</xdr:col>
      <xdr:colOff>184150</xdr:colOff>
      <xdr:row>61</xdr:row>
      <xdr:rowOff>131974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116751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575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741</xdr:rowOff>
    </xdr:from>
    <xdr:to>
      <xdr:col>15</xdr:col>
      <xdr:colOff>82550</xdr:colOff>
      <xdr:row>61</xdr:row>
      <xdr:rowOff>10795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45919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6244</xdr:rowOff>
    </xdr:from>
    <xdr:to>
      <xdr:col>15</xdr:col>
      <xdr:colOff>133350</xdr:colOff>
      <xdr:row>61</xdr:row>
      <xdr:rowOff>107844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92621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551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10795</xdr:rowOff>
    </xdr:from>
    <xdr:to>
      <xdr:col>11</xdr:col>
      <xdr:colOff>31750</xdr:colOff>
      <xdr:row>61</xdr:row>
      <xdr:rowOff>151554</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469245"/>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105304</xdr:rowOff>
    </xdr:from>
    <xdr:to>
      <xdr:col>11</xdr:col>
      <xdr:colOff>82550</xdr:colOff>
      <xdr:row>61</xdr:row>
      <xdr:rowOff>35454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45631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30374</xdr:rowOff>
    </xdr:from>
    <xdr:to>
      <xdr:col>7</xdr:col>
      <xdr:colOff>31750</xdr:colOff>
      <xdr:row>61</xdr:row>
      <xdr:rowOff>131974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142151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63077</xdr:rowOff>
    </xdr:from>
    <xdr:to>
      <xdr:col>23</xdr:col>
      <xdr:colOff>184150</xdr:colOff>
      <xdr:row>60</xdr:row>
      <xdr:rowOff>164677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79604</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195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97261</xdr:rowOff>
    </xdr:from>
    <xdr:to>
      <xdr:col>19</xdr:col>
      <xdr:colOff>184150</xdr:colOff>
      <xdr:row>61</xdr:row>
      <xdr:rowOff>27411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3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37588</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153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121391</xdr:rowOff>
    </xdr:from>
    <xdr:to>
      <xdr:col>15</xdr:col>
      <xdr:colOff>133350</xdr:colOff>
      <xdr:row>61</xdr:row>
      <xdr:rowOff>51541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40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61718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17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131445</xdr:rowOff>
    </xdr:from>
    <xdr:to>
      <xdr:col>11</xdr:col>
      <xdr:colOff>82550</xdr:colOff>
      <xdr:row>61</xdr:row>
      <xdr:rowOff>61595</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41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46372</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100754</xdr:rowOff>
    </xdr:from>
    <xdr:to>
      <xdr:col>7</xdr:col>
      <xdr:colOff>31750</xdr:colOff>
      <xdr:row>62</xdr:row>
      <xdr:rowOff>30904</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15681</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[313,496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増加し、全国および県平均と比較すると高い水準にある。維持補修費は降雪量の増加による除雪経費の増により６３．３ポイント増加し、人件費は人事院勧告に基づく給与・手当の増により３．３ポイント増加し、物件費は保育園・子ども園給食業務委託の増、標準化対応を含む電算構築委託の増などで１１．２ポイント増加している。人口規模に比して公共施設が比較的多いことが数値を高止まりさせている主要因であるが、引き続き職員定数管理を適正に行うとともに、適正な職員配置、委託業務の見直し、施設の合理化や維持経費の削減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54832</xdr:rowOff>
    </xdr:from>
    <xdr:to>
      <xdr:col>23</xdr:col>
      <xdr:colOff>133350</xdr:colOff>
      <xdr:row>90</xdr:row>
      <xdr:rowOff>43221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82"/>
          <a:ext cx="0" cy="1531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15298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4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43221</xdr:rowOff>
    </xdr:from>
    <xdr:to>
      <xdr:col>24</xdr:col>
      <xdr:colOff>12700</xdr:colOff>
      <xdr:row>90</xdr:row>
      <xdr:rowOff>43221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7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141209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54832</xdr:rowOff>
    </xdr:from>
    <xdr:to>
      <xdr:col>24</xdr:col>
      <xdr:colOff>12700</xdr:colOff>
      <xdr:row>81</xdr:row>
      <xdr:rowOff>54832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144776</xdr:rowOff>
    </xdr:from>
    <xdr:to>
      <xdr:col>23</xdr:col>
      <xdr:colOff>133350</xdr:colOff>
      <xdr:row>81</xdr:row>
      <xdr:rowOff>165371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32226"/>
          <a:ext cx="838200" cy="2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150149</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37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129480</xdr:rowOff>
    </xdr:from>
    <xdr:to>
      <xdr:col>23</xdr:col>
      <xdr:colOff>184150</xdr:colOff>
      <xdr:row>82</xdr:row>
      <xdr:rowOff>59630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124980</xdr:rowOff>
    </xdr:from>
    <xdr:to>
      <xdr:col>19</xdr:col>
      <xdr:colOff>133350</xdr:colOff>
      <xdr:row>81</xdr:row>
      <xdr:rowOff>144776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12430"/>
          <a:ext cx="889000" cy="1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106231</xdr:rowOff>
    </xdr:from>
    <xdr:to>
      <xdr:col>19</xdr:col>
      <xdr:colOff>184150</xdr:colOff>
      <xdr:row>82</xdr:row>
      <xdr:rowOff>36381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21158</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110999</xdr:rowOff>
    </xdr:from>
    <xdr:to>
      <xdr:col>15</xdr:col>
      <xdr:colOff>82550</xdr:colOff>
      <xdr:row>81</xdr:row>
      <xdr:rowOff>124980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98449"/>
          <a:ext cx="889000" cy="1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98913</xdr:rowOff>
    </xdr:from>
    <xdr:to>
      <xdr:col>15</xdr:col>
      <xdr:colOff>133350</xdr:colOff>
      <xdr:row>82</xdr:row>
      <xdr:rowOff>29063</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13840</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7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110999</xdr:rowOff>
    </xdr:from>
    <xdr:to>
      <xdr:col>11</xdr:col>
      <xdr:colOff>31750</xdr:colOff>
      <xdr:row>81</xdr:row>
      <xdr:rowOff>114409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447800" y="13998449"/>
          <a:ext cx="889000" cy="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85297</xdr:rowOff>
    </xdr:from>
    <xdr:to>
      <xdr:col>11</xdr:col>
      <xdr:colOff>82550</xdr:colOff>
      <xdr:row>82</xdr:row>
      <xdr:rowOff>15447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65103</xdr:rowOff>
    </xdr:from>
    <xdr:to>
      <xdr:col>7</xdr:col>
      <xdr:colOff>31750</xdr:colOff>
      <xdr:row>81</xdr:row>
      <xdr:rowOff>166703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151480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114571</xdr:rowOff>
    </xdr:from>
    <xdr:to>
      <xdr:col>23</xdr:col>
      <xdr:colOff>184150</xdr:colOff>
      <xdr:row>82</xdr:row>
      <xdr:rowOff>44721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02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35848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2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93976</xdr:rowOff>
    </xdr:from>
    <xdr:to>
      <xdr:col>19</xdr:col>
      <xdr:colOff>184150</xdr:colOff>
      <xdr:row>82</xdr:row>
      <xdr:rowOff>24126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8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34303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50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74180</xdr:rowOff>
    </xdr:from>
    <xdr:to>
      <xdr:col>15</xdr:col>
      <xdr:colOff>133350</xdr:colOff>
      <xdr:row>82</xdr:row>
      <xdr:rowOff>4330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6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14507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3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60199</xdr:rowOff>
    </xdr:from>
    <xdr:to>
      <xdr:col>11</xdr:col>
      <xdr:colOff>82550</xdr:colOff>
      <xdr:row>81</xdr:row>
      <xdr:rowOff>161799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4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526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16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63609</xdr:rowOff>
    </xdr:from>
    <xdr:to>
      <xdr:col>7</xdr:col>
      <xdr:colOff>31750</xdr:colOff>
      <xdr:row>81</xdr:row>
      <xdr:rowOff>165209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5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3936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19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本町の指数は、前年度と比較し０．３ポイント増加となった。要因としては、５級職員の増加が挙げられる。</a:t>
          </a:r>
        </a:p>
        <a:p>
          <a:r>
            <a:rPr kumimoji="1" lang="ja-JP" altLang="en-US" sz="1300">
              <a:latin typeface="ＭＳ Ｐゴシック" panose="020B0600070205080204" pitchFamily="50" charset="-128"/>
              <a:ea typeface="ＭＳ Ｐゴシック" panose="020B0600070205080204" pitchFamily="50" charset="-128"/>
            </a:rPr>
            <a:t>　人事院勧告に基づいた給与体系を維持しているものの、全国町村平均と比較し３．２ポイント高い状況にある。</a:t>
          </a:r>
        </a:p>
        <a:p>
          <a:r>
            <a:rPr kumimoji="1" lang="ja-JP" altLang="en-US" sz="1300">
              <a:latin typeface="ＭＳ Ｐゴシック" panose="020B0600070205080204" pitchFamily="50" charset="-128"/>
              <a:ea typeface="ＭＳ Ｐゴシック" panose="020B0600070205080204" pitchFamily="50" charset="-128"/>
            </a:rPr>
            <a:t>　今後は、業務体制の見直しの中で、各職階の人数についても見直しを行い適正な人員配置を行っていく。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8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131234</xdr:rowOff>
    </xdr:from>
    <xdr:to>
      <xdr:col>81</xdr:col>
      <xdr:colOff>44450</xdr:colOff>
      <xdr:row>88</xdr:row>
      <xdr:rowOff>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504738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77611</xdr:rowOff>
    </xdr:from>
    <xdr:to>
      <xdr:col>77</xdr:col>
      <xdr:colOff>44450</xdr:colOff>
      <xdr:row>87</xdr:row>
      <xdr:rowOff>131234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993761"/>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77611</xdr:rowOff>
    </xdr:from>
    <xdr:to>
      <xdr:col>72</xdr:col>
      <xdr:colOff>203200</xdr:colOff>
      <xdr:row>87</xdr:row>
      <xdr:rowOff>77611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993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168628</xdr:rowOff>
    </xdr:from>
    <xdr:to>
      <xdr:col>68</xdr:col>
      <xdr:colOff>152400</xdr:colOff>
      <xdr:row>87</xdr:row>
      <xdr:rowOff>77611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913328"/>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165805</xdr:rowOff>
    </xdr:from>
    <xdr:to>
      <xdr:col>68</xdr:col>
      <xdr:colOff>203200</xdr:colOff>
      <xdr:row>85</xdr:row>
      <xdr:rowOff>95955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106132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80434</xdr:rowOff>
    </xdr:from>
    <xdr:to>
      <xdr:col>77</xdr:col>
      <xdr:colOff>95250</xdr:colOff>
      <xdr:row>88</xdr:row>
      <xdr:rowOff>10584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166811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082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26811</xdr:rowOff>
    </xdr:from>
    <xdr:to>
      <xdr:col>73</xdr:col>
      <xdr:colOff>44450</xdr:colOff>
      <xdr:row>87</xdr:row>
      <xdr:rowOff>128411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113188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0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26811</xdr:rowOff>
    </xdr:from>
    <xdr:to>
      <xdr:col>68</xdr:col>
      <xdr:colOff>203200</xdr:colOff>
      <xdr:row>87</xdr:row>
      <xdr:rowOff>128411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113188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0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117828</xdr:rowOff>
    </xdr:from>
    <xdr:to>
      <xdr:col>64</xdr:col>
      <xdr:colOff>152400</xdr:colOff>
      <xdr:row>87</xdr:row>
      <xdr:rowOff>47978</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32755</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人口は減少したものの、職員数については、前年度と比較し１名減となったことから、前年度と同数の１４．０２人となった。</a:t>
          </a:r>
        </a:p>
        <a:p>
          <a:r>
            <a:rPr kumimoji="1" lang="ja-JP" altLang="en-US" sz="1300">
              <a:latin typeface="ＭＳ Ｐゴシック" panose="020B0600070205080204" pitchFamily="50" charset="-128"/>
              <a:ea typeface="ＭＳ Ｐゴシック" panose="020B0600070205080204" pitchFamily="50" charset="-128"/>
            </a:rPr>
            <a:t>　近年は、保育所等への入所申込が増加傾向にあったが、減少傾向に転じ、保育士の職員数も適正な状況となっている。</a:t>
          </a:r>
        </a:p>
        <a:p>
          <a:r>
            <a:rPr kumimoji="1" lang="ja-JP" altLang="en-US" sz="1300">
              <a:latin typeface="ＭＳ Ｐゴシック" panose="020B0600070205080204" pitchFamily="50" charset="-128"/>
              <a:ea typeface="ＭＳ Ｐゴシック" panose="020B0600070205080204" pitchFamily="50" charset="-128"/>
            </a:rPr>
            <a:t>　このことから、令和７年度以降は事務事業の見直しを継続的に行い定員管理の適正化を図る。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66</xdr:row>
      <xdr:rowOff>26448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07295"/>
          <a:ext cx="0" cy="12348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169975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1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26448</xdr:rowOff>
    </xdr:from>
    <xdr:to>
      <xdr:col>81</xdr:col>
      <xdr:colOff>133350</xdr:colOff>
      <xdr:row>66</xdr:row>
      <xdr:rowOff>26448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42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147256</xdr:rowOff>
    </xdr:from>
    <xdr:to>
      <xdr:col>81</xdr:col>
      <xdr:colOff>44450</xdr:colOff>
      <xdr:row>60</xdr:row>
      <xdr:rowOff>147256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4342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84218</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71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112141</xdr:rowOff>
    </xdr:from>
    <xdr:to>
      <xdr:col>81</xdr:col>
      <xdr:colOff>95250</xdr:colOff>
      <xdr:row>61</xdr:row>
      <xdr:rowOff>42291</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9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147256</xdr:rowOff>
    </xdr:from>
    <xdr:to>
      <xdr:col>77</xdr:col>
      <xdr:colOff>44450</xdr:colOff>
      <xdr:row>60</xdr:row>
      <xdr:rowOff>149669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434256"/>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96456</xdr:rowOff>
    </xdr:from>
    <xdr:to>
      <xdr:col>77</xdr:col>
      <xdr:colOff>95250</xdr:colOff>
      <xdr:row>61</xdr:row>
      <xdr:rowOff>26606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36783</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52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143034</xdr:rowOff>
    </xdr:from>
    <xdr:to>
      <xdr:col>72</xdr:col>
      <xdr:colOff>203200</xdr:colOff>
      <xdr:row>60</xdr:row>
      <xdr:rowOff>149669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30034"/>
          <a:ext cx="889000" cy="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84995</xdr:rowOff>
    </xdr:from>
    <xdr:to>
      <xdr:col>73</xdr:col>
      <xdr:colOff>44450</xdr:colOff>
      <xdr:row>61</xdr:row>
      <xdr:rowOff>15145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25322</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14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137001</xdr:rowOff>
    </xdr:from>
    <xdr:to>
      <xdr:col>68</xdr:col>
      <xdr:colOff>152400</xdr:colOff>
      <xdr:row>60</xdr:row>
      <xdr:rowOff>143034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24001"/>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63278</xdr:rowOff>
    </xdr:from>
    <xdr:to>
      <xdr:col>68</xdr:col>
      <xdr:colOff>203200</xdr:colOff>
      <xdr:row>60</xdr:row>
      <xdr:rowOff>164878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3605</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56642</xdr:rowOff>
    </xdr:from>
    <xdr:to>
      <xdr:col>64</xdr:col>
      <xdr:colOff>152400</xdr:colOff>
      <xdr:row>60</xdr:row>
      <xdr:rowOff>158242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168419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96456</xdr:rowOff>
    </xdr:from>
    <xdr:to>
      <xdr:col>81</xdr:col>
      <xdr:colOff>95250</xdr:colOff>
      <xdr:row>61</xdr:row>
      <xdr:rowOff>26606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8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112983</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22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96456</xdr:rowOff>
    </xdr:from>
    <xdr:to>
      <xdr:col>77</xdr:col>
      <xdr:colOff>95250</xdr:colOff>
      <xdr:row>61</xdr:row>
      <xdr:rowOff>26606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8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11383</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469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98869</xdr:rowOff>
    </xdr:from>
    <xdr:to>
      <xdr:col>73</xdr:col>
      <xdr:colOff>44450</xdr:colOff>
      <xdr:row>61</xdr:row>
      <xdr:rowOff>29019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8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13796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472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92234</xdr:rowOff>
    </xdr:from>
    <xdr:to>
      <xdr:col>68</xdr:col>
      <xdr:colOff>203200</xdr:colOff>
      <xdr:row>61</xdr:row>
      <xdr:rowOff>22384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7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7161</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465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86201</xdr:rowOff>
    </xdr:from>
    <xdr:to>
      <xdr:col>64</xdr:col>
      <xdr:colOff>152400</xdr:colOff>
      <xdr:row>61</xdr:row>
      <xdr:rowOff>16351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7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1128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459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償還終了に伴う元利償還金の減少、公営企業債の元利償還金に対する繰入金の減少、標準財政規模の増加により、比率を良化させ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42926</xdr:rowOff>
    </xdr:from>
    <xdr:to>
      <xdr:col>81</xdr:col>
      <xdr:colOff>44450</xdr:colOff>
      <xdr:row>43</xdr:row>
      <xdr:rowOff>138684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6576"/>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110761</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8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138684</xdr:rowOff>
    </xdr:from>
    <xdr:to>
      <xdr:col>81</xdr:col>
      <xdr:colOff>133350</xdr:colOff>
      <xdr:row>43</xdr:row>
      <xdr:rowOff>138684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1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129303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42926</xdr:rowOff>
    </xdr:from>
    <xdr:to>
      <xdr:col>81</xdr:col>
      <xdr:colOff>133350</xdr:colOff>
      <xdr:row>37</xdr:row>
      <xdr:rowOff>42926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42418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033260"/>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55389</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84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83312</xdr:rowOff>
    </xdr:from>
    <xdr:to>
      <xdr:col>81</xdr:col>
      <xdr:colOff>95250</xdr:colOff>
      <xdr:row>42</xdr:row>
      <xdr:rowOff>13462</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11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42418</xdr:rowOff>
    </xdr:from>
    <xdr:to>
      <xdr:col>77</xdr:col>
      <xdr:colOff>44450</xdr:colOff>
      <xdr:row>41</xdr:row>
      <xdr:rowOff>56896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07186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56896</xdr:rowOff>
    </xdr:from>
    <xdr:to>
      <xdr:col>72</xdr:col>
      <xdr:colOff>203200</xdr:colOff>
      <xdr:row>41</xdr:row>
      <xdr:rowOff>66548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08634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64008</xdr:rowOff>
    </xdr:from>
    <xdr:to>
      <xdr:col>73</xdr:col>
      <xdr:colOff>44450</xdr:colOff>
      <xdr:row>41</xdr:row>
      <xdr:rowOff>165608</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150385</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7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66548</xdr:rowOff>
    </xdr:from>
    <xdr:to>
      <xdr:col>68</xdr:col>
      <xdr:colOff>152400</xdr:colOff>
      <xdr:row>41</xdr:row>
      <xdr:rowOff>71374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09599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140987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163068</xdr:rowOff>
    </xdr:from>
    <xdr:to>
      <xdr:col>77</xdr:col>
      <xdr:colOff>95250</xdr:colOff>
      <xdr:row>41</xdr:row>
      <xdr:rowOff>93218</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02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103395</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789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6096</xdr:rowOff>
    </xdr:from>
    <xdr:to>
      <xdr:col>73</xdr:col>
      <xdr:colOff>44450</xdr:colOff>
      <xdr:row>41</xdr:row>
      <xdr:rowOff>107696</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03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117873</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8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15748</xdr:rowOff>
    </xdr:from>
    <xdr:to>
      <xdr:col>68</xdr:col>
      <xdr:colOff>203200</xdr:colOff>
      <xdr:row>41</xdr:row>
      <xdr:rowOff>117348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04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127525</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81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20574</xdr:rowOff>
    </xdr:from>
    <xdr:to>
      <xdr:col>64</xdr:col>
      <xdr:colOff>152400</xdr:colOff>
      <xdr:row>41</xdr:row>
      <xdr:rowOff>122174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05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132351</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地方債残高の減少、公営企業繰入見込額の減少により将来負担額は減少し、基準財政需要額算入見込額は減少したものの、公共施設等維持管理基金等へ基金を積み立てたことより充当可能基金が増加したことから、１７．５ポイント良化し、－（数値なし）となっ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34643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6720</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34643</xdr:rowOff>
    </xdr:from>
    <xdr:to>
      <xdr:col>81</xdr:col>
      <xdr:colOff>133350</xdr:colOff>
      <xdr:row>23</xdr:row>
      <xdr:rowOff>34643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15</xdr:row>
      <xdr:rowOff>33514</xdr:rowOff>
    </xdr:from>
    <xdr:to>
      <xdr:col>77</xdr:col>
      <xdr:colOff>44450</xdr:colOff>
      <xdr:row>16</xdr:row>
      <xdr:rowOff>51082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5290800" y="2605264"/>
          <a:ext cx="889000" cy="189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97860</xdr:rowOff>
    </xdr:from>
    <xdr:to>
      <xdr:col>72</xdr:col>
      <xdr:colOff>203200</xdr:colOff>
      <xdr:row>16</xdr:row>
      <xdr:rowOff>51082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4401800" y="2669610"/>
          <a:ext cx="889000" cy="124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97860</xdr:rowOff>
    </xdr:from>
    <xdr:to>
      <xdr:col>68</xdr:col>
      <xdr:colOff>152400</xdr:colOff>
      <xdr:row>17</xdr:row>
      <xdr:rowOff>169192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3512800" y="2669610"/>
          <a:ext cx="889000" cy="41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154164</xdr:rowOff>
    </xdr:from>
    <xdr:to>
      <xdr:col>77</xdr:col>
      <xdr:colOff>95250</xdr:colOff>
      <xdr:row>15</xdr:row>
      <xdr:rowOff>84314</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129000" y="25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69091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640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282</xdr:rowOff>
    </xdr:from>
    <xdr:to>
      <xdr:col>73</xdr:col>
      <xdr:colOff>44450</xdr:colOff>
      <xdr:row>16</xdr:row>
      <xdr:rowOff>101882</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5240000" y="274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86659</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909800" y="2829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47060</xdr:rowOff>
    </xdr:from>
    <xdr:to>
      <xdr:col>68</xdr:col>
      <xdr:colOff>203200</xdr:colOff>
      <xdr:row>15</xdr:row>
      <xdr:rowOff>148660</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4351000" y="261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133437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70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118392</xdr:rowOff>
    </xdr:from>
    <xdr:to>
      <xdr:col>64</xdr:col>
      <xdr:colOff>152400</xdr:colOff>
      <xdr:row>18</xdr:row>
      <xdr:rowOff>48542</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3462000" y="303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33319</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311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7,346
7,287
135.77
5,974,371
5,696,959
260,733
3,562,825
4,627,779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８ポイント高い水準であり、前年度と比較して０．６ポイント低くなっているが、人事院勧告による給与・手当の増、５級職員の増によるものである。地域手当や特別手当等の支給はしておらず、今後においても、適正な定数管理を行うとともに、適正な人員配置、効率的な事務の推進を図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21844</xdr:rowOff>
    </xdr:from>
    <xdr:to>
      <xdr:col>24</xdr:col>
      <xdr:colOff>25400</xdr:colOff>
      <xdr:row>41</xdr:row>
      <xdr:rowOff>161290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5114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108221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21844</xdr:rowOff>
    </xdr:from>
    <xdr:to>
      <xdr:col>24</xdr:col>
      <xdr:colOff>114300</xdr:colOff>
      <xdr:row>34</xdr:row>
      <xdr:rowOff>21844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xdr:rowOff>
    </xdr:from>
    <xdr:to>
      <xdr:col>24</xdr:col>
      <xdr:colOff>25400</xdr:colOff>
      <xdr:row>38</xdr:row>
      <xdr:rowOff>40132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52780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67581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9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83566</xdr:rowOff>
    </xdr:from>
    <xdr:to>
      <xdr:col>19</xdr:col>
      <xdr:colOff>187325</xdr:colOff>
      <xdr:row>38</xdr:row>
      <xdr:rowOff>40132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2721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9906</xdr:rowOff>
    </xdr:from>
    <xdr:to>
      <xdr:col>20</xdr:col>
      <xdr:colOff>38100</xdr:colOff>
      <xdr:row>37</xdr:row>
      <xdr:rowOff>111506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121683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83566</xdr:rowOff>
    </xdr:from>
    <xdr:to>
      <xdr:col>15</xdr:col>
      <xdr:colOff>98425</xdr:colOff>
      <xdr:row>37</xdr:row>
      <xdr:rowOff>110998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272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110998</xdr:rowOff>
    </xdr:from>
    <xdr:to>
      <xdr:col>11</xdr:col>
      <xdr:colOff>9525</xdr:colOff>
      <xdr:row>38</xdr:row>
      <xdr:rowOff>67564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5464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525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105427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160782</xdr:rowOff>
    </xdr:from>
    <xdr:to>
      <xdr:col>20</xdr:col>
      <xdr:colOff>38100</xdr:colOff>
      <xdr:row>38</xdr:row>
      <xdr:rowOff>90932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75709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90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32766</xdr:rowOff>
    </xdr:from>
    <xdr:to>
      <xdr:col>15</xdr:col>
      <xdr:colOff>149225</xdr:colOff>
      <xdr:row>37</xdr:row>
      <xdr:rowOff>134366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119143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60198</xdr:rowOff>
    </xdr:from>
    <xdr:to>
      <xdr:col>11</xdr:col>
      <xdr:colOff>60325</xdr:colOff>
      <xdr:row>37</xdr:row>
      <xdr:rowOff>161798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146575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16764</xdr:rowOff>
    </xdr:from>
    <xdr:to>
      <xdr:col>6</xdr:col>
      <xdr:colOff>171450</xdr:colOff>
      <xdr:row>38</xdr:row>
      <xdr:rowOff>118364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103141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１ポイント低い水準であり、前年度と比較すると０．７ポイント低くなっている。保育園・子ども園給食業務委託の増、標準化対応を含む電算構築委託の増等による物件費の増加はあるが、町税が増加したため、比率は低下した。今後は、体育館、図書館や博物館等の社会教育施設をはじめ、人口規模と比較して多数の公共施設を抱えていることから、施設の合理化、維持管理経費の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6985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64410"/>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150512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4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6985</xdr:rowOff>
    </xdr:from>
    <xdr:to>
      <xdr:col>82</xdr:col>
      <xdr:colOff>196850</xdr:colOff>
      <xdr:row>20</xdr:row>
      <xdr:rowOff>6985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4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161290</xdr:rowOff>
    </xdr:from>
    <xdr:to>
      <xdr:col>82</xdr:col>
      <xdr:colOff>107950</xdr:colOff>
      <xdr:row>15</xdr:row>
      <xdr:rowOff>29845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56159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13987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585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161290</xdr:rowOff>
    </xdr:from>
    <xdr:to>
      <xdr:col>78</xdr:col>
      <xdr:colOff>69850</xdr:colOff>
      <xdr:row>15</xdr:row>
      <xdr:rowOff>155575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782800" y="2561590"/>
          <a:ext cx="8890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30480</xdr:rowOff>
    </xdr:from>
    <xdr:to>
      <xdr:col>78</xdr:col>
      <xdr:colOff>120650</xdr:colOff>
      <xdr:row>15</xdr:row>
      <xdr:rowOff>132080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116857</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688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115570</xdr:rowOff>
    </xdr:from>
    <xdr:to>
      <xdr:col>73</xdr:col>
      <xdr:colOff>180975</xdr:colOff>
      <xdr:row>15</xdr:row>
      <xdr:rowOff>155575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68732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1905</xdr:rowOff>
    </xdr:from>
    <xdr:to>
      <xdr:col>74</xdr:col>
      <xdr:colOff>31750</xdr:colOff>
      <xdr:row>15</xdr:row>
      <xdr:rowOff>103505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57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113682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34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115570</xdr:rowOff>
    </xdr:from>
    <xdr:to>
      <xdr:col>69</xdr:col>
      <xdr:colOff>92075</xdr:colOff>
      <xdr:row>16</xdr:row>
      <xdr:rowOff>6985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68732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121920</xdr:rowOff>
    </xdr:from>
    <xdr:to>
      <xdr:col>69</xdr:col>
      <xdr:colOff>142875</xdr:colOff>
      <xdr:row>15</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62247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139065</xdr:rowOff>
    </xdr:from>
    <xdr:to>
      <xdr:col>65</xdr:col>
      <xdr:colOff>53975</xdr:colOff>
      <xdr:row>15</xdr:row>
      <xdr:rowOff>69215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39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79392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30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150495</xdr:rowOff>
    </xdr:from>
    <xdr:to>
      <xdr:col>82</xdr:col>
      <xdr:colOff>158750</xdr:colOff>
      <xdr:row>15</xdr:row>
      <xdr:rowOff>80645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55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167022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39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110490</xdr:rowOff>
    </xdr:from>
    <xdr:to>
      <xdr:col>78</xdr:col>
      <xdr:colOff>120650</xdr:colOff>
      <xdr:row>15</xdr:row>
      <xdr:rowOff>40640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51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50817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279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104775</xdr:rowOff>
    </xdr:from>
    <xdr:to>
      <xdr:col>74</xdr:col>
      <xdr:colOff>31750</xdr:colOff>
      <xdr:row>16</xdr:row>
      <xdr:rowOff>34925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67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19702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762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64770</xdr:rowOff>
    </xdr:from>
    <xdr:to>
      <xdr:col>69</xdr:col>
      <xdr:colOff>142875</xdr:colOff>
      <xdr:row>15</xdr:row>
      <xdr:rowOff>166370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151147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127635</xdr:rowOff>
    </xdr:from>
    <xdr:to>
      <xdr:col>65</xdr:col>
      <xdr:colOff>53975</xdr:colOff>
      <xdr:row>16</xdr:row>
      <xdr:rowOff>57785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69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42562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785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３ポイント低い水準であり、前年度と比較して０．１ポイント低くなっている。介護給付費が増加したが、町税が増加し、比率は減少した。今後においても、介護事業と保健事業の連携を進め、介護給付が必要な人数の減少を図り、数値上昇の抑制を目指す。　</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146050</xdr:rowOff>
    </xdr:from>
    <xdr:to>
      <xdr:col>24</xdr:col>
      <xdr:colOff>25400</xdr:colOff>
      <xdr:row>53</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2329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143527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40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146050</xdr:rowOff>
    </xdr:from>
    <xdr:to>
      <xdr:col>19</xdr:col>
      <xdr:colOff>187325</xdr:colOff>
      <xdr:row>53</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232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152400</xdr:rowOff>
    </xdr:from>
    <xdr:to>
      <xdr:col>20</xdr:col>
      <xdr:colOff>38100</xdr:colOff>
      <xdr:row>55</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107950</xdr:rowOff>
    </xdr:from>
    <xdr:to>
      <xdr:col>15</xdr:col>
      <xdr:colOff>98425</xdr:colOff>
      <xdr:row>53</xdr:row>
      <xdr:rowOff>146050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194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107950</xdr:rowOff>
    </xdr:from>
    <xdr:to>
      <xdr:col>11</xdr:col>
      <xdr:colOff>9525</xdr:colOff>
      <xdr:row>54</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194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95250</xdr:rowOff>
    </xdr:from>
    <xdr:to>
      <xdr:col>24</xdr:col>
      <xdr:colOff>76200</xdr:colOff>
      <xdr:row>54</xdr:row>
      <xdr:rowOff>25400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111777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114300</xdr:rowOff>
    </xdr:from>
    <xdr:to>
      <xdr:col>20</xdr:col>
      <xdr:colOff>38100</xdr:colOff>
      <xdr:row>54</xdr:row>
      <xdr:rowOff>44450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54627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95250</xdr:rowOff>
    </xdr:from>
    <xdr:to>
      <xdr:col>15</xdr:col>
      <xdr:colOff>149225</xdr:colOff>
      <xdr:row>54</xdr:row>
      <xdr:rowOff>25400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57150</xdr:rowOff>
    </xdr:from>
    <xdr:to>
      <xdr:col>11</xdr:col>
      <xdr:colOff>60325</xdr:colOff>
      <xdr:row>53</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168927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９ポイント低い水準であり、前年度と比較すると０．７ポイント低くなっている。上下水道事業会計、農業集落排水事業会計への繰出金や社会保障経費にかかる特別会計への繰出金は、今後も増加する傾向にあることから、さらなる経常経費の削減に努める。なお、比率が低下した主な要因は、農業集落排水事業特別会計が下水道事業会計に統合されたことにより繰出金が減少したことである。</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61</xdr:row>
      <xdr:rowOff>42418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0195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14495</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7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42418</xdr:rowOff>
    </xdr:from>
    <xdr:to>
      <xdr:col>82</xdr:col>
      <xdr:colOff>196850</xdr:colOff>
      <xdr:row>61</xdr:row>
      <xdr:rowOff>42418</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50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92710</xdr:rowOff>
    </xdr:from>
    <xdr:to>
      <xdr:col>82</xdr:col>
      <xdr:colOff>107950</xdr:colOff>
      <xdr:row>55</xdr:row>
      <xdr:rowOff>156718</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5671800" y="952246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16273</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617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44196</xdr:rowOff>
    </xdr:from>
    <xdr:to>
      <xdr:col>82</xdr:col>
      <xdr:colOff>158750</xdr:colOff>
      <xdr:row>56</xdr:row>
      <xdr:rowOff>145796</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156718</xdr:rowOff>
    </xdr:from>
    <xdr:to>
      <xdr:col>78</xdr:col>
      <xdr:colOff>69850</xdr:colOff>
      <xdr:row>56</xdr:row>
      <xdr:rowOff>12700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4782800" y="95864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9906</xdr:rowOff>
    </xdr:from>
    <xdr:to>
      <xdr:col>78</xdr:col>
      <xdr:colOff>120650</xdr:colOff>
      <xdr:row>57</xdr:row>
      <xdr:rowOff>111506</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96283</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86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165862</xdr:rowOff>
    </xdr:from>
    <xdr:to>
      <xdr:col>73</xdr:col>
      <xdr:colOff>180975</xdr:colOff>
      <xdr:row>56</xdr:row>
      <xdr:rowOff>12700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5956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83058</xdr:rowOff>
    </xdr:from>
    <xdr:to>
      <xdr:col>74</xdr:col>
      <xdr:colOff>31750</xdr:colOff>
      <xdr:row>58</xdr:row>
      <xdr:rowOff>13208</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85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169435</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138430</xdr:rowOff>
    </xdr:from>
    <xdr:to>
      <xdr:col>69</xdr:col>
      <xdr:colOff>92075</xdr:colOff>
      <xdr:row>55</xdr:row>
      <xdr:rowOff>165862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004800" y="95681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55626</xdr:rowOff>
    </xdr:from>
    <xdr:to>
      <xdr:col>69</xdr:col>
      <xdr:colOff>142875</xdr:colOff>
      <xdr:row>57</xdr:row>
      <xdr:rowOff>157226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142003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61993</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41910</xdr:rowOff>
    </xdr:from>
    <xdr:to>
      <xdr:col>82</xdr:col>
      <xdr:colOff>158750</xdr:colOff>
      <xdr:row>55</xdr:row>
      <xdr:rowOff>143510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58437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105918</xdr:rowOff>
    </xdr:from>
    <xdr:to>
      <xdr:col>78</xdr:col>
      <xdr:colOff>120650</xdr:colOff>
      <xdr:row>56</xdr:row>
      <xdr:rowOff>36068</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535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46245</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304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115062</xdr:rowOff>
    </xdr:from>
    <xdr:to>
      <xdr:col>69</xdr:col>
      <xdr:colOff>142875</xdr:colOff>
      <xdr:row>56</xdr:row>
      <xdr:rowOff>45212</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54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55389</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313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87630</xdr:rowOff>
    </xdr:from>
    <xdr:to>
      <xdr:col>65</xdr:col>
      <xdr:colOff>53975</xdr:colOff>
      <xdr:row>56</xdr:row>
      <xdr:rowOff>17780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27957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５ポイント低い水準であり、前年度と比較すると０．７ポイント高くなっている。公共交通の確保や医療分野等の支出に加え、人口減少対策として、集落づくりや定住・移住支援を充実させており、今後も必要な経費を見極めながら事業を実施していく。個人や団体への補助事業は、見直しを継続し、支出の軽減・適正化を図る。</a:t>
          </a: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168148</xdr:rowOff>
    </xdr:from>
    <xdr:to>
      <xdr:col>82</xdr:col>
      <xdr:colOff>107950</xdr:colOff>
      <xdr:row>40</xdr:row>
      <xdr:rowOff>140716</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997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83075</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168148</xdr:rowOff>
    </xdr:from>
    <xdr:to>
      <xdr:col>82</xdr:col>
      <xdr:colOff>196850</xdr:colOff>
      <xdr:row>34</xdr:row>
      <xdr:rowOff>168148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83566</xdr:rowOff>
    </xdr:from>
    <xdr:to>
      <xdr:col>82</xdr:col>
      <xdr:colOff>107950</xdr:colOff>
      <xdr:row>37</xdr:row>
      <xdr:rowOff>115570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5671800" y="642721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105427</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449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83566</xdr:rowOff>
    </xdr:from>
    <xdr:to>
      <xdr:col>78</xdr:col>
      <xdr:colOff>69850</xdr:colOff>
      <xdr:row>37</xdr:row>
      <xdr:rowOff>92710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4782800" y="64272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73914</xdr:rowOff>
    </xdr:from>
    <xdr:to>
      <xdr:col>78</xdr:col>
      <xdr:colOff>120650</xdr:colOff>
      <xdr:row>38</xdr:row>
      <xdr:rowOff>4064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160291</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503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37</xdr:row>
      <xdr:rowOff>124714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3893800" y="643636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124714</xdr:rowOff>
    </xdr:from>
    <xdr:to>
      <xdr:col>69</xdr:col>
      <xdr:colOff>92075</xdr:colOff>
      <xdr:row>38</xdr:row>
      <xdr:rowOff>62992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004800" y="646836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89679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98823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81297</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625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32766</xdr:rowOff>
    </xdr:from>
    <xdr:to>
      <xdr:col>78</xdr:col>
      <xdr:colOff>120650</xdr:colOff>
      <xdr:row>37</xdr:row>
      <xdr:rowOff>134366</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144543</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145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41910</xdr:rowOff>
    </xdr:from>
    <xdr:to>
      <xdr:col>74</xdr:col>
      <xdr:colOff>31750</xdr:colOff>
      <xdr:row>37</xdr:row>
      <xdr:rowOff>143510</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128287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73914</xdr:rowOff>
    </xdr:from>
    <xdr:to>
      <xdr:col>69</xdr:col>
      <xdr:colOff>142875</xdr:colOff>
      <xdr:row>38</xdr:row>
      <xdr:rowOff>4064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160291</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12192</xdr:rowOff>
    </xdr:from>
    <xdr:to>
      <xdr:col>65</xdr:col>
      <xdr:colOff>53975</xdr:colOff>
      <xdr:row>38</xdr:row>
      <xdr:rowOff>113792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98569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３．６ポイント低い水準であり、前年度と比較して１．７ポイント低くなっている。令和３年度発行の臨時財政対策債や社会資本整備事業に係る地方債の元金償還が始まり、数値上昇の要因となったが、一部の地方債の償還終了により全体の元利償還額が減少したため、比率は減少した。今後においても、償還額を超える地方債発行を行わないよう、計画的な起債事業の実施を行う。</a:t>
          </a: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12700</xdr:rowOff>
    </xdr:from>
    <xdr:to>
      <xdr:col>24</xdr:col>
      <xdr:colOff>25400</xdr:colOff>
      <xdr:row>80</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5285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99077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12700</xdr:rowOff>
    </xdr:from>
    <xdr:to>
      <xdr:col>24</xdr:col>
      <xdr:colOff>114300</xdr:colOff>
      <xdr:row>73</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100330</xdr:rowOff>
    </xdr:from>
    <xdr:to>
      <xdr:col>24</xdr:col>
      <xdr:colOff>25400</xdr:colOff>
      <xdr:row>75</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3987800" y="1295908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158766</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3017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165100</xdr:rowOff>
    </xdr:from>
    <xdr:to>
      <xdr:col>19</xdr:col>
      <xdr:colOff>187325</xdr:colOff>
      <xdr:row>76</xdr:row>
      <xdr:rowOff>20320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098800" y="130238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26670</xdr:rowOff>
    </xdr:from>
    <xdr:to>
      <xdr:col>20</xdr:col>
      <xdr:colOff>38100</xdr:colOff>
      <xdr:row>76</xdr:row>
      <xdr:rowOff>128270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113047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3143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2209800" y="130505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128288</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31750</xdr:rowOff>
    </xdr:from>
    <xdr:to>
      <xdr:col>11</xdr:col>
      <xdr:colOff>9525</xdr:colOff>
      <xdr:row>76</xdr:row>
      <xdr:rowOff>54611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1320800" y="130619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3811</xdr:rowOff>
    </xdr:from>
    <xdr:to>
      <xdr:col>11</xdr:col>
      <xdr:colOff>60325</xdr:colOff>
      <xdr:row>76</xdr:row>
      <xdr:rowOff>105411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90188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128288</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49530</xdr:rowOff>
    </xdr:from>
    <xdr:to>
      <xdr:col>24</xdr:col>
      <xdr:colOff>76200</xdr:colOff>
      <xdr:row>75</xdr:row>
      <xdr:rowOff>151130</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66057</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114300</xdr:rowOff>
    </xdr:from>
    <xdr:to>
      <xdr:col>20</xdr:col>
      <xdr:colOff>38100</xdr:colOff>
      <xdr:row>76</xdr:row>
      <xdr:rowOff>44450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54627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74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140970</xdr:rowOff>
    </xdr:from>
    <xdr:to>
      <xdr:col>15</xdr:col>
      <xdr:colOff>149225</xdr:colOff>
      <xdr:row>76</xdr:row>
      <xdr:rowOff>71120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81297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152400</xdr:rowOff>
    </xdr:from>
    <xdr:to>
      <xdr:col>11</xdr:col>
      <xdr:colOff>60325</xdr:colOff>
      <xdr:row>76</xdr:row>
      <xdr:rowOff>82550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92727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78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3811</xdr:rowOff>
    </xdr:from>
    <xdr:to>
      <xdr:col>6</xdr:col>
      <xdr:colOff>171450</xdr:colOff>
      <xdr:row>76</xdr:row>
      <xdr:rowOff>105411</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115587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４．０ポイント低い水準であり、前年度同率となっている。臨時財政対策債は減少したが、町税が増加し、物件費、維持補修費、補助費等が増加したため、比率は同率となった。今後においても、事務事業の見直し等行財政改革の取り組みを進め、経常経費の削減に努める。</a:t>
          </a: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170434</xdr:rowOff>
    </xdr:from>
    <xdr:to>
      <xdr:col>82</xdr:col>
      <xdr:colOff>107950</xdr:colOff>
      <xdr:row>79</xdr:row>
      <xdr:rowOff>152146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flipV="1">
          <a:off x="16510000" y="1251483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14" name="公債費以外最小値テキスト">
          <a:extLst>
            <a:ext uri="{FF2B5EF4-FFF2-40B4-BE49-F238E27FC236}">
              <a16:creationId xmlns:a16="http://schemas.microsoft.com/office/drawing/2014/main" id="{00000000-0008-0000-0400-00009E010000}"/>
            </a:ext>
          </a:extLst>
        </xdr:cNvPr>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85361</xdr:rowOff>
    </xdr:from>
    <xdr:ext cx="762000" cy="259045"/>
    <xdr:sp macro="" textlink="">
      <xdr:nvSpPr>
        <xdr:cNvPr id="416" name="公債費以外最大値テキスト">
          <a:extLst>
            <a:ext uri="{FF2B5EF4-FFF2-40B4-BE49-F238E27FC236}">
              <a16:creationId xmlns:a16="http://schemas.microsoft.com/office/drawing/2014/main" id="{00000000-0008-0000-0400-0000A0010000}"/>
            </a:ext>
          </a:extLst>
        </xdr:cNvPr>
        <xdr:cNvSpPr txBox="1"/>
      </xdr:nvSpPr>
      <xdr:spPr>
        <a:xfrm>
          <a:off x="16598900" y="1225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170434</xdr:rowOff>
    </xdr:from>
    <xdr:to>
      <xdr:col>82</xdr:col>
      <xdr:colOff>196850</xdr:colOff>
      <xdr:row>72</xdr:row>
      <xdr:rowOff>170434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251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94996</xdr:rowOff>
    </xdr:from>
    <xdr:to>
      <xdr:col>82</xdr:col>
      <xdr:colOff>107950</xdr:colOff>
      <xdr:row>74</xdr:row>
      <xdr:rowOff>94996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5671800" y="127822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107713</xdr:rowOff>
    </xdr:from>
    <xdr:ext cx="762000" cy="259045"/>
    <xdr:sp macro="" textlink="">
      <xdr:nvSpPr>
        <xdr:cNvPr id="419" name="公債費以外平均値テキスト">
          <a:extLst>
            <a:ext uri="{FF2B5EF4-FFF2-40B4-BE49-F238E27FC236}">
              <a16:creationId xmlns:a16="http://schemas.microsoft.com/office/drawing/2014/main" id="{00000000-0008-0000-0400-0000A3010000}"/>
            </a:ext>
          </a:extLst>
        </xdr:cNvPr>
        <xdr:cNvSpPr txBox="1"/>
      </xdr:nvSpPr>
      <xdr:spPr>
        <a:xfrm>
          <a:off x="16598900" y="12795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135636</xdr:rowOff>
    </xdr:from>
    <xdr:to>
      <xdr:col>82</xdr:col>
      <xdr:colOff>158750</xdr:colOff>
      <xdr:row>75</xdr:row>
      <xdr:rowOff>65786</xdr:rowOff>
    </xdr:to>
    <xdr:sp macro="" textlink="">
      <xdr:nvSpPr>
        <xdr:cNvPr id="420" name="フローチャート: 判断 419">
          <a:extLst>
            <a:ext uri="{FF2B5EF4-FFF2-40B4-BE49-F238E27FC236}">
              <a16:creationId xmlns:a16="http://schemas.microsoft.com/office/drawing/2014/main" id="{00000000-0008-0000-0400-0000A4010000}"/>
            </a:ext>
          </a:extLst>
        </xdr:cNvPr>
        <xdr:cNvSpPr/>
      </xdr:nvSpPr>
      <xdr:spPr>
        <a:xfrm>
          <a:off x="16459200" y="1282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94996</xdr:rowOff>
    </xdr:from>
    <xdr:to>
      <xdr:col>78</xdr:col>
      <xdr:colOff>69850</xdr:colOff>
      <xdr:row>74</xdr:row>
      <xdr:rowOff>106426</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4782800" y="1278229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112776</xdr:rowOff>
    </xdr:from>
    <xdr:to>
      <xdr:col>78</xdr:col>
      <xdr:colOff>120650</xdr:colOff>
      <xdr:row>75</xdr:row>
      <xdr:rowOff>42926</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6210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27703</xdr:rowOff>
    </xdr:from>
    <xdr:ext cx="7366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5290800" y="12886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106426</xdr:rowOff>
    </xdr:from>
    <xdr:to>
      <xdr:col>73</xdr:col>
      <xdr:colOff>180975</xdr:colOff>
      <xdr:row>74</xdr:row>
      <xdr:rowOff>110998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3893800" y="1279372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162577</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4401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110998</xdr:rowOff>
    </xdr:from>
    <xdr:to>
      <xdr:col>69</xdr:col>
      <xdr:colOff>92075</xdr:colOff>
      <xdr:row>75</xdr:row>
      <xdr:rowOff>85852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004800" y="1279829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16764</xdr:rowOff>
    </xdr:from>
    <xdr:to>
      <xdr:col>69</xdr:col>
      <xdr:colOff>142875</xdr:colOff>
      <xdr:row>74</xdr:row>
      <xdr:rowOff>118364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3843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128541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3512800" y="1247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954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43959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623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44196</xdr:rowOff>
    </xdr:from>
    <xdr:to>
      <xdr:col>82</xdr:col>
      <xdr:colOff>158750</xdr:colOff>
      <xdr:row>74</xdr:row>
      <xdr:rowOff>145796</xdr:rowOff>
    </xdr:to>
    <xdr:sp macro="" textlink="">
      <xdr:nvSpPr>
        <xdr:cNvPr id="437" name="楕円 436">
          <a:extLst>
            <a:ext uri="{FF2B5EF4-FFF2-40B4-BE49-F238E27FC236}">
              <a16:creationId xmlns:a16="http://schemas.microsoft.com/office/drawing/2014/main" id="{00000000-0008-0000-0400-0000B5010000}"/>
            </a:ext>
          </a:extLst>
        </xdr:cNvPr>
        <xdr:cNvSpPr/>
      </xdr:nvSpPr>
      <xdr:spPr>
        <a:xfrm>
          <a:off x="164592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60723</xdr:rowOff>
    </xdr:from>
    <xdr:ext cx="762000" cy="259045"/>
    <xdr:sp macro="" textlink="">
      <xdr:nvSpPr>
        <xdr:cNvPr id="438" name="公債費以外該当値テキスト">
          <a:extLst>
            <a:ext uri="{FF2B5EF4-FFF2-40B4-BE49-F238E27FC236}">
              <a16:creationId xmlns:a16="http://schemas.microsoft.com/office/drawing/2014/main" id="{00000000-0008-0000-0400-0000B6010000}"/>
            </a:ext>
          </a:extLst>
        </xdr:cNvPr>
        <xdr:cNvSpPr txBox="1"/>
      </xdr:nvSpPr>
      <xdr:spPr>
        <a:xfrm>
          <a:off x="16598900" y="1257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44196</xdr:rowOff>
    </xdr:from>
    <xdr:to>
      <xdr:col>78</xdr:col>
      <xdr:colOff>120650</xdr:colOff>
      <xdr:row>74</xdr:row>
      <xdr:rowOff>145796</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6210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155973</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500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55626</xdr:rowOff>
    </xdr:from>
    <xdr:to>
      <xdr:col>74</xdr:col>
      <xdr:colOff>31750</xdr:colOff>
      <xdr:row>74</xdr:row>
      <xdr:rowOff>157226</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732000" y="1274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167403</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51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60198</xdr:rowOff>
    </xdr:from>
    <xdr:to>
      <xdr:col>69</xdr:col>
      <xdr:colOff>142875</xdr:colOff>
      <xdr:row>74</xdr:row>
      <xdr:rowOff>161798</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843000" y="1274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146575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833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35052</xdr:rowOff>
    </xdr:from>
    <xdr:to>
      <xdr:col>65</xdr:col>
      <xdr:colOff>53975</xdr:colOff>
      <xdr:row>75</xdr:row>
      <xdr:rowOff>136652</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954000" y="1289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121429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980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56485</xdr:rowOff>
    </xdr:from>
    <xdr:to>
      <xdr:col>29</xdr:col>
      <xdr:colOff>127000</xdr:colOff>
      <xdr:row>20</xdr:row>
      <xdr:rowOff>14415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0060"/>
          <a:ext cx="0" cy="15009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157942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14415</xdr:rowOff>
    </xdr:from>
    <xdr:to>
      <xdr:col>30</xdr:col>
      <xdr:colOff>25400</xdr:colOff>
      <xdr:row>20</xdr:row>
      <xdr:rowOff>14415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10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142862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56485</xdr:rowOff>
    </xdr:from>
    <xdr:to>
      <xdr:col>30</xdr:col>
      <xdr:colOff>25400</xdr:colOff>
      <xdr:row>11</xdr:row>
      <xdr:rowOff>56485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0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126726</xdr:rowOff>
    </xdr:from>
    <xdr:to>
      <xdr:col>29</xdr:col>
      <xdr:colOff>127000</xdr:colOff>
      <xdr:row>18</xdr:row>
      <xdr:rowOff>34386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89001"/>
          <a:ext cx="647700" cy="791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171007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90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154480</xdr:rowOff>
    </xdr:from>
    <xdr:to>
      <xdr:col>29</xdr:col>
      <xdr:colOff>177800</xdr:colOff>
      <xdr:row>17</xdr:row>
      <xdr:rowOff>84630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53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34386</xdr:rowOff>
    </xdr:from>
    <xdr:to>
      <xdr:col>26</xdr:col>
      <xdr:colOff>50800</xdr:colOff>
      <xdr:row>18</xdr:row>
      <xdr:rowOff>123335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68111"/>
          <a:ext cx="698500" cy="889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77015</xdr:rowOff>
    </xdr:from>
    <xdr:to>
      <xdr:col>26</xdr:col>
      <xdr:colOff>101600</xdr:colOff>
      <xdr:row>18</xdr:row>
      <xdr:rowOff>7165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17342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08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122847</xdr:rowOff>
    </xdr:from>
    <xdr:to>
      <xdr:col>22</xdr:col>
      <xdr:colOff>114300</xdr:colOff>
      <xdr:row>18</xdr:row>
      <xdr:rowOff>123335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56572"/>
          <a:ext cx="698500" cy="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119009</xdr:rowOff>
    </xdr:from>
    <xdr:to>
      <xdr:col>22</xdr:col>
      <xdr:colOff>165100</xdr:colOff>
      <xdr:row>18</xdr:row>
      <xdr:rowOff>49159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59336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50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122847</xdr:rowOff>
    </xdr:from>
    <xdr:to>
      <xdr:col>18</xdr:col>
      <xdr:colOff>177800</xdr:colOff>
      <xdr:row>18</xdr:row>
      <xdr:rowOff>147627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56572"/>
          <a:ext cx="698500" cy="247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163990</xdr:rowOff>
    </xdr:from>
    <xdr:to>
      <xdr:col>19</xdr:col>
      <xdr:colOff>38100</xdr:colOff>
      <xdr:row>18</xdr:row>
      <xdr:rowOff>94140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104317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23889</xdr:rowOff>
    </xdr:from>
    <xdr:to>
      <xdr:col>15</xdr:col>
      <xdr:colOff>101600</xdr:colOff>
      <xdr:row>18</xdr:row>
      <xdr:rowOff>125488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135666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75926</xdr:rowOff>
    </xdr:from>
    <xdr:to>
      <xdr:col>29</xdr:col>
      <xdr:colOff>177800</xdr:colOff>
      <xdr:row>18</xdr:row>
      <xdr:rowOff>6076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382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48003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10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155036</xdr:rowOff>
    </xdr:from>
    <xdr:to>
      <xdr:col>26</xdr:col>
      <xdr:colOff>101600</xdr:colOff>
      <xdr:row>18</xdr:row>
      <xdr:rowOff>85186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17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69964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03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72535</xdr:rowOff>
    </xdr:from>
    <xdr:to>
      <xdr:col>22</xdr:col>
      <xdr:colOff>165100</xdr:colOff>
      <xdr:row>19</xdr:row>
      <xdr:rowOff>2685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06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158912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72047</xdr:rowOff>
    </xdr:from>
    <xdr:to>
      <xdr:col>19</xdr:col>
      <xdr:colOff>38100</xdr:colOff>
      <xdr:row>19</xdr:row>
      <xdr:rowOff>2197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057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158424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9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96827</xdr:rowOff>
    </xdr:from>
    <xdr:to>
      <xdr:col>15</xdr:col>
      <xdr:colOff>101600</xdr:colOff>
      <xdr:row>19</xdr:row>
      <xdr:rowOff>26977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305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11754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1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253202</xdr:rowOff>
    </xdr:from>
    <xdr:to>
      <xdr:col>29</xdr:col>
      <xdr:colOff>127000</xdr:colOff>
      <xdr:row>38</xdr:row>
      <xdr:rowOff>81105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77752"/>
          <a:ext cx="0" cy="13709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53182</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81105</xdr:rowOff>
    </xdr:from>
    <xdr:to>
      <xdr:col>30</xdr:col>
      <xdr:colOff>25400</xdr:colOff>
      <xdr:row>38</xdr:row>
      <xdr:rowOff>81105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87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168129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2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253202</xdr:rowOff>
    </xdr:from>
    <xdr:to>
      <xdr:col>30</xdr:col>
      <xdr:colOff>25400</xdr:colOff>
      <xdr:row>33</xdr:row>
      <xdr:rowOff>253202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77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37183</xdr:rowOff>
    </xdr:from>
    <xdr:to>
      <xdr:col>29</xdr:col>
      <xdr:colOff>127000</xdr:colOff>
      <xdr:row>36</xdr:row>
      <xdr:rowOff>62497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90433"/>
          <a:ext cx="647700" cy="25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69059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223982</xdr:rowOff>
    </xdr:from>
    <xdr:to>
      <xdr:col>29</xdr:col>
      <xdr:colOff>177800</xdr:colOff>
      <xdr:row>35</xdr:row>
      <xdr:rowOff>325582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2077</xdr:rowOff>
    </xdr:from>
    <xdr:to>
      <xdr:col>26</xdr:col>
      <xdr:colOff>50800</xdr:colOff>
      <xdr:row>36</xdr:row>
      <xdr:rowOff>37183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55327"/>
          <a:ext cx="698500" cy="35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232738</xdr:rowOff>
    </xdr:from>
    <xdr:to>
      <xdr:col>26</xdr:col>
      <xdr:colOff>101600</xdr:colOff>
      <xdr:row>35</xdr:row>
      <xdr:rowOff>334338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30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1615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1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905</xdr:rowOff>
    </xdr:from>
    <xdr:to>
      <xdr:col>22</xdr:col>
      <xdr:colOff>114300</xdr:colOff>
      <xdr:row>36</xdr:row>
      <xdr:rowOff>2077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54155"/>
          <a:ext cx="698500" cy="1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234025</xdr:rowOff>
    </xdr:from>
    <xdr:to>
      <xdr:col>22</xdr:col>
      <xdr:colOff>165100</xdr:colOff>
      <xdr:row>35</xdr:row>
      <xdr:rowOff>335625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4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2902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3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905</xdr:rowOff>
    </xdr:from>
    <xdr:to>
      <xdr:col>18</xdr:col>
      <xdr:colOff>177800</xdr:colOff>
      <xdr:row>36</xdr:row>
      <xdr:rowOff>28032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54155"/>
          <a:ext cx="698500" cy="271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263324</xdr:rowOff>
    </xdr:from>
    <xdr:to>
      <xdr:col>19</xdr:col>
      <xdr:colOff>38100</xdr:colOff>
      <xdr:row>36</xdr:row>
      <xdr:rowOff>22024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3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32201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2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282336</xdr:rowOff>
    </xdr:from>
    <xdr:to>
      <xdr:col>15</xdr:col>
      <xdr:colOff>101600</xdr:colOff>
      <xdr:row>36</xdr:row>
      <xdr:rowOff>41036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92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51213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6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11697</xdr:rowOff>
    </xdr:from>
    <xdr:to>
      <xdr:col>29</xdr:col>
      <xdr:colOff>177800</xdr:colOff>
      <xdr:row>36</xdr:row>
      <xdr:rowOff>113297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649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326674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37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329283</xdr:rowOff>
    </xdr:from>
    <xdr:to>
      <xdr:col>26</xdr:col>
      <xdr:colOff>101600</xdr:colOff>
      <xdr:row>36</xdr:row>
      <xdr:rowOff>87983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39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72760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26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294177</xdr:rowOff>
    </xdr:from>
    <xdr:to>
      <xdr:col>22</xdr:col>
      <xdr:colOff>165100</xdr:colOff>
      <xdr:row>36</xdr:row>
      <xdr:rowOff>52877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04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37654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9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293005</xdr:rowOff>
    </xdr:from>
    <xdr:to>
      <xdr:col>19</xdr:col>
      <xdr:colOff>38100</xdr:colOff>
      <xdr:row>36</xdr:row>
      <xdr:rowOff>51705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03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36482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89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320132</xdr:rowOff>
    </xdr:from>
    <xdr:to>
      <xdr:col>15</xdr:col>
      <xdr:colOff>101600</xdr:colOff>
      <xdr:row>36</xdr:row>
      <xdr:rowOff>78832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30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63609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1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7,346
7,287
135.77
5,974,371
5,696,959
260,733
3,562,825
4,627,779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73677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131044</xdr:rowOff>
    </xdr:from>
    <xdr:to>
      <xdr:col>24</xdr:col>
      <xdr:colOff>62865</xdr:colOff>
      <xdr:row>39</xdr:row>
      <xdr:rowOff>61047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45994"/>
          <a:ext cx="1270" cy="1301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64874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61047</xdr:rowOff>
    </xdr:from>
    <xdr:to>
      <xdr:col>24</xdr:col>
      <xdr:colOff>152400</xdr:colOff>
      <xdr:row>39</xdr:row>
      <xdr:rowOff>61047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77721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21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131044</xdr:rowOff>
    </xdr:from>
    <xdr:to>
      <xdr:col>24</xdr:col>
      <xdr:colOff>152400</xdr:colOff>
      <xdr:row>31</xdr:row>
      <xdr:rowOff>131044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125580</xdr:rowOff>
    </xdr:from>
    <xdr:to>
      <xdr:col>24</xdr:col>
      <xdr:colOff>63500</xdr:colOff>
      <xdr:row>37</xdr:row>
      <xdr:rowOff>18733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97780"/>
          <a:ext cx="838200" cy="64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71716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43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93289</xdr:rowOff>
    </xdr:from>
    <xdr:to>
      <xdr:col>24</xdr:col>
      <xdr:colOff>114300</xdr:colOff>
      <xdr:row>37</xdr:row>
      <xdr:rowOff>23439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6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18733</xdr:rowOff>
    </xdr:from>
    <xdr:to>
      <xdr:col>19</xdr:col>
      <xdr:colOff>177800</xdr:colOff>
      <xdr:row>37</xdr:row>
      <xdr:rowOff>104054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62383"/>
          <a:ext cx="889000" cy="8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8570</xdr:rowOff>
    </xdr:from>
    <xdr:to>
      <xdr:col>20</xdr:col>
      <xdr:colOff>38100</xdr:colOff>
      <xdr:row>37</xdr:row>
      <xdr:rowOff>110170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101297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44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99268</xdr:rowOff>
    </xdr:from>
    <xdr:to>
      <xdr:col>15</xdr:col>
      <xdr:colOff>50800</xdr:colOff>
      <xdr:row>37</xdr:row>
      <xdr:rowOff>104054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442918"/>
          <a:ext cx="889000" cy="4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42547</xdr:rowOff>
    </xdr:from>
    <xdr:to>
      <xdr:col>15</xdr:col>
      <xdr:colOff>101600</xdr:colOff>
      <xdr:row>37</xdr:row>
      <xdr:rowOff>144147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8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160674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161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99268</xdr:rowOff>
    </xdr:from>
    <xdr:to>
      <xdr:col>10</xdr:col>
      <xdr:colOff>114300</xdr:colOff>
      <xdr:row>37</xdr:row>
      <xdr:rowOff>124056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42918"/>
          <a:ext cx="889000" cy="2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64531</xdr:rowOff>
    </xdr:from>
    <xdr:to>
      <xdr:col>10</xdr:col>
      <xdr:colOff>165100</xdr:colOff>
      <xdr:row>37</xdr:row>
      <xdr:rowOff>166131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157258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5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96124</xdr:rowOff>
    </xdr:from>
    <xdr:to>
      <xdr:col>6</xdr:col>
      <xdr:colOff>38100</xdr:colOff>
      <xdr:row>38</xdr:row>
      <xdr:rowOff>26274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3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17401</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532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74780</xdr:rowOff>
    </xdr:from>
    <xdr:to>
      <xdr:col>24</xdr:col>
      <xdr:colOff>114300</xdr:colOff>
      <xdr:row>37</xdr:row>
      <xdr:rowOff>4930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4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97657</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98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139383</xdr:rowOff>
    </xdr:from>
    <xdr:to>
      <xdr:col>20</xdr:col>
      <xdr:colOff>38100</xdr:colOff>
      <xdr:row>37</xdr:row>
      <xdr:rowOff>69533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1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86060</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08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53254</xdr:rowOff>
    </xdr:from>
    <xdr:to>
      <xdr:col>15</xdr:col>
      <xdr:colOff>101600</xdr:colOff>
      <xdr:row>37</xdr:row>
      <xdr:rowOff>154854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9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145980</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489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48468</xdr:rowOff>
    </xdr:from>
    <xdr:to>
      <xdr:col>10</xdr:col>
      <xdr:colOff>165100</xdr:colOff>
      <xdr:row>37</xdr:row>
      <xdr:rowOff>150068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9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166595</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6167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73256</xdr:rowOff>
    </xdr:from>
    <xdr:to>
      <xdr:col>6</xdr:col>
      <xdr:colOff>38100</xdr:colOff>
      <xdr:row>38</xdr:row>
      <xdr:rowOff>3406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1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19933</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192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6959</xdr:rowOff>
    </xdr:from>
    <xdr:to>
      <xdr:col>24</xdr:col>
      <xdr:colOff>62865</xdr:colOff>
      <xdr:row>59</xdr:row>
      <xdr:rowOff>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50909"/>
          <a:ext cx="1270" cy="1365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4377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550</xdr:rowOff>
    </xdr:from>
    <xdr:to>
      <xdr:col>24</xdr:col>
      <xdr:colOff>152400</xdr:colOff>
      <xdr:row>59</xdr:row>
      <xdr:rowOff>550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1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125086</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261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1,849,200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6959</xdr:rowOff>
    </xdr:from>
    <xdr:to>
      <xdr:col>24</xdr:col>
      <xdr:colOff>152400</xdr:colOff>
      <xdr:row>51</xdr:row>
      <xdr:rowOff>6959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102245</xdr:rowOff>
    </xdr:from>
    <xdr:to>
      <xdr:col>24</xdr:col>
      <xdr:colOff>63500</xdr:colOff>
      <xdr:row>58</xdr:row>
      <xdr:rowOff>113302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46345"/>
          <a:ext cx="838200" cy="1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64257</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36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41380</xdr:rowOff>
    </xdr:from>
    <xdr:to>
      <xdr:col>24</xdr:col>
      <xdr:colOff>114300</xdr:colOff>
      <xdr:row>58</xdr:row>
      <xdr:rowOff>142980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113302</xdr:rowOff>
    </xdr:from>
    <xdr:to>
      <xdr:col>19</xdr:col>
      <xdr:colOff>177800</xdr:colOff>
      <xdr:row>58</xdr:row>
      <xdr:rowOff>124896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57402"/>
          <a:ext cx="889000" cy="1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51132</xdr:rowOff>
    </xdr:from>
    <xdr:to>
      <xdr:col>20</xdr:col>
      <xdr:colOff>38100</xdr:colOff>
      <xdr:row>58</xdr:row>
      <xdr:rowOff>152732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9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7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124896</xdr:rowOff>
    </xdr:from>
    <xdr:to>
      <xdr:col>15</xdr:col>
      <xdr:colOff>50800</xdr:colOff>
      <xdr:row>58</xdr:row>
      <xdr:rowOff>138102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68996"/>
          <a:ext cx="889000" cy="1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55380</xdr:rowOff>
    </xdr:from>
    <xdr:to>
      <xdr:col>15</xdr:col>
      <xdr:colOff>101600</xdr:colOff>
      <xdr:row>58</xdr:row>
      <xdr:rowOff>156980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9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2057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7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126498</xdr:rowOff>
    </xdr:from>
    <xdr:to>
      <xdr:col>10</xdr:col>
      <xdr:colOff>114300</xdr:colOff>
      <xdr:row>58</xdr:row>
      <xdr:rowOff>138102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70598"/>
          <a:ext cx="889000" cy="11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65801</xdr:rowOff>
    </xdr:from>
    <xdr:to>
      <xdr:col>10</xdr:col>
      <xdr:colOff>165100</xdr:colOff>
      <xdr:row>58</xdr:row>
      <xdr:rowOff>167401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0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12478</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785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79097</xdr:rowOff>
    </xdr:from>
    <xdr:to>
      <xdr:col>6</xdr:col>
      <xdr:colOff>38100</xdr:colOff>
      <xdr:row>59</xdr:row>
      <xdr:rowOff>9247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2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374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10115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51445</xdr:rowOff>
    </xdr:from>
    <xdr:to>
      <xdr:col>24</xdr:col>
      <xdr:colOff>114300</xdr:colOff>
      <xdr:row>58</xdr:row>
      <xdr:rowOff>153045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9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19808</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6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62502</xdr:rowOff>
    </xdr:from>
    <xdr:to>
      <xdr:col>20</xdr:col>
      <xdr:colOff>38100</xdr:colOff>
      <xdr:row>58</xdr:row>
      <xdr:rowOff>164102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0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155229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1009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74096</xdr:rowOff>
    </xdr:from>
    <xdr:to>
      <xdr:col>15</xdr:col>
      <xdr:colOff>101600</xdr:colOff>
      <xdr:row>59</xdr:row>
      <xdr:rowOff>4246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166823</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10110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87302</xdr:rowOff>
    </xdr:from>
    <xdr:to>
      <xdr:col>10</xdr:col>
      <xdr:colOff>165100</xdr:colOff>
      <xdr:row>59</xdr:row>
      <xdr:rowOff>17452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3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8579</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1012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75698</xdr:rowOff>
    </xdr:from>
    <xdr:to>
      <xdr:col>6</xdr:col>
      <xdr:colOff>38100</xdr:colOff>
      <xdr:row>59</xdr:row>
      <xdr:rowOff>5848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22375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95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30874</xdr:rowOff>
    </xdr:from>
    <xdr:to>
      <xdr:col>24</xdr:col>
      <xdr:colOff>62865</xdr:colOff>
      <xdr:row>79</xdr:row>
      <xdr:rowOff>31965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32374"/>
          <a:ext cx="1270" cy="1544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35792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31965</xdr:rowOff>
    </xdr:from>
    <xdr:to>
      <xdr:col>24</xdr:col>
      <xdr:colOff>152400</xdr:colOff>
      <xdr:row>79</xdr:row>
      <xdr:rowOff>31965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149001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0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30874</xdr:rowOff>
    </xdr:from>
    <xdr:to>
      <xdr:col>24</xdr:col>
      <xdr:colOff>152400</xdr:colOff>
      <xdr:row>70</xdr:row>
      <xdr:rowOff>30874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3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12395</xdr:rowOff>
    </xdr:from>
    <xdr:to>
      <xdr:col>24</xdr:col>
      <xdr:colOff>63500</xdr:colOff>
      <xdr:row>78</xdr:row>
      <xdr:rowOff>50978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85495"/>
          <a:ext cx="838200" cy="38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87583</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17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64706</xdr:rowOff>
    </xdr:from>
    <xdr:to>
      <xdr:col>24</xdr:col>
      <xdr:colOff>114300</xdr:colOff>
      <xdr:row>77</xdr:row>
      <xdr:rowOff>166306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6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34747</xdr:rowOff>
    </xdr:from>
    <xdr:to>
      <xdr:col>19</xdr:col>
      <xdr:colOff>177800</xdr:colOff>
      <xdr:row>78</xdr:row>
      <xdr:rowOff>50978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07847"/>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127152</xdr:rowOff>
    </xdr:from>
    <xdr:to>
      <xdr:col>20</xdr:col>
      <xdr:colOff>38100</xdr:colOff>
      <xdr:row>78</xdr:row>
      <xdr:rowOff>57302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2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73829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0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34747</xdr:rowOff>
    </xdr:from>
    <xdr:to>
      <xdr:col>15</xdr:col>
      <xdr:colOff>50800</xdr:colOff>
      <xdr:row>78</xdr:row>
      <xdr:rowOff>37464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07847"/>
          <a:ext cx="889000" cy="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107314</xdr:rowOff>
    </xdr:from>
    <xdr:to>
      <xdr:col>15</xdr:col>
      <xdr:colOff>101600</xdr:colOff>
      <xdr:row>78</xdr:row>
      <xdr:rowOff>37464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0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53991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08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37464</xdr:rowOff>
    </xdr:from>
    <xdr:to>
      <xdr:col>10</xdr:col>
      <xdr:colOff>114300</xdr:colOff>
      <xdr:row>78</xdr:row>
      <xdr:rowOff>137237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410564"/>
          <a:ext cx="889000" cy="9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101727</xdr:rowOff>
    </xdr:from>
    <xdr:to>
      <xdr:col>10</xdr:col>
      <xdr:colOff>165100</xdr:colOff>
      <xdr:row>78</xdr:row>
      <xdr:rowOff>31877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48404</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078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147993</xdr:rowOff>
    </xdr:from>
    <xdr:to>
      <xdr:col>6</xdr:col>
      <xdr:colOff>38100</xdr:colOff>
      <xdr:row>78</xdr:row>
      <xdr:rowOff>78143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94670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63111" y="1312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133045</xdr:rowOff>
    </xdr:from>
    <xdr:to>
      <xdr:col>24</xdr:col>
      <xdr:colOff>114300</xdr:colOff>
      <xdr:row>78</xdr:row>
      <xdr:rowOff>63195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3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111472</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1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178</xdr:rowOff>
    </xdr:from>
    <xdr:to>
      <xdr:col>20</xdr:col>
      <xdr:colOff>38100</xdr:colOff>
      <xdr:row>78</xdr:row>
      <xdr:rowOff>101778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7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92905</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346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155397</xdr:rowOff>
    </xdr:from>
    <xdr:to>
      <xdr:col>15</xdr:col>
      <xdr:colOff>101600</xdr:colOff>
      <xdr:row>78</xdr:row>
      <xdr:rowOff>85547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5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76674</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344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158114</xdr:rowOff>
    </xdr:from>
    <xdr:to>
      <xdr:col>10</xdr:col>
      <xdr:colOff>165100</xdr:colOff>
      <xdr:row>78</xdr:row>
      <xdr:rowOff>88264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5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79391</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345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86437</xdr:rowOff>
    </xdr:from>
    <xdr:to>
      <xdr:col>6</xdr:col>
      <xdr:colOff>38100</xdr:colOff>
      <xdr:row>79</xdr:row>
      <xdr:rowOff>16587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5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7714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5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103733</xdr:rowOff>
    </xdr:from>
    <xdr:to>
      <xdr:col>24</xdr:col>
      <xdr:colOff>62865</xdr:colOff>
      <xdr:row>98</xdr:row>
      <xdr:rowOff>57764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34233"/>
          <a:ext cx="1270" cy="132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61591</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6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57764</xdr:rowOff>
    </xdr:from>
    <xdr:to>
      <xdr:col>24</xdr:col>
      <xdr:colOff>152400</xdr:colOff>
      <xdr:row>98</xdr:row>
      <xdr:rowOff>57764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5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50410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09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103733</xdr:rowOff>
    </xdr:from>
    <xdr:to>
      <xdr:col>24</xdr:col>
      <xdr:colOff>152400</xdr:colOff>
      <xdr:row>90</xdr:row>
      <xdr:rowOff>103733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34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87438</xdr:rowOff>
    </xdr:from>
    <xdr:to>
      <xdr:col>24</xdr:col>
      <xdr:colOff>63500</xdr:colOff>
      <xdr:row>97</xdr:row>
      <xdr:rowOff>43297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46638"/>
          <a:ext cx="838200" cy="12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10355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98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158928</xdr:rowOff>
    </xdr:from>
    <xdr:to>
      <xdr:col>24</xdr:col>
      <xdr:colOff>114300</xdr:colOff>
      <xdr:row>96</xdr:row>
      <xdr:rowOff>89078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43297</xdr:rowOff>
    </xdr:from>
    <xdr:to>
      <xdr:col>19</xdr:col>
      <xdr:colOff>177800</xdr:colOff>
      <xdr:row>97</xdr:row>
      <xdr:rowOff>55488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673947"/>
          <a:ext cx="889000" cy="1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45825</xdr:rowOff>
    </xdr:from>
    <xdr:to>
      <xdr:col>20</xdr:col>
      <xdr:colOff>38100</xdr:colOff>
      <xdr:row>96</xdr:row>
      <xdr:rowOff>147425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163952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280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98661</xdr:rowOff>
    </xdr:from>
    <xdr:to>
      <xdr:col>15</xdr:col>
      <xdr:colOff>50800</xdr:colOff>
      <xdr:row>97</xdr:row>
      <xdr:rowOff>55488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557861"/>
          <a:ext cx="889000" cy="12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105305</xdr:rowOff>
    </xdr:from>
    <xdr:to>
      <xdr:col>15</xdr:col>
      <xdr:colOff>101600</xdr:colOff>
      <xdr:row>97</xdr:row>
      <xdr:rowOff>35455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51982</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3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98661</xdr:rowOff>
    </xdr:from>
    <xdr:to>
      <xdr:col>10</xdr:col>
      <xdr:colOff>114300</xdr:colOff>
      <xdr:row>98</xdr:row>
      <xdr:rowOff>34741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57861"/>
          <a:ext cx="889000" cy="27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161846</xdr:rowOff>
    </xdr:from>
    <xdr:to>
      <xdr:col>10</xdr:col>
      <xdr:colOff>165100</xdr:colOff>
      <xdr:row>96</xdr:row>
      <xdr:rowOff>91996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108523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2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42973</xdr:rowOff>
    </xdr:from>
    <xdr:to>
      <xdr:col>6</xdr:col>
      <xdr:colOff>38100</xdr:colOff>
      <xdr:row>97</xdr:row>
      <xdr:rowOff>144573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161100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36638</xdr:rowOff>
    </xdr:from>
    <xdr:to>
      <xdr:col>24</xdr:col>
      <xdr:colOff>114300</xdr:colOff>
      <xdr:row>96</xdr:row>
      <xdr:rowOff>138238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9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15065</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7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163947</xdr:rowOff>
    </xdr:from>
    <xdr:to>
      <xdr:col>20</xdr:col>
      <xdr:colOff>38100</xdr:colOff>
      <xdr:row>97</xdr:row>
      <xdr:rowOff>94097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62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85224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71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4688</xdr:rowOff>
    </xdr:from>
    <xdr:to>
      <xdr:col>15</xdr:col>
      <xdr:colOff>101600</xdr:colOff>
      <xdr:row>97</xdr:row>
      <xdr:rowOff>106288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63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97415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72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47861</xdr:rowOff>
    </xdr:from>
    <xdr:to>
      <xdr:col>10</xdr:col>
      <xdr:colOff>165100</xdr:colOff>
      <xdr:row>96</xdr:row>
      <xdr:rowOff>149461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0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140588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59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155391</xdr:rowOff>
    </xdr:from>
    <xdr:to>
      <xdr:col>6</xdr:col>
      <xdr:colOff>38100</xdr:colOff>
      <xdr:row>98</xdr:row>
      <xdr:rowOff>85541</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78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76668</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8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137444</xdr:rowOff>
    </xdr:from>
    <xdr:to>
      <xdr:col>54</xdr:col>
      <xdr:colOff>189865</xdr:colOff>
      <xdr:row>37</xdr:row>
      <xdr:rowOff>117831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0944"/>
          <a:ext cx="1270" cy="1180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121658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117831</xdr:rowOff>
    </xdr:from>
    <xdr:to>
      <xdr:col>55</xdr:col>
      <xdr:colOff>88900</xdr:colOff>
      <xdr:row>37</xdr:row>
      <xdr:rowOff>117831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61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84121</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137444</xdr:rowOff>
    </xdr:from>
    <xdr:to>
      <xdr:col>55</xdr:col>
      <xdr:colOff>88900</xdr:colOff>
      <xdr:row>30</xdr:row>
      <xdr:rowOff>137444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85998</xdr:rowOff>
    </xdr:from>
    <xdr:to>
      <xdr:col>55</xdr:col>
      <xdr:colOff>0</xdr:colOff>
      <xdr:row>36</xdr:row>
      <xdr:rowOff>122799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58198"/>
          <a:ext cx="838200" cy="3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78702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59080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55825</xdr:rowOff>
    </xdr:from>
    <xdr:to>
      <xdr:col>55</xdr:col>
      <xdr:colOff>50800</xdr:colOff>
      <xdr:row>35</xdr:row>
      <xdr:rowOff>157425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122799</xdr:rowOff>
    </xdr:from>
    <xdr:to>
      <xdr:col>50</xdr:col>
      <xdr:colOff>114300</xdr:colOff>
      <xdr:row>36</xdr:row>
      <xdr:rowOff>123264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94999"/>
          <a:ext cx="889000" cy="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127183</xdr:rowOff>
    </xdr:from>
    <xdr:to>
      <xdr:col>50</xdr:col>
      <xdr:colOff>165100</xdr:colOff>
      <xdr:row>36</xdr:row>
      <xdr:rowOff>57333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2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73860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903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120178</xdr:rowOff>
    </xdr:from>
    <xdr:to>
      <xdr:col>45</xdr:col>
      <xdr:colOff>177800</xdr:colOff>
      <xdr:row>36</xdr:row>
      <xdr:rowOff>123264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292378"/>
          <a:ext cx="889000" cy="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136232</xdr:rowOff>
    </xdr:from>
    <xdr:to>
      <xdr:col>46</xdr:col>
      <xdr:colOff>38100</xdr:colOff>
      <xdr:row>36</xdr:row>
      <xdr:rowOff>66382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136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82909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912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75315</xdr:rowOff>
    </xdr:from>
    <xdr:to>
      <xdr:col>41</xdr:col>
      <xdr:colOff>50800</xdr:colOff>
      <xdr:row>36</xdr:row>
      <xdr:rowOff>120178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904615"/>
          <a:ext cx="889000" cy="38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2310</xdr:rowOff>
    </xdr:from>
    <xdr:to>
      <xdr:col>41</xdr:col>
      <xdr:colOff>101600</xdr:colOff>
      <xdr:row>36</xdr:row>
      <xdr:rowOff>103910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120437</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949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122771</xdr:rowOff>
    </xdr:from>
    <xdr:to>
      <xdr:col>36</xdr:col>
      <xdr:colOff>165100</xdr:colOff>
      <xdr:row>34</xdr:row>
      <xdr:rowOff>52921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69448</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55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35198</xdr:rowOff>
    </xdr:from>
    <xdr:to>
      <xdr:col>55</xdr:col>
      <xdr:colOff>50800</xdr:colOff>
      <xdr:row>36</xdr:row>
      <xdr:rowOff>136798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0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13625</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85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71999</xdr:rowOff>
    </xdr:from>
    <xdr:to>
      <xdr:col>50</xdr:col>
      <xdr:colOff>165100</xdr:colOff>
      <xdr:row>37</xdr:row>
      <xdr:rowOff>2149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4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164726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336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72464</xdr:rowOff>
    </xdr:from>
    <xdr:to>
      <xdr:col>46</xdr:col>
      <xdr:colOff>38100</xdr:colOff>
      <xdr:row>37</xdr:row>
      <xdr:rowOff>2614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4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165191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337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69378</xdr:rowOff>
    </xdr:from>
    <xdr:to>
      <xdr:col>41</xdr:col>
      <xdr:colOff>101600</xdr:colOff>
      <xdr:row>36</xdr:row>
      <xdr:rowOff>170978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4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162105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334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24515</xdr:rowOff>
    </xdr:from>
    <xdr:to>
      <xdr:col>36</xdr:col>
      <xdr:colOff>165100</xdr:colOff>
      <xdr:row>34</xdr:row>
      <xdr:rowOff>126115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85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117242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946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56753</xdr:rowOff>
    </xdr:from>
    <xdr:to>
      <xdr:col>54</xdr:col>
      <xdr:colOff>189865</xdr:colOff>
      <xdr:row>59</xdr:row>
      <xdr:rowOff>88834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00703"/>
          <a:ext cx="1270" cy="1403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92661</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0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88834</xdr:rowOff>
    </xdr:from>
    <xdr:to>
      <xdr:col>55</xdr:col>
      <xdr:colOff>88900</xdr:colOff>
      <xdr:row>59</xdr:row>
      <xdr:rowOff>88834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3430</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759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56753</xdr:rowOff>
    </xdr:from>
    <xdr:to>
      <xdr:col>55</xdr:col>
      <xdr:colOff>88900</xdr:colOff>
      <xdr:row>51</xdr:row>
      <xdr:rowOff>56753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00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104318</xdr:rowOff>
    </xdr:from>
    <xdr:to>
      <xdr:col>55</xdr:col>
      <xdr:colOff>0</xdr:colOff>
      <xdr:row>59</xdr:row>
      <xdr:rowOff>6899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10048418"/>
          <a:ext cx="838200" cy="7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94435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8670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71558</xdr:rowOff>
    </xdr:from>
    <xdr:to>
      <xdr:col>55</xdr:col>
      <xdr:colOff>50800</xdr:colOff>
      <xdr:row>59</xdr:row>
      <xdr:rowOff>1708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10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104318</xdr:rowOff>
    </xdr:from>
    <xdr:to>
      <xdr:col>50</xdr:col>
      <xdr:colOff>114300</xdr:colOff>
      <xdr:row>58</xdr:row>
      <xdr:rowOff>118782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10048418"/>
          <a:ext cx="889000" cy="1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80282</xdr:rowOff>
    </xdr:from>
    <xdr:to>
      <xdr:col>50</xdr:col>
      <xdr:colOff>165100</xdr:colOff>
      <xdr:row>59</xdr:row>
      <xdr:rowOff>10432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100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1559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10117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118782</xdr:rowOff>
    </xdr:from>
    <xdr:to>
      <xdr:col>45</xdr:col>
      <xdr:colOff>177800</xdr:colOff>
      <xdr:row>59</xdr:row>
      <xdr:rowOff>19172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10062882"/>
          <a:ext cx="889000" cy="7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97996</xdr:rowOff>
    </xdr:from>
    <xdr:to>
      <xdr:col>46</xdr:col>
      <xdr:colOff>38100</xdr:colOff>
      <xdr:row>59</xdr:row>
      <xdr:rowOff>28146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100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19273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10134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19172</xdr:rowOff>
    </xdr:from>
    <xdr:to>
      <xdr:col>41</xdr:col>
      <xdr:colOff>50800</xdr:colOff>
      <xdr:row>59</xdr:row>
      <xdr:rowOff>20683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10134722"/>
          <a:ext cx="889000" cy="1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86664</xdr:rowOff>
    </xdr:from>
    <xdr:to>
      <xdr:col>41</xdr:col>
      <xdr:colOff>101600</xdr:colOff>
      <xdr:row>59</xdr:row>
      <xdr:rowOff>16814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100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33341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980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81797</xdr:rowOff>
    </xdr:from>
    <xdr:to>
      <xdr:col>36</xdr:col>
      <xdr:colOff>165100</xdr:colOff>
      <xdr:row>59</xdr:row>
      <xdr:rowOff>11947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1002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28474</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801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127549</xdr:rowOff>
    </xdr:from>
    <xdr:to>
      <xdr:col>55</xdr:col>
      <xdr:colOff>50800</xdr:colOff>
      <xdr:row>59</xdr:row>
      <xdr:rowOff>57699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7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49985</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9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53518</xdr:rowOff>
    </xdr:from>
    <xdr:to>
      <xdr:col>50</xdr:col>
      <xdr:colOff>165100</xdr:colOff>
      <xdr:row>58</xdr:row>
      <xdr:rowOff>155118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99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195</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772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67982</xdr:rowOff>
    </xdr:from>
    <xdr:to>
      <xdr:col>46</xdr:col>
      <xdr:colOff>38100</xdr:colOff>
      <xdr:row>58</xdr:row>
      <xdr:rowOff>169582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01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14659</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9787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139822</xdr:rowOff>
    </xdr:from>
    <xdr:to>
      <xdr:col>41</xdr:col>
      <xdr:colOff>101600</xdr:colOff>
      <xdr:row>59</xdr:row>
      <xdr:rowOff>69972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08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61099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17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141333</xdr:rowOff>
    </xdr:from>
    <xdr:to>
      <xdr:col>36</xdr:col>
      <xdr:colOff>165100</xdr:colOff>
      <xdr:row>59</xdr:row>
      <xdr:rowOff>71483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08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62610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17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145792</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318742"/>
          <a:ext cx="1270" cy="119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92469</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93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145792</xdr:rowOff>
    </xdr:from>
    <xdr:to>
      <xdr:col>55</xdr:col>
      <xdr:colOff>88900</xdr:colOff>
      <xdr:row>71</xdr:row>
      <xdr:rowOff>145792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31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65718</xdr:rowOff>
    </xdr:from>
    <xdr:to>
      <xdr:col>55</xdr:col>
      <xdr:colOff>0</xdr:colOff>
      <xdr:row>78</xdr:row>
      <xdr:rowOff>76833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38818"/>
          <a:ext cx="838200" cy="11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30256</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31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7379</xdr:rowOff>
    </xdr:from>
    <xdr:to>
      <xdr:col>55</xdr:col>
      <xdr:colOff>50800</xdr:colOff>
      <xdr:row>78</xdr:row>
      <xdr:rowOff>108979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8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60454</xdr:rowOff>
    </xdr:from>
    <xdr:to>
      <xdr:col>50</xdr:col>
      <xdr:colOff>114300</xdr:colOff>
      <xdr:row>78</xdr:row>
      <xdr:rowOff>76833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433554"/>
          <a:ext cx="889000" cy="16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11441</xdr:rowOff>
    </xdr:from>
    <xdr:to>
      <xdr:col>50</xdr:col>
      <xdr:colOff>165100</xdr:colOff>
      <xdr:row>78</xdr:row>
      <xdr:rowOff>113041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129568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60454</xdr:rowOff>
    </xdr:from>
    <xdr:to>
      <xdr:col>45</xdr:col>
      <xdr:colOff>177800</xdr:colOff>
      <xdr:row>78</xdr:row>
      <xdr:rowOff>72250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433554"/>
          <a:ext cx="889000" cy="1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23854</xdr:rowOff>
    </xdr:from>
    <xdr:to>
      <xdr:col>46</xdr:col>
      <xdr:colOff>38100</xdr:colOff>
      <xdr:row>78</xdr:row>
      <xdr:rowOff>125454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116581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48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72250</xdr:rowOff>
    </xdr:from>
    <xdr:to>
      <xdr:col>41</xdr:col>
      <xdr:colOff>50800</xdr:colOff>
      <xdr:row>78</xdr:row>
      <xdr:rowOff>93833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445350"/>
          <a:ext cx="889000" cy="2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26202</xdr:rowOff>
    </xdr:from>
    <xdr:to>
      <xdr:col>41</xdr:col>
      <xdr:colOff>101600</xdr:colOff>
      <xdr:row>78</xdr:row>
      <xdr:rowOff>127802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118929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49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6922</xdr:rowOff>
    </xdr:from>
    <xdr:to>
      <xdr:col>36</xdr:col>
      <xdr:colOff>165100</xdr:colOff>
      <xdr:row>78</xdr:row>
      <xdr:rowOff>108522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125049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14918</xdr:rowOff>
    </xdr:from>
    <xdr:to>
      <xdr:col>55</xdr:col>
      <xdr:colOff>50800</xdr:colOff>
      <xdr:row>78</xdr:row>
      <xdr:rowOff>116518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8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157256</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58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26033</xdr:rowOff>
    </xdr:from>
    <xdr:to>
      <xdr:col>50</xdr:col>
      <xdr:colOff>165100</xdr:colOff>
      <xdr:row>78</xdr:row>
      <xdr:rowOff>127633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39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118760</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49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9654</xdr:rowOff>
    </xdr:from>
    <xdr:to>
      <xdr:col>46</xdr:col>
      <xdr:colOff>38100</xdr:colOff>
      <xdr:row>78</xdr:row>
      <xdr:rowOff>111254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38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127781</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15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21450</xdr:rowOff>
    </xdr:from>
    <xdr:to>
      <xdr:col>41</xdr:col>
      <xdr:colOff>101600</xdr:colOff>
      <xdr:row>78</xdr:row>
      <xdr:rowOff>123050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3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139577</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16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43033</xdr:rowOff>
    </xdr:from>
    <xdr:to>
      <xdr:col>36</xdr:col>
      <xdr:colOff>165100</xdr:colOff>
      <xdr:row>78</xdr:row>
      <xdr:rowOff>144633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1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135760</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50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99316</xdr:rowOff>
    </xdr:from>
    <xdr:to>
      <xdr:col>54</xdr:col>
      <xdr:colOff>189865</xdr:colOff>
      <xdr:row>99</xdr:row>
      <xdr:rowOff>28549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29816"/>
          <a:ext cx="1270" cy="1472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32376</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0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28549</xdr:rowOff>
    </xdr:from>
    <xdr:to>
      <xdr:col>55</xdr:col>
      <xdr:colOff>88900</xdr:colOff>
      <xdr:row>99</xdr:row>
      <xdr:rowOff>28549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02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45993</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99316</xdr:rowOff>
    </xdr:from>
    <xdr:to>
      <xdr:col>55</xdr:col>
      <xdr:colOff>88900</xdr:colOff>
      <xdr:row>90</xdr:row>
      <xdr:rowOff>99316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2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20174</xdr:rowOff>
    </xdr:from>
    <xdr:to>
      <xdr:col>55</xdr:col>
      <xdr:colOff>0</xdr:colOff>
      <xdr:row>98</xdr:row>
      <xdr:rowOff>158212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822274"/>
          <a:ext cx="838200" cy="138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26357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5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3480</xdr:rowOff>
    </xdr:from>
    <xdr:to>
      <xdr:col>55</xdr:col>
      <xdr:colOff>50800</xdr:colOff>
      <xdr:row>98</xdr:row>
      <xdr:rowOff>105080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8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20174</xdr:rowOff>
    </xdr:from>
    <xdr:to>
      <xdr:col>50</xdr:col>
      <xdr:colOff>114300</xdr:colOff>
      <xdr:row>98</xdr:row>
      <xdr:rowOff>92456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822274"/>
          <a:ext cx="889000" cy="7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12032</xdr:rowOff>
    </xdr:from>
    <xdr:to>
      <xdr:col>50</xdr:col>
      <xdr:colOff>165100</xdr:colOff>
      <xdr:row>98</xdr:row>
      <xdr:rowOff>113632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81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104759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90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92456</xdr:rowOff>
    </xdr:from>
    <xdr:to>
      <xdr:col>45</xdr:col>
      <xdr:colOff>177800</xdr:colOff>
      <xdr:row>98</xdr:row>
      <xdr:rowOff>170938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894556"/>
          <a:ext cx="889000" cy="7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29496</xdr:rowOff>
    </xdr:from>
    <xdr:to>
      <xdr:col>46</xdr:col>
      <xdr:colOff>38100</xdr:colOff>
      <xdr:row>98</xdr:row>
      <xdr:rowOff>131096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3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147623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0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150141</xdr:rowOff>
    </xdr:from>
    <xdr:to>
      <xdr:col>41</xdr:col>
      <xdr:colOff>50800</xdr:colOff>
      <xdr:row>98</xdr:row>
      <xdr:rowOff>170938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952241"/>
          <a:ext cx="889000" cy="20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15232</xdr:rowOff>
    </xdr:from>
    <xdr:to>
      <xdr:col>41</xdr:col>
      <xdr:colOff>101600</xdr:colOff>
      <xdr:row>98</xdr:row>
      <xdr:rowOff>116832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1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133359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59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30418</xdr:rowOff>
    </xdr:from>
    <xdr:to>
      <xdr:col>36</xdr:col>
      <xdr:colOff>165100</xdr:colOff>
      <xdr:row>98</xdr:row>
      <xdr:rowOff>132018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3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148545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0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107412</xdr:rowOff>
    </xdr:from>
    <xdr:to>
      <xdr:col>55</xdr:col>
      <xdr:colOff>50800</xdr:colOff>
      <xdr:row>99</xdr:row>
      <xdr:rowOff>37562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90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22339</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82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140824</xdr:rowOff>
    </xdr:from>
    <xdr:to>
      <xdr:col>50</xdr:col>
      <xdr:colOff>165100</xdr:colOff>
      <xdr:row>98</xdr:row>
      <xdr:rowOff>70974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77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87501</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39795" y="16546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41656</xdr:rowOff>
    </xdr:from>
    <xdr:to>
      <xdr:col>46</xdr:col>
      <xdr:colOff>38100</xdr:colOff>
      <xdr:row>98</xdr:row>
      <xdr:rowOff>143256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84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134383</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936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120138</xdr:rowOff>
    </xdr:from>
    <xdr:to>
      <xdr:col>41</xdr:col>
      <xdr:colOff>101600</xdr:colOff>
      <xdr:row>99</xdr:row>
      <xdr:rowOff>50288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92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41415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701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99341</xdr:rowOff>
    </xdr:from>
    <xdr:to>
      <xdr:col>36</xdr:col>
      <xdr:colOff>165100</xdr:colOff>
      <xdr:row>99</xdr:row>
      <xdr:rowOff>29491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90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20618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99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3189</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46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121316</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2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3189</xdr:rowOff>
    </xdr:from>
    <xdr:to>
      <xdr:col>86</xdr:col>
      <xdr:colOff>25400</xdr:colOff>
      <xdr:row>30</xdr:row>
      <xdr:rowOff>3189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46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124603</xdr:rowOff>
    </xdr:from>
    <xdr:to>
      <xdr:col>85</xdr:col>
      <xdr:colOff>127000</xdr:colOff>
      <xdr:row>38</xdr:row>
      <xdr:rowOff>132540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639703"/>
          <a:ext cx="838200" cy="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171304</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43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148427</xdr:rowOff>
    </xdr:from>
    <xdr:to>
      <xdr:col>85</xdr:col>
      <xdr:colOff>177800</xdr:colOff>
      <xdr:row>38</xdr:row>
      <xdr:rowOff>78577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49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132540</xdr:rowOff>
    </xdr:from>
    <xdr:to>
      <xdr:col>81</xdr:col>
      <xdr:colOff>50800</xdr:colOff>
      <xdr:row>38</xdr:row>
      <xdr:rowOff>138154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647640"/>
          <a:ext cx="889000" cy="5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119688</xdr:rowOff>
    </xdr:from>
    <xdr:to>
      <xdr:col>81</xdr:col>
      <xdr:colOff>101600</xdr:colOff>
      <xdr:row>38</xdr:row>
      <xdr:rowOff>49837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4633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66365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23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133400</xdr:rowOff>
    </xdr:from>
    <xdr:to>
      <xdr:col>76</xdr:col>
      <xdr:colOff>114300</xdr:colOff>
      <xdr:row>38</xdr:row>
      <xdr:rowOff>138154</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48500"/>
          <a:ext cx="889000" cy="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132032</xdr:rowOff>
    </xdr:from>
    <xdr:to>
      <xdr:col>76</xdr:col>
      <xdr:colOff>165100</xdr:colOff>
      <xdr:row>38</xdr:row>
      <xdr:rowOff>62182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78709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25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133400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648500"/>
          <a:ext cx="889000" cy="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160150</xdr:rowOff>
    </xdr:from>
    <xdr:to>
      <xdr:col>72</xdr:col>
      <xdr:colOff>38100</xdr:colOff>
      <xdr:row>38</xdr:row>
      <xdr:rowOff>90300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106827</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27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165774</xdr:rowOff>
    </xdr:from>
    <xdr:to>
      <xdr:col>67</xdr:col>
      <xdr:colOff>101600</xdr:colOff>
      <xdr:row>38</xdr:row>
      <xdr:rowOff>95924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112451</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28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73803</xdr:rowOff>
    </xdr:from>
    <xdr:to>
      <xdr:col>85</xdr:col>
      <xdr:colOff>177800</xdr:colOff>
      <xdr:row>39</xdr:row>
      <xdr:rowOff>3953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8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160180</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03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81740</xdr:rowOff>
    </xdr:from>
    <xdr:to>
      <xdr:col>81</xdr:col>
      <xdr:colOff>101600</xdr:colOff>
      <xdr:row>39</xdr:row>
      <xdr:rowOff>11890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9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3017</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2017" y="668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87354</xdr:rowOff>
    </xdr:from>
    <xdr:to>
      <xdr:col>76</xdr:col>
      <xdr:colOff>165100</xdr:colOff>
      <xdr:row>39</xdr:row>
      <xdr:rowOff>17504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8631</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3017" y="66951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82600</xdr:rowOff>
    </xdr:from>
    <xdr:to>
      <xdr:col>72</xdr:col>
      <xdr:colOff>38100</xdr:colOff>
      <xdr:row>39</xdr:row>
      <xdr:rowOff>12750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5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3877</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690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113257</xdr:rowOff>
    </xdr:from>
    <xdr:to>
      <xdr:col>85</xdr:col>
      <xdr:colOff>126364</xdr:colOff>
      <xdr:row>78</xdr:row>
      <xdr:rowOff>14639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14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18466</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39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14639</xdr:rowOff>
    </xdr:from>
    <xdr:to>
      <xdr:col>86</xdr:col>
      <xdr:colOff>25400</xdr:colOff>
      <xdr:row>78</xdr:row>
      <xdr:rowOff>14639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387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59934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8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113257</xdr:rowOff>
    </xdr:from>
    <xdr:to>
      <xdr:col>86</xdr:col>
      <xdr:colOff>25400</xdr:colOff>
      <xdr:row>70</xdr:row>
      <xdr:rowOff>113257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1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91094</xdr:rowOff>
    </xdr:from>
    <xdr:to>
      <xdr:col>85</xdr:col>
      <xdr:colOff>127000</xdr:colOff>
      <xdr:row>76</xdr:row>
      <xdr:rowOff>7569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2949844"/>
          <a:ext cx="838200" cy="8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21360</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70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169933</xdr:rowOff>
    </xdr:from>
    <xdr:to>
      <xdr:col>85</xdr:col>
      <xdr:colOff>177800</xdr:colOff>
      <xdr:row>75</xdr:row>
      <xdr:rowOff>100083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28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155885</xdr:rowOff>
    </xdr:from>
    <xdr:to>
      <xdr:col>81</xdr:col>
      <xdr:colOff>50800</xdr:colOff>
      <xdr:row>76</xdr:row>
      <xdr:rowOff>7569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4592300" y="13014635"/>
          <a:ext cx="889000" cy="2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2706</xdr:rowOff>
    </xdr:from>
    <xdr:to>
      <xdr:col>81</xdr:col>
      <xdr:colOff>101600</xdr:colOff>
      <xdr:row>75</xdr:row>
      <xdr:rowOff>104306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286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120833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263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148769</xdr:rowOff>
    </xdr:from>
    <xdr:to>
      <xdr:col>76</xdr:col>
      <xdr:colOff>114300</xdr:colOff>
      <xdr:row>75</xdr:row>
      <xdr:rowOff>155885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3007519"/>
          <a:ext cx="889000" cy="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169847</xdr:rowOff>
    </xdr:from>
    <xdr:to>
      <xdr:col>76</xdr:col>
      <xdr:colOff>165100</xdr:colOff>
      <xdr:row>75</xdr:row>
      <xdr:rowOff>99997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285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116524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63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148769</xdr:rowOff>
    </xdr:from>
    <xdr:to>
      <xdr:col>71</xdr:col>
      <xdr:colOff>177800</xdr:colOff>
      <xdr:row>76</xdr:row>
      <xdr:rowOff>4735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007519"/>
          <a:ext cx="889000" cy="2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21349</xdr:rowOff>
    </xdr:from>
    <xdr:to>
      <xdr:col>72</xdr:col>
      <xdr:colOff>38100</xdr:colOff>
      <xdr:row>75</xdr:row>
      <xdr:rowOff>122949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880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139476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65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48684</xdr:rowOff>
    </xdr:from>
    <xdr:to>
      <xdr:col>67</xdr:col>
      <xdr:colOff>101600</xdr:colOff>
      <xdr:row>75</xdr:row>
      <xdr:rowOff>150284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166811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268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40294</xdr:rowOff>
    </xdr:from>
    <xdr:to>
      <xdr:col>85</xdr:col>
      <xdr:colOff>177800</xdr:colOff>
      <xdr:row>75</xdr:row>
      <xdr:rowOff>141894</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289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18721</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87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128219</xdr:rowOff>
    </xdr:from>
    <xdr:to>
      <xdr:col>81</xdr:col>
      <xdr:colOff>101600</xdr:colOff>
      <xdr:row>76</xdr:row>
      <xdr:rowOff>58369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298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49496</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07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105085</xdr:rowOff>
    </xdr:from>
    <xdr:to>
      <xdr:col>76</xdr:col>
      <xdr:colOff>165100</xdr:colOff>
      <xdr:row>76</xdr:row>
      <xdr:rowOff>35235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29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26362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0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97970</xdr:rowOff>
    </xdr:from>
    <xdr:to>
      <xdr:col>72</xdr:col>
      <xdr:colOff>38100</xdr:colOff>
      <xdr:row>76</xdr:row>
      <xdr:rowOff>28119</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295672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19246</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04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125385</xdr:rowOff>
    </xdr:from>
    <xdr:to>
      <xdr:col>67</xdr:col>
      <xdr:colOff>101600</xdr:colOff>
      <xdr:row>76</xdr:row>
      <xdr:rowOff>55535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298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46662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07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89964</xdr:rowOff>
    </xdr:from>
    <xdr:to>
      <xdr:col>85</xdr:col>
      <xdr:colOff>126364</xdr:colOff>
      <xdr:row>99</xdr:row>
      <xdr:rowOff>97030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20464"/>
          <a:ext cx="1269" cy="1550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100857</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7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97030</xdr:rowOff>
    </xdr:from>
    <xdr:to>
      <xdr:col>86</xdr:col>
      <xdr:colOff>25400</xdr:colOff>
      <xdr:row>99</xdr:row>
      <xdr:rowOff>97030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7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36641</xdr:rowOff>
    </xdr:from>
    <xdr:ext cx="690189"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956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89964</xdr:rowOff>
    </xdr:from>
    <xdr:to>
      <xdr:col>86</xdr:col>
      <xdr:colOff>25400</xdr:colOff>
      <xdr:row>90</xdr:row>
      <xdr:rowOff>89964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2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23285</xdr:rowOff>
    </xdr:from>
    <xdr:to>
      <xdr:col>85</xdr:col>
      <xdr:colOff>127000</xdr:colOff>
      <xdr:row>99</xdr:row>
      <xdr:rowOff>53389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5481300" y="16996835"/>
          <a:ext cx="838200" cy="3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162575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93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139698</xdr:rowOff>
    </xdr:from>
    <xdr:to>
      <xdr:col>85</xdr:col>
      <xdr:colOff>177800</xdr:colOff>
      <xdr:row>99</xdr:row>
      <xdr:rowOff>69848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941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23285</xdr:rowOff>
    </xdr:from>
    <xdr:to>
      <xdr:col>81</xdr:col>
      <xdr:colOff>50800</xdr:colOff>
      <xdr:row>99</xdr:row>
      <xdr:rowOff>63604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996835"/>
          <a:ext cx="889000" cy="4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149273</xdr:rowOff>
    </xdr:from>
    <xdr:to>
      <xdr:col>81</xdr:col>
      <xdr:colOff>101600</xdr:colOff>
      <xdr:row>99</xdr:row>
      <xdr:rowOff>79423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95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70550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704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36948</xdr:rowOff>
    </xdr:from>
    <xdr:to>
      <xdr:col>76</xdr:col>
      <xdr:colOff>114300</xdr:colOff>
      <xdr:row>99</xdr:row>
      <xdr:rowOff>63604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7010498"/>
          <a:ext cx="889000" cy="2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152371</xdr:rowOff>
    </xdr:from>
    <xdr:to>
      <xdr:col>76</xdr:col>
      <xdr:colOff>165100</xdr:colOff>
      <xdr:row>99</xdr:row>
      <xdr:rowOff>82521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95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99048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72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36948</xdr:rowOff>
    </xdr:from>
    <xdr:to>
      <xdr:col>71</xdr:col>
      <xdr:colOff>177800</xdr:colOff>
      <xdr:row>99</xdr:row>
      <xdr:rowOff>83161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7010498"/>
          <a:ext cx="889000" cy="46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138556</xdr:rowOff>
    </xdr:from>
    <xdr:to>
      <xdr:col>72</xdr:col>
      <xdr:colOff>38100</xdr:colOff>
      <xdr:row>99</xdr:row>
      <xdr:rowOff>68706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9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85233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71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169525</xdr:rowOff>
    </xdr:from>
    <xdr:to>
      <xdr:col>67</xdr:col>
      <xdr:colOff>101600</xdr:colOff>
      <xdr:row>99</xdr:row>
      <xdr:rowOff>99675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7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116202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74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2589</xdr:rowOff>
    </xdr:from>
    <xdr:to>
      <xdr:col>85</xdr:col>
      <xdr:colOff>177800</xdr:colOff>
      <xdr:row>99</xdr:row>
      <xdr:rowOff>104189</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118125</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920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143935</xdr:rowOff>
    </xdr:from>
    <xdr:to>
      <xdr:col>81</xdr:col>
      <xdr:colOff>101600</xdr:colOff>
      <xdr:row>99</xdr:row>
      <xdr:rowOff>74085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4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90612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72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12804</xdr:rowOff>
    </xdr:from>
    <xdr:to>
      <xdr:col>76</xdr:col>
      <xdr:colOff>165100</xdr:colOff>
      <xdr:row>99</xdr:row>
      <xdr:rowOff>114404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8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105531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157598</xdr:rowOff>
    </xdr:from>
    <xdr:to>
      <xdr:col>72</xdr:col>
      <xdr:colOff>38100</xdr:colOff>
      <xdr:row>99</xdr:row>
      <xdr:rowOff>87748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59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78875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5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32361</xdr:rowOff>
    </xdr:from>
    <xdr:to>
      <xdr:col>67</xdr:col>
      <xdr:colOff>101600</xdr:colOff>
      <xdr:row>99</xdr:row>
      <xdr:rowOff>133961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700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125088</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9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89996</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33496"/>
          <a:ext cx="1269" cy="155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36673</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0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89996</xdr:rowOff>
    </xdr:from>
    <xdr:to>
      <xdr:col>116</xdr:col>
      <xdr:colOff>152400</xdr:colOff>
      <xdr:row>30</xdr:row>
      <xdr:rowOff>89996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3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151243</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94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128366</xdr:rowOff>
    </xdr:from>
    <xdr:to>
      <xdr:col>116</xdr:col>
      <xdr:colOff>114300</xdr:colOff>
      <xdr:row>39</xdr:row>
      <xdr:rowOff>58516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141412</xdr:rowOff>
    </xdr:from>
    <xdr:to>
      <xdr:col>112</xdr:col>
      <xdr:colOff>38100</xdr:colOff>
      <xdr:row>39</xdr:row>
      <xdr:rowOff>71562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88090</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4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153806</xdr:rowOff>
    </xdr:from>
    <xdr:to>
      <xdr:col>107</xdr:col>
      <xdr:colOff>101600</xdr:colOff>
      <xdr:row>39</xdr:row>
      <xdr:rowOff>83956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100483</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44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155896</xdr:rowOff>
    </xdr:from>
    <xdr:to>
      <xdr:col>102</xdr:col>
      <xdr:colOff>165100</xdr:colOff>
      <xdr:row>39</xdr:row>
      <xdr:rowOff>86046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7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102573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44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2228</xdr:rowOff>
    </xdr:from>
    <xdr:to>
      <xdr:col>98</xdr:col>
      <xdr:colOff>38100</xdr:colOff>
      <xdr:row>39</xdr:row>
      <xdr:rowOff>103828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120355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46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9607</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53557"/>
          <a:ext cx="1269" cy="1406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127734</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9607</xdr:rowOff>
    </xdr:from>
    <xdr:to>
      <xdr:col>116</xdr:col>
      <xdr:colOff>152400</xdr:colOff>
      <xdr:row>51</xdr:row>
      <xdr:rowOff>9607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44355</xdr:rowOff>
    </xdr:from>
    <xdr:to>
      <xdr:col>116</xdr:col>
      <xdr:colOff>63500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59905"/>
          <a:ext cx="8382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129817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2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106940</xdr:rowOff>
    </xdr:from>
    <xdr:to>
      <xdr:col>116</xdr:col>
      <xdr:colOff>114300</xdr:colOff>
      <xdr:row>59</xdr:row>
      <xdr:rowOff>37090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44355</xdr:rowOff>
    </xdr:from>
    <xdr:to>
      <xdr:col>111</xdr:col>
      <xdr:colOff>177800</xdr:colOff>
      <xdr:row>59</xdr:row>
      <xdr:rowOff>44374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59905"/>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110312</xdr:rowOff>
    </xdr:from>
    <xdr:to>
      <xdr:col>112</xdr:col>
      <xdr:colOff>38100</xdr:colOff>
      <xdr:row>59</xdr:row>
      <xdr:rowOff>40462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56989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2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44145</xdr:rowOff>
    </xdr:from>
    <xdr:to>
      <xdr:col>107</xdr:col>
      <xdr:colOff>50800</xdr:colOff>
      <xdr:row>59</xdr:row>
      <xdr:rowOff>44374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59695"/>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110560</xdr:rowOff>
    </xdr:from>
    <xdr:to>
      <xdr:col>107</xdr:col>
      <xdr:colOff>101600</xdr:colOff>
      <xdr:row>59</xdr:row>
      <xdr:rowOff>40710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57237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44050</xdr:rowOff>
    </xdr:from>
    <xdr:to>
      <xdr:col>102</xdr:col>
      <xdr:colOff>114300</xdr:colOff>
      <xdr:row>59</xdr:row>
      <xdr:rowOff>44145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59600"/>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108750</xdr:rowOff>
    </xdr:from>
    <xdr:to>
      <xdr:col>102</xdr:col>
      <xdr:colOff>165100</xdr:colOff>
      <xdr:row>59</xdr:row>
      <xdr:rowOff>38900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55427</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103816</xdr:rowOff>
    </xdr:from>
    <xdr:to>
      <xdr:col>98</xdr:col>
      <xdr:colOff>38100</xdr:colOff>
      <xdr:row>59</xdr:row>
      <xdr:rowOff>33966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50493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85367</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94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165005</xdr:rowOff>
    </xdr:from>
    <xdr:to>
      <xdr:col>112</xdr:col>
      <xdr:colOff>38100</xdr:colOff>
      <xdr:row>59</xdr:row>
      <xdr:rowOff>95155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86282</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98650" y="10201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165024</xdr:rowOff>
    </xdr:from>
    <xdr:to>
      <xdr:col>107</xdr:col>
      <xdr:colOff>101600</xdr:colOff>
      <xdr:row>59</xdr:row>
      <xdr:rowOff>95174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86301</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309650" y="10201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164795</xdr:rowOff>
    </xdr:from>
    <xdr:to>
      <xdr:col>102</xdr:col>
      <xdr:colOff>165100</xdr:colOff>
      <xdr:row>59</xdr:row>
      <xdr:rowOff>94945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86072</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88333" y="102016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164700</xdr:rowOff>
    </xdr:from>
    <xdr:to>
      <xdr:col>98</xdr:col>
      <xdr:colOff>38100</xdr:colOff>
      <xdr:row>59</xdr:row>
      <xdr:rowOff>94850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85977</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99333" y="10201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123910</xdr:rowOff>
    </xdr:from>
    <xdr:to>
      <xdr:col>116</xdr:col>
      <xdr:colOff>62864</xdr:colOff>
      <xdr:row>79</xdr:row>
      <xdr:rowOff>102634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5410"/>
          <a:ext cx="1269" cy="1521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106461</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5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102634</xdr:rowOff>
    </xdr:from>
    <xdr:to>
      <xdr:col>116</xdr:col>
      <xdr:colOff>152400</xdr:colOff>
      <xdr:row>79</xdr:row>
      <xdr:rowOff>102634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4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70587</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0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123910</xdr:rowOff>
    </xdr:from>
    <xdr:to>
      <xdr:col>116</xdr:col>
      <xdr:colOff>152400</xdr:colOff>
      <xdr:row>70</xdr:row>
      <xdr:rowOff>123910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118783</xdr:rowOff>
    </xdr:from>
    <xdr:to>
      <xdr:col>116</xdr:col>
      <xdr:colOff>63500</xdr:colOff>
      <xdr:row>77</xdr:row>
      <xdr:rowOff>39230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3148983"/>
          <a:ext cx="838200" cy="9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148353</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3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125476</xdr:rowOff>
    </xdr:from>
    <xdr:to>
      <xdr:col>116</xdr:col>
      <xdr:colOff>114300</xdr:colOff>
      <xdr:row>76</xdr:row>
      <xdr:rowOff>55626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8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118783</xdr:rowOff>
    </xdr:from>
    <xdr:to>
      <xdr:col>111</xdr:col>
      <xdr:colOff>177800</xdr:colOff>
      <xdr:row>76</xdr:row>
      <xdr:rowOff>148126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148983"/>
          <a:ext cx="889000" cy="2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67934</xdr:rowOff>
    </xdr:from>
    <xdr:to>
      <xdr:col>112</xdr:col>
      <xdr:colOff>38100</xdr:colOff>
      <xdr:row>74</xdr:row>
      <xdr:rowOff>169534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5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14611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53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148126</xdr:rowOff>
    </xdr:from>
    <xdr:to>
      <xdr:col>107</xdr:col>
      <xdr:colOff>50800</xdr:colOff>
      <xdr:row>76</xdr:row>
      <xdr:rowOff>158397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178326"/>
          <a:ext cx="889000" cy="1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39849</xdr:rowOff>
    </xdr:from>
    <xdr:to>
      <xdr:col>107</xdr:col>
      <xdr:colOff>101600</xdr:colOff>
      <xdr:row>74</xdr:row>
      <xdr:rowOff>141449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727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157976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50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158397</xdr:rowOff>
    </xdr:from>
    <xdr:to>
      <xdr:col>102</xdr:col>
      <xdr:colOff>114300</xdr:colOff>
      <xdr:row>76</xdr:row>
      <xdr:rowOff>160976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188597"/>
          <a:ext cx="889000" cy="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90190</xdr:rowOff>
    </xdr:from>
    <xdr:to>
      <xdr:col>102</xdr:col>
      <xdr:colOff>165100</xdr:colOff>
      <xdr:row>75</xdr:row>
      <xdr:rowOff>20340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7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36867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55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81079</xdr:rowOff>
    </xdr:from>
    <xdr:to>
      <xdr:col>98</xdr:col>
      <xdr:colOff>38100</xdr:colOff>
      <xdr:row>75</xdr:row>
      <xdr:rowOff>11229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6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27756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54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159880</xdr:rowOff>
    </xdr:from>
    <xdr:to>
      <xdr:col>116</xdr:col>
      <xdr:colOff>114300</xdr:colOff>
      <xdr:row>77</xdr:row>
      <xdr:rowOff>90030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19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138307</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16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67983</xdr:rowOff>
    </xdr:from>
    <xdr:to>
      <xdr:col>112</xdr:col>
      <xdr:colOff>38100</xdr:colOff>
      <xdr:row>76</xdr:row>
      <xdr:rowOff>169583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09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160710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19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97326</xdr:rowOff>
    </xdr:from>
    <xdr:to>
      <xdr:col>107</xdr:col>
      <xdr:colOff>101600</xdr:colOff>
      <xdr:row>77</xdr:row>
      <xdr:rowOff>27476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12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18603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22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107597</xdr:rowOff>
    </xdr:from>
    <xdr:to>
      <xdr:col>102</xdr:col>
      <xdr:colOff>165100</xdr:colOff>
      <xdr:row>77</xdr:row>
      <xdr:rowOff>37747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13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28874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23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110176</xdr:rowOff>
    </xdr:from>
    <xdr:to>
      <xdr:col>98</xdr:col>
      <xdr:colOff>38100</xdr:colOff>
      <xdr:row>77</xdr:row>
      <xdr:rowOff>40326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14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31453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233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では、住民一人当たり７７５，５１９円となっている。主な構成項目である人件費では、住民一人当たり１５６，８５３円となっており、類似団体と比較して高い数値となっている。これは、人事院勧告に伴う給与・手当の増、５級職員の増により人件費が増加したことが主要因である。地域手当や特別手当等の支給はしておらず、今後においても、適正な定数管理を行うとともに、適正な人員配置、効率的な事務の推進を図り、人件費の削減に努める。</a:t>
          </a:r>
        </a:p>
        <a:p>
          <a:r>
            <a:rPr kumimoji="1" lang="ja-JP" altLang="en-US" sz="1300">
              <a:latin typeface="ＭＳ Ｐゴシック" panose="020B0600070205080204" pitchFamily="50" charset="-128"/>
              <a:ea typeface="ＭＳ Ｐゴシック" panose="020B0600070205080204" pitchFamily="50" charset="-128"/>
            </a:rPr>
            <a:t>　普通建設事業費では、住民一人当たり８４，４９６円となっており、類似団体と比較して低い数値となっている。前年度との比較では、補助事業、単独事業ともに減少しており、認定こども園整備事業の事業完了により全体としては減少となったが、小学校増築事業、地方道路交付金事業、都市公園整備事業、高齢者就業施設整備事業などで事業費は増加している。</a:t>
          </a:r>
        </a:p>
        <a:p>
          <a:r>
            <a:rPr kumimoji="1" lang="ja-JP" altLang="en-US" sz="1300">
              <a:latin typeface="ＭＳ Ｐゴシック" panose="020B0600070205080204" pitchFamily="50" charset="-128"/>
              <a:ea typeface="ＭＳ Ｐゴシック" panose="020B0600070205080204" pitchFamily="50" charset="-128"/>
            </a:rPr>
            <a:t>　公債費では、住民一人当たり７８，５０５円となっており、類似団体と比較して低い数値となっている。前年度との比較では、一部の地方債を繰上償還したことにより、増加となっている。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7,346
7,287
135.77
5,974,371
5,696,959
260,733
3,562,825
4,627,779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100330</xdr:rowOff>
    </xdr:from>
    <xdr:to>
      <xdr:col>24</xdr:col>
      <xdr:colOff>62865</xdr:colOff>
      <xdr:row>39</xdr:row>
      <xdr:rowOff>107061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5280"/>
          <a:ext cx="1270" cy="1378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110888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107061</xdr:rowOff>
    </xdr:from>
    <xdr:to>
      <xdr:col>24</xdr:col>
      <xdr:colOff>152400</xdr:colOff>
      <xdr:row>39</xdr:row>
      <xdr:rowOff>107061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3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47007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100330</xdr:rowOff>
    </xdr:from>
    <xdr:to>
      <xdr:col>24</xdr:col>
      <xdr:colOff>152400</xdr:colOff>
      <xdr:row>31</xdr:row>
      <xdr:rowOff>100330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109093</xdr:rowOff>
    </xdr:from>
    <xdr:to>
      <xdr:col>24</xdr:col>
      <xdr:colOff>63500</xdr:colOff>
      <xdr:row>37</xdr:row>
      <xdr:rowOff>19431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281293"/>
          <a:ext cx="838200" cy="8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148353</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77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125476</xdr:rowOff>
    </xdr:from>
    <xdr:to>
      <xdr:col>24</xdr:col>
      <xdr:colOff>114300</xdr:colOff>
      <xdr:row>36</xdr:row>
      <xdr:rowOff>55626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109093</xdr:rowOff>
    </xdr:from>
    <xdr:to>
      <xdr:col>19</xdr:col>
      <xdr:colOff>177800</xdr:colOff>
      <xdr:row>36</xdr:row>
      <xdr:rowOff>157734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81293"/>
          <a:ext cx="889000" cy="4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165100</xdr:rowOff>
    </xdr:from>
    <xdr:to>
      <xdr:col>20</xdr:col>
      <xdr:colOff>38100</xdr:colOff>
      <xdr:row>36</xdr:row>
      <xdr:rowOff>95250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111777</xdr:rowOff>
    </xdr:from>
    <xdr:ext cx="534377"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30111" y="594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157734</xdr:rowOff>
    </xdr:from>
    <xdr:to>
      <xdr:col>15</xdr:col>
      <xdr:colOff>50800</xdr:colOff>
      <xdr:row>36</xdr:row>
      <xdr:rowOff>157734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299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23495</xdr:rowOff>
    </xdr:from>
    <xdr:to>
      <xdr:col>15</xdr:col>
      <xdr:colOff>101600</xdr:colOff>
      <xdr:row>36</xdr:row>
      <xdr:rowOff>125095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141622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7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157734</xdr:rowOff>
    </xdr:from>
    <xdr:to>
      <xdr:col>10</xdr:col>
      <xdr:colOff>114300</xdr:colOff>
      <xdr:row>36</xdr:row>
      <xdr:rowOff>165608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29934"/>
          <a:ext cx="889000" cy="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66675</xdr:rowOff>
    </xdr:from>
    <xdr:to>
      <xdr:col>10</xdr:col>
      <xdr:colOff>165100</xdr:colOff>
      <xdr:row>36</xdr:row>
      <xdr:rowOff>168275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13352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1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88646</xdr:rowOff>
    </xdr:from>
    <xdr:to>
      <xdr:col>6</xdr:col>
      <xdr:colOff>38100</xdr:colOff>
      <xdr:row>37</xdr:row>
      <xdr:rowOff>18796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35323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140081</xdr:rowOff>
    </xdr:from>
    <xdr:to>
      <xdr:col>24</xdr:col>
      <xdr:colOff>114300</xdr:colOff>
      <xdr:row>37</xdr:row>
      <xdr:rowOff>70231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12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118508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9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58293</xdr:rowOff>
    </xdr:from>
    <xdr:to>
      <xdr:col>20</xdr:col>
      <xdr:colOff>38100</xdr:colOff>
      <xdr:row>36</xdr:row>
      <xdr:rowOff>159893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3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151020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2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106934</xdr:rowOff>
    </xdr:from>
    <xdr:to>
      <xdr:col>15</xdr:col>
      <xdr:colOff>101600</xdr:colOff>
      <xdr:row>37</xdr:row>
      <xdr:rowOff>37084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79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28211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7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106934</xdr:rowOff>
    </xdr:from>
    <xdr:to>
      <xdr:col>10</xdr:col>
      <xdr:colOff>165100</xdr:colOff>
      <xdr:row>37</xdr:row>
      <xdr:rowOff>37084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79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28211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7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114808</xdr:rowOff>
    </xdr:from>
    <xdr:to>
      <xdr:col>6</xdr:col>
      <xdr:colOff>38100</xdr:colOff>
      <xdr:row>37</xdr:row>
      <xdr:rowOff>44958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8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36085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7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93476</xdr:rowOff>
    </xdr:from>
    <xdr:to>
      <xdr:col>24</xdr:col>
      <xdr:colOff>62865</xdr:colOff>
      <xdr:row>58</xdr:row>
      <xdr:rowOff>106227</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5976"/>
          <a:ext cx="1270" cy="138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110054</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106227</xdr:rowOff>
    </xdr:from>
    <xdr:to>
      <xdr:col>24</xdr:col>
      <xdr:colOff>152400</xdr:colOff>
      <xdr:row>58</xdr:row>
      <xdr:rowOff>106227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40153</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2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3,101,103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93476</xdr:rowOff>
    </xdr:from>
    <xdr:to>
      <xdr:col>24</xdr:col>
      <xdr:colOff>152400</xdr:colOff>
      <xdr:row>50</xdr:row>
      <xdr:rowOff>93476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69435</xdr:rowOff>
    </xdr:from>
    <xdr:to>
      <xdr:col>24</xdr:col>
      <xdr:colOff>63500</xdr:colOff>
      <xdr:row>58</xdr:row>
      <xdr:rowOff>71600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10013535"/>
          <a:ext cx="838200" cy="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5184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7778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153757</xdr:rowOff>
    </xdr:from>
    <xdr:to>
      <xdr:col>24</xdr:col>
      <xdr:colOff>114300</xdr:colOff>
      <xdr:row>58</xdr:row>
      <xdr:rowOff>83907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2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71600</xdr:rowOff>
    </xdr:from>
    <xdr:to>
      <xdr:col>19</xdr:col>
      <xdr:colOff>177800</xdr:colOff>
      <xdr:row>58</xdr:row>
      <xdr:rowOff>87671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10015700"/>
          <a:ext cx="889000" cy="1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166871</xdr:rowOff>
    </xdr:from>
    <xdr:to>
      <xdr:col>20</xdr:col>
      <xdr:colOff>38100</xdr:colOff>
      <xdr:row>58</xdr:row>
      <xdr:rowOff>97021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113548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14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82023</xdr:rowOff>
    </xdr:from>
    <xdr:to>
      <xdr:col>15</xdr:col>
      <xdr:colOff>50800</xdr:colOff>
      <xdr:row>58</xdr:row>
      <xdr:rowOff>87671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10026123"/>
          <a:ext cx="889000" cy="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2391</xdr:rowOff>
    </xdr:from>
    <xdr:to>
      <xdr:col>15</xdr:col>
      <xdr:colOff>101600</xdr:colOff>
      <xdr:row>58</xdr:row>
      <xdr:rowOff>103991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120518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21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53095</xdr:rowOff>
    </xdr:from>
    <xdr:to>
      <xdr:col>10</xdr:col>
      <xdr:colOff>114300</xdr:colOff>
      <xdr:row>58</xdr:row>
      <xdr:rowOff>82023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97195"/>
          <a:ext cx="889000" cy="2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169463</xdr:rowOff>
    </xdr:from>
    <xdr:to>
      <xdr:col>10</xdr:col>
      <xdr:colOff>165100</xdr:colOff>
      <xdr:row>58</xdr:row>
      <xdr:rowOff>99613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116140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71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140361</xdr:rowOff>
    </xdr:from>
    <xdr:to>
      <xdr:col>6</xdr:col>
      <xdr:colOff>38100</xdr:colOff>
      <xdr:row>58</xdr:row>
      <xdr:rowOff>70511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87038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688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18635</xdr:rowOff>
    </xdr:from>
    <xdr:to>
      <xdr:col>24</xdr:col>
      <xdr:colOff>114300</xdr:colOff>
      <xdr:row>58</xdr:row>
      <xdr:rowOff>120235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6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132184</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904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20800</xdr:rowOff>
    </xdr:from>
    <xdr:to>
      <xdr:col>20</xdr:col>
      <xdr:colOff>38100</xdr:colOff>
      <xdr:row>58</xdr:row>
      <xdr:rowOff>122400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6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113527</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10057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36871</xdr:rowOff>
    </xdr:from>
    <xdr:to>
      <xdr:col>15</xdr:col>
      <xdr:colOff>101600</xdr:colOff>
      <xdr:row>58</xdr:row>
      <xdr:rowOff>138471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8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129598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10073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31223</xdr:rowOff>
    </xdr:from>
    <xdr:to>
      <xdr:col>10</xdr:col>
      <xdr:colOff>165100</xdr:colOff>
      <xdr:row>58</xdr:row>
      <xdr:rowOff>132823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7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123950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10068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2295</xdr:rowOff>
    </xdr:from>
    <xdr:to>
      <xdr:col>6</xdr:col>
      <xdr:colOff>38100</xdr:colOff>
      <xdr:row>58</xdr:row>
      <xdr:rowOff>103895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4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95022</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10039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13780</xdr:rowOff>
    </xdr:from>
    <xdr:to>
      <xdr:col>24</xdr:col>
      <xdr:colOff>62865</xdr:colOff>
      <xdr:row>79</xdr:row>
      <xdr:rowOff>122318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730"/>
          <a:ext cx="1270" cy="1480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126145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7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122318</xdr:rowOff>
    </xdr:from>
    <xdr:to>
      <xdr:col>24</xdr:col>
      <xdr:colOff>152400</xdr:colOff>
      <xdr:row>79</xdr:row>
      <xdr:rowOff>122318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6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131907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13780</xdr:rowOff>
    </xdr:from>
    <xdr:to>
      <xdr:col>24</xdr:col>
      <xdr:colOff>152400</xdr:colOff>
      <xdr:row>71</xdr:row>
      <xdr:rowOff>13780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33904</xdr:rowOff>
    </xdr:from>
    <xdr:to>
      <xdr:col>24</xdr:col>
      <xdr:colOff>63500</xdr:colOff>
      <xdr:row>75</xdr:row>
      <xdr:rowOff>155146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549754"/>
          <a:ext cx="838200" cy="46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95071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125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116644</xdr:rowOff>
    </xdr:from>
    <xdr:to>
      <xdr:col>24</xdr:col>
      <xdr:colOff>114300</xdr:colOff>
      <xdr:row>77</xdr:row>
      <xdr:rowOff>46794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33904</xdr:rowOff>
    </xdr:from>
    <xdr:to>
      <xdr:col>19</xdr:col>
      <xdr:colOff>177800</xdr:colOff>
      <xdr:row>76</xdr:row>
      <xdr:rowOff>474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549754"/>
          <a:ext cx="889000" cy="48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24923</xdr:rowOff>
    </xdr:from>
    <xdr:to>
      <xdr:col>20</xdr:col>
      <xdr:colOff>38100</xdr:colOff>
      <xdr:row>77</xdr:row>
      <xdr:rowOff>126523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2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117650</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1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474</xdr:rowOff>
    </xdr:from>
    <xdr:to>
      <xdr:col>15</xdr:col>
      <xdr:colOff>50800</xdr:colOff>
      <xdr:row>76</xdr:row>
      <xdr:rowOff>150718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30674"/>
          <a:ext cx="889000" cy="15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86522</xdr:rowOff>
    </xdr:from>
    <xdr:to>
      <xdr:col>15</xdr:col>
      <xdr:colOff>101600</xdr:colOff>
      <xdr:row>78</xdr:row>
      <xdr:rowOff>16672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7799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80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150718</xdr:rowOff>
    </xdr:from>
    <xdr:to>
      <xdr:col>10</xdr:col>
      <xdr:colOff>114300</xdr:colOff>
      <xdr:row>78</xdr:row>
      <xdr:rowOff>70594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80918"/>
          <a:ext cx="889000" cy="26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47904</xdr:rowOff>
    </xdr:from>
    <xdr:to>
      <xdr:col>10</xdr:col>
      <xdr:colOff>165100</xdr:colOff>
      <xdr:row>77</xdr:row>
      <xdr:rowOff>149504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140631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42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30500</xdr:rowOff>
    </xdr:from>
    <xdr:to>
      <xdr:col>6</xdr:col>
      <xdr:colOff>38100</xdr:colOff>
      <xdr:row>78</xdr:row>
      <xdr:rowOff>132100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123227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96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104346</xdr:rowOff>
    </xdr:from>
    <xdr:to>
      <xdr:col>24</xdr:col>
      <xdr:colOff>114300</xdr:colOff>
      <xdr:row>76</xdr:row>
      <xdr:rowOff>34496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6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127223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14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154554</xdr:rowOff>
    </xdr:from>
    <xdr:to>
      <xdr:col>20</xdr:col>
      <xdr:colOff>38100</xdr:colOff>
      <xdr:row>73</xdr:row>
      <xdr:rowOff>84704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49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101231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27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121125</xdr:rowOff>
    </xdr:from>
    <xdr:to>
      <xdr:col>15</xdr:col>
      <xdr:colOff>101600</xdr:colOff>
      <xdr:row>76</xdr:row>
      <xdr:rowOff>51274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7987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67802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55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99918</xdr:rowOff>
    </xdr:from>
    <xdr:to>
      <xdr:col>10</xdr:col>
      <xdr:colOff>165100</xdr:colOff>
      <xdr:row>77</xdr:row>
      <xdr:rowOff>30068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3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46596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05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19794</xdr:rowOff>
    </xdr:from>
    <xdr:to>
      <xdr:col>6</xdr:col>
      <xdr:colOff>38100</xdr:colOff>
      <xdr:row>78</xdr:row>
      <xdr:rowOff>121394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9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137921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168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118010</xdr:rowOff>
    </xdr:from>
    <xdr:to>
      <xdr:col>24</xdr:col>
      <xdr:colOff>62865</xdr:colOff>
      <xdr:row>98</xdr:row>
      <xdr:rowOff>30731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48510"/>
          <a:ext cx="1270" cy="128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34558</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30731</xdr:rowOff>
    </xdr:from>
    <xdr:to>
      <xdr:col>24</xdr:col>
      <xdr:colOff>152400</xdr:colOff>
      <xdr:row>98</xdr:row>
      <xdr:rowOff>30731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32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64687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118010</xdr:rowOff>
    </xdr:from>
    <xdr:to>
      <xdr:col>24</xdr:col>
      <xdr:colOff>152400</xdr:colOff>
      <xdr:row>90</xdr:row>
      <xdr:rowOff>118010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66421</xdr:rowOff>
    </xdr:from>
    <xdr:to>
      <xdr:col>24</xdr:col>
      <xdr:colOff>63500</xdr:colOff>
      <xdr:row>97</xdr:row>
      <xdr:rowOff>74444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3797300" y="16697071"/>
          <a:ext cx="838200" cy="8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104261</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39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81384</xdr:rowOff>
    </xdr:from>
    <xdr:to>
      <xdr:col>24</xdr:col>
      <xdr:colOff>114300</xdr:colOff>
      <xdr:row>97</xdr:row>
      <xdr:rowOff>11534</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4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38179</xdr:rowOff>
    </xdr:from>
    <xdr:to>
      <xdr:col>19</xdr:col>
      <xdr:colOff>177800</xdr:colOff>
      <xdr:row>97</xdr:row>
      <xdr:rowOff>66421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2908300" y="16668829"/>
          <a:ext cx="889000" cy="2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81837</xdr:rowOff>
    </xdr:from>
    <xdr:to>
      <xdr:col>20</xdr:col>
      <xdr:colOff>38100</xdr:colOff>
      <xdr:row>97</xdr:row>
      <xdr:rowOff>11987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4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28514</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16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29735</xdr:rowOff>
    </xdr:from>
    <xdr:to>
      <xdr:col>15</xdr:col>
      <xdr:colOff>50800</xdr:colOff>
      <xdr:row>97</xdr:row>
      <xdr:rowOff>38179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660385"/>
          <a:ext cx="889000" cy="8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77725</xdr:rowOff>
    </xdr:from>
    <xdr:to>
      <xdr:col>15</xdr:col>
      <xdr:colOff>101600</xdr:colOff>
      <xdr:row>97</xdr:row>
      <xdr:rowOff>7875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3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24402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12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29735</xdr:rowOff>
    </xdr:from>
    <xdr:to>
      <xdr:col>10</xdr:col>
      <xdr:colOff>114300</xdr:colOff>
      <xdr:row>97</xdr:row>
      <xdr:rowOff>90249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660385"/>
          <a:ext cx="889000" cy="6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90120</xdr:rowOff>
    </xdr:from>
    <xdr:to>
      <xdr:col>10</xdr:col>
      <xdr:colOff>165100</xdr:colOff>
      <xdr:row>97</xdr:row>
      <xdr:rowOff>20270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36797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32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116980</xdr:rowOff>
    </xdr:from>
    <xdr:to>
      <xdr:col>6</xdr:col>
      <xdr:colOff>38100</xdr:colOff>
      <xdr:row>97</xdr:row>
      <xdr:rowOff>47130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5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63657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35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23644</xdr:rowOff>
    </xdr:from>
    <xdr:to>
      <xdr:col>24</xdr:col>
      <xdr:colOff>114300</xdr:colOff>
      <xdr:row>97</xdr:row>
      <xdr:rowOff>125244</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65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2071</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632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15621</xdr:rowOff>
    </xdr:from>
    <xdr:to>
      <xdr:col>20</xdr:col>
      <xdr:colOff>38100</xdr:colOff>
      <xdr:row>97</xdr:row>
      <xdr:rowOff>117221</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64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108348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73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158829</xdr:rowOff>
    </xdr:from>
    <xdr:to>
      <xdr:col>15</xdr:col>
      <xdr:colOff>101600</xdr:colOff>
      <xdr:row>97</xdr:row>
      <xdr:rowOff>88979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61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80106</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710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150385</xdr:rowOff>
    </xdr:from>
    <xdr:to>
      <xdr:col>10</xdr:col>
      <xdr:colOff>165100</xdr:colOff>
      <xdr:row>97</xdr:row>
      <xdr:rowOff>80535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60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71662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70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39449</xdr:rowOff>
    </xdr:from>
    <xdr:to>
      <xdr:col>6</xdr:col>
      <xdr:colOff>38100</xdr:colOff>
      <xdr:row>97</xdr:row>
      <xdr:rowOff>141049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67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132176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76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67604"/>
          <a:ext cx="127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26052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3697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3175</xdr:rowOff>
    </xdr:from>
    <xdr:to>
      <xdr:col>55</xdr:col>
      <xdr:colOff>50800</xdr:colOff>
      <xdr:row>38</xdr:row>
      <xdr:rowOff>104775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21463</xdr:rowOff>
    </xdr:from>
    <xdr:to>
      <xdr:col>50</xdr:col>
      <xdr:colOff>165100</xdr:colOff>
      <xdr:row>38</xdr:row>
      <xdr:rowOff>123063</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3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139590</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11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24130</xdr:rowOff>
    </xdr:from>
    <xdr:to>
      <xdr:col>46</xdr:col>
      <xdr:colOff>38100</xdr:colOff>
      <xdr:row>38</xdr:row>
      <xdr:rowOff>125730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142257</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314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6985</xdr:rowOff>
    </xdr:from>
    <xdr:to>
      <xdr:col>41</xdr:col>
      <xdr:colOff>101600</xdr:colOff>
      <xdr:row>38</xdr:row>
      <xdr:rowOff>108585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125112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29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5080</xdr:rowOff>
    </xdr:from>
    <xdr:to>
      <xdr:col>36</xdr:col>
      <xdr:colOff>165100</xdr:colOff>
      <xdr:row>38</xdr:row>
      <xdr:rowOff>106680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123207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295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68163</xdr:rowOff>
    </xdr:from>
    <xdr:to>
      <xdr:col>54</xdr:col>
      <xdr:colOff>189865</xdr:colOff>
      <xdr:row>58</xdr:row>
      <xdr:rowOff>159733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12113"/>
          <a:ext cx="1270" cy="129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163560</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0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159733</xdr:rowOff>
    </xdr:from>
    <xdr:to>
      <xdr:col>55</xdr:col>
      <xdr:colOff>88900</xdr:colOff>
      <xdr:row>58</xdr:row>
      <xdr:rowOff>159733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03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14840</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5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68163</xdr:rowOff>
    </xdr:from>
    <xdr:to>
      <xdr:col>55</xdr:col>
      <xdr:colOff>88900</xdr:colOff>
      <xdr:row>51</xdr:row>
      <xdr:rowOff>68163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1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58349</xdr:rowOff>
    </xdr:from>
    <xdr:to>
      <xdr:col>55</xdr:col>
      <xdr:colOff>0</xdr:colOff>
      <xdr:row>57</xdr:row>
      <xdr:rowOff>103924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9830999"/>
          <a:ext cx="838200" cy="4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93885</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52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71008</xdr:rowOff>
    </xdr:from>
    <xdr:to>
      <xdr:col>55</xdr:col>
      <xdr:colOff>50800</xdr:colOff>
      <xdr:row>57</xdr:row>
      <xdr:rowOff>1158</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67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55903</xdr:rowOff>
    </xdr:from>
    <xdr:to>
      <xdr:col>50</xdr:col>
      <xdr:colOff>114300</xdr:colOff>
      <xdr:row>57</xdr:row>
      <xdr:rowOff>58349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9828553"/>
          <a:ext cx="889000" cy="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78438</xdr:rowOff>
    </xdr:from>
    <xdr:to>
      <xdr:col>50</xdr:col>
      <xdr:colOff>165100</xdr:colOff>
      <xdr:row>57</xdr:row>
      <xdr:rowOff>8588</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25115</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45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55903</xdr:rowOff>
    </xdr:from>
    <xdr:to>
      <xdr:col>45</xdr:col>
      <xdr:colOff>177800</xdr:colOff>
      <xdr:row>57</xdr:row>
      <xdr:rowOff>100450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9828553"/>
          <a:ext cx="889000" cy="4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64394</xdr:rowOff>
    </xdr:from>
    <xdr:to>
      <xdr:col>46</xdr:col>
      <xdr:colOff>38100</xdr:colOff>
      <xdr:row>56</xdr:row>
      <xdr:rowOff>165994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11071</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30109</xdr:rowOff>
    </xdr:from>
    <xdr:to>
      <xdr:col>41</xdr:col>
      <xdr:colOff>50800</xdr:colOff>
      <xdr:row>57</xdr:row>
      <xdr:rowOff>100450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6972300" y="9802759"/>
          <a:ext cx="889000" cy="7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66916</xdr:rowOff>
    </xdr:from>
    <xdr:to>
      <xdr:col>41</xdr:col>
      <xdr:colOff>101600</xdr:colOff>
      <xdr:row>56</xdr:row>
      <xdr:rowOff>168516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13593</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95765</xdr:rowOff>
    </xdr:from>
    <xdr:to>
      <xdr:col>36</xdr:col>
      <xdr:colOff>165100</xdr:colOff>
      <xdr:row>57</xdr:row>
      <xdr:rowOff>25915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42442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53124</xdr:rowOff>
    </xdr:from>
    <xdr:to>
      <xdr:col>55</xdr:col>
      <xdr:colOff>50800</xdr:colOff>
      <xdr:row>57</xdr:row>
      <xdr:rowOff>154724</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82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31551</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80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7549</xdr:rowOff>
    </xdr:from>
    <xdr:to>
      <xdr:col>50</xdr:col>
      <xdr:colOff>165100</xdr:colOff>
      <xdr:row>57</xdr:row>
      <xdr:rowOff>109149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78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100276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987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5103</xdr:rowOff>
    </xdr:from>
    <xdr:to>
      <xdr:col>46</xdr:col>
      <xdr:colOff>38100</xdr:colOff>
      <xdr:row>57</xdr:row>
      <xdr:rowOff>106703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77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97830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87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49650</xdr:rowOff>
    </xdr:from>
    <xdr:to>
      <xdr:col>41</xdr:col>
      <xdr:colOff>101600</xdr:colOff>
      <xdr:row>57</xdr:row>
      <xdr:rowOff>151250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82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142377</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991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150759</xdr:rowOff>
    </xdr:from>
    <xdr:to>
      <xdr:col>36</xdr:col>
      <xdr:colOff>165100</xdr:colOff>
      <xdr:row>57</xdr:row>
      <xdr:rowOff>80909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75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72036</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84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21746</xdr:rowOff>
    </xdr:from>
    <xdr:to>
      <xdr:col>54</xdr:col>
      <xdr:colOff>189865</xdr:colOff>
      <xdr:row>79</xdr:row>
      <xdr:rowOff>95329</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94696"/>
          <a:ext cx="1270" cy="1445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99156</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64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95329</xdr:rowOff>
    </xdr:from>
    <xdr:to>
      <xdr:col>55</xdr:col>
      <xdr:colOff>88900</xdr:colOff>
      <xdr:row>79</xdr:row>
      <xdr:rowOff>95329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639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139873</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6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443,619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21746</xdr:rowOff>
    </xdr:from>
    <xdr:to>
      <xdr:col>55</xdr:col>
      <xdr:colOff>88900</xdr:colOff>
      <xdr:row>71</xdr:row>
      <xdr:rowOff>21746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9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71205</xdr:rowOff>
    </xdr:from>
    <xdr:to>
      <xdr:col>55</xdr:col>
      <xdr:colOff>0</xdr:colOff>
      <xdr:row>79</xdr:row>
      <xdr:rowOff>75611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615755"/>
          <a:ext cx="838200" cy="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132272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33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109395</xdr:rowOff>
    </xdr:from>
    <xdr:to>
      <xdr:col>55</xdr:col>
      <xdr:colOff>50800</xdr:colOff>
      <xdr:row>79</xdr:row>
      <xdr:rowOff>39545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8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75611</xdr:rowOff>
    </xdr:from>
    <xdr:to>
      <xdr:col>50</xdr:col>
      <xdr:colOff>114300</xdr:colOff>
      <xdr:row>79</xdr:row>
      <xdr:rowOff>79873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620161"/>
          <a:ext cx="889000" cy="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110542</xdr:rowOff>
    </xdr:from>
    <xdr:to>
      <xdr:col>50</xdr:col>
      <xdr:colOff>165100</xdr:colOff>
      <xdr:row>79</xdr:row>
      <xdr:rowOff>40692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8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57219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25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77662</xdr:rowOff>
    </xdr:from>
    <xdr:to>
      <xdr:col>45</xdr:col>
      <xdr:colOff>177800</xdr:colOff>
      <xdr:row>79</xdr:row>
      <xdr:rowOff>79873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622212"/>
          <a:ext cx="889000" cy="2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107355</xdr:rowOff>
    </xdr:from>
    <xdr:to>
      <xdr:col>46</xdr:col>
      <xdr:colOff>38100</xdr:colOff>
      <xdr:row>79</xdr:row>
      <xdr:rowOff>37505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54032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25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75136</xdr:rowOff>
    </xdr:from>
    <xdr:to>
      <xdr:col>41</xdr:col>
      <xdr:colOff>50800</xdr:colOff>
      <xdr:row>79</xdr:row>
      <xdr:rowOff>77662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619686"/>
          <a:ext cx="889000" cy="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113322</xdr:rowOff>
    </xdr:from>
    <xdr:to>
      <xdr:col>41</xdr:col>
      <xdr:colOff>101600</xdr:colOff>
      <xdr:row>79</xdr:row>
      <xdr:rowOff>43472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8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59999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26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116450</xdr:rowOff>
    </xdr:from>
    <xdr:to>
      <xdr:col>36</xdr:col>
      <xdr:colOff>165100</xdr:colOff>
      <xdr:row>79</xdr:row>
      <xdr:rowOff>46600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63127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26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20405</xdr:rowOff>
    </xdr:from>
    <xdr:to>
      <xdr:col>55</xdr:col>
      <xdr:colOff>50800</xdr:colOff>
      <xdr:row>79</xdr:row>
      <xdr:rowOff>122005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6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106782</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7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24811</xdr:rowOff>
    </xdr:from>
    <xdr:to>
      <xdr:col>50</xdr:col>
      <xdr:colOff>165100</xdr:colOff>
      <xdr:row>79</xdr:row>
      <xdr:rowOff>126411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56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117538</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66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29073</xdr:rowOff>
    </xdr:from>
    <xdr:to>
      <xdr:col>46</xdr:col>
      <xdr:colOff>38100</xdr:colOff>
      <xdr:row>79</xdr:row>
      <xdr:rowOff>130673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57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121800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66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26862</xdr:rowOff>
    </xdr:from>
    <xdr:to>
      <xdr:col>41</xdr:col>
      <xdr:colOff>101600</xdr:colOff>
      <xdr:row>79</xdr:row>
      <xdr:rowOff>128462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5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119589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66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24336</xdr:rowOff>
    </xdr:from>
    <xdr:to>
      <xdr:col>36</xdr:col>
      <xdr:colOff>165100</xdr:colOff>
      <xdr:row>79</xdr:row>
      <xdr:rowOff>125936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56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117063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66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146033</xdr:rowOff>
    </xdr:from>
    <xdr:to>
      <xdr:col>54</xdr:col>
      <xdr:colOff>189865</xdr:colOff>
      <xdr:row>98</xdr:row>
      <xdr:rowOff>84958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576533"/>
          <a:ext cx="1270" cy="131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88785</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84958</xdr:rowOff>
    </xdr:from>
    <xdr:to>
      <xdr:col>55</xdr:col>
      <xdr:colOff>88900</xdr:colOff>
      <xdr:row>98</xdr:row>
      <xdr:rowOff>84958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8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92710</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3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597,230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146033</xdr:rowOff>
    </xdr:from>
    <xdr:to>
      <xdr:col>55</xdr:col>
      <xdr:colOff>88900</xdr:colOff>
      <xdr:row>90</xdr:row>
      <xdr:rowOff>146033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5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140725</xdr:rowOff>
    </xdr:from>
    <xdr:to>
      <xdr:col>55</xdr:col>
      <xdr:colOff>0</xdr:colOff>
      <xdr:row>97</xdr:row>
      <xdr:rowOff>153115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771375"/>
          <a:ext cx="838200" cy="1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40763</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99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17886</xdr:rowOff>
    </xdr:from>
    <xdr:to>
      <xdr:col>55</xdr:col>
      <xdr:colOff>50800</xdr:colOff>
      <xdr:row>97</xdr:row>
      <xdr:rowOff>119486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64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93760</xdr:rowOff>
    </xdr:from>
    <xdr:to>
      <xdr:col>50</xdr:col>
      <xdr:colOff>114300</xdr:colOff>
      <xdr:row>97</xdr:row>
      <xdr:rowOff>140725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724410"/>
          <a:ext cx="889000" cy="46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40367</xdr:rowOff>
    </xdr:from>
    <xdr:to>
      <xdr:col>50</xdr:col>
      <xdr:colOff>165100</xdr:colOff>
      <xdr:row>97</xdr:row>
      <xdr:rowOff>141967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6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158494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4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93760</xdr:rowOff>
    </xdr:from>
    <xdr:to>
      <xdr:col>45</xdr:col>
      <xdr:colOff>177800</xdr:colOff>
      <xdr:row>97</xdr:row>
      <xdr:rowOff>156025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724410"/>
          <a:ext cx="889000" cy="6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53234</xdr:rowOff>
    </xdr:from>
    <xdr:to>
      <xdr:col>46</xdr:col>
      <xdr:colOff>38100</xdr:colOff>
      <xdr:row>97</xdr:row>
      <xdr:rowOff>154834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68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145961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77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155389</xdr:rowOff>
    </xdr:from>
    <xdr:to>
      <xdr:col>41</xdr:col>
      <xdr:colOff>50800</xdr:colOff>
      <xdr:row>97</xdr:row>
      <xdr:rowOff>156025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786039"/>
          <a:ext cx="889000" cy="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44625</xdr:rowOff>
    </xdr:from>
    <xdr:to>
      <xdr:col>41</xdr:col>
      <xdr:colOff>101600</xdr:colOff>
      <xdr:row>97</xdr:row>
      <xdr:rowOff>146225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162752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45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51974</xdr:rowOff>
    </xdr:from>
    <xdr:to>
      <xdr:col>36</xdr:col>
      <xdr:colOff>165100</xdr:colOff>
      <xdr:row>97</xdr:row>
      <xdr:rowOff>153574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170101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4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102315</xdr:rowOff>
    </xdr:from>
    <xdr:to>
      <xdr:col>55</xdr:col>
      <xdr:colOff>50800</xdr:colOff>
      <xdr:row>98</xdr:row>
      <xdr:rowOff>32465</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73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17242</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4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89925</xdr:rowOff>
    </xdr:from>
    <xdr:to>
      <xdr:col>50</xdr:col>
      <xdr:colOff>165100</xdr:colOff>
      <xdr:row>98</xdr:row>
      <xdr:rowOff>20075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2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11202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1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42960</xdr:rowOff>
    </xdr:from>
    <xdr:to>
      <xdr:col>46</xdr:col>
      <xdr:colOff>38100</xdr:colOff>
      <xdr:row>97</xdr:row>
      <xdr:rowOff>144560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67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161087</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44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105225</xdr:rowOff>
    </xdr:from>
    <xdr:to>
      <xdr:col>41</xdr:col>
      <xdr:colOff>101600</xdr:colOff>
      <xdr:row>98</xdr:row>
      <xdr:rowOff>35375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3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26502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2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104589</xdr:rowOff>
    </xdr:from>
    <xdr:to>
      <xdr:col>36</xdr:col>
      <xdr:colOff>165100</xdr:colOff>
      <xdr:row>98</xdr:row>
      <xdr:rowOff>34739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73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25866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82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20032</xdr:rowOff>
    </xdr:from>
    <xdr:to>
      <xdr:col>85</xdr:col>
      <xdr:colOff>126364</xdr:colOff>
      <xdr:row>38</xdr:row>
      <xdr:rowOff>53897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163532"/>
          <a:ext cx="1269" cy="1405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57724</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5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53897</xdr:rowOff>
    </xdr:from>
    <xdr:to>
      <xdr:col>86</xdr:col>
      <xdr:colOff>25400</xdr:colOff>
      <xdr:row>38</xdr:row>
      <xdr:rowOff>53897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56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138159</xdr:rowOff>
    </xdr:from>
    <xdr:ext cx="599010"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493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20032</xdr:rowOff>
    </xdr:from>
    <xdr:to>
      <xdr:col>86</xdr:col>
      <xdr:colOff>25400</xdr:colOff>
      <xdr:row>30</xdr:row>
      <xdr:rowOff>20032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16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29835</xdr:rowOff>
    </xdr:from>
    <xdr:to>
      <xdr:col>85</xdr:col>
      <xdr:colOff>127000</xdr:colOff>
      <xdr:row>38</xdr:row>
      <xdr:rowOff>32999</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544935"/>
          <a:ext cx="838200" cy="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92264</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264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69387</xdr:rowOff>
    </xdr:from>
    <xdr:to>
      <xdr:col>85</xdr:col>
      <xdr:colOff>177800</xdr:colOff>
      <xdr:row>37</xdr:row>
      <xdr:rowOff>170986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41303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32999</xdr:rowOff>
    </xdr:from>
    <xdr:to>
      <xdr:col>81</xdr:col>
      <xdr:colOff>50800</xdr:colOff>
      <xdr:row>38</xdr:row>
      <xdr:rowOff>37424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548099"/>
          <a:ext cx="889000" cy="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97560</xdr:rowOff>
    </xdr:from>
    <xdr:to>
      <xdr:col>81</xdr:col>
      <xdr:colOff>101600</xdr:colOff>
      <xdr:row>38</xdr:row>
      <xdr:rowOff>27710</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44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44237</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21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33602</xdr:rowOff>
    </xdr:from>
    <xdr:to>
      <xdr:col>76</xdr:col>
      <xdr:colOff>114300</xdr:colOff>
      <xdr:row>38</xdr:row>
      <xdr:rowOff>37424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3703300" y="6548702"/>
          <a:ext cx="889000" cy="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101226</xdr:rowOff>
    </xdr:from>
    <xdr:to>
      <xdr:col>76</xdr:col>
      <xdr:colOff>165100</xdr:colOff>
      <xdr:row>38</xdr:row>
      <xdr:rowOff>31376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44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47903</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22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33602</xdr:rowOff>
    </xdr:from>
    <xdr:to>
      <xdr:col>71</xdr:col>
      <xdr:colOff>177800</xdr:colOff>
      <xdr:row>38</xdr:row>
      <xdr:rowOff>43428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2814300" y="6548702"/>
          <a:ext cx="889000" cy="9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110105</xdr:rowOff>
    </xdr:from>
    <xdr:to>
      <xdr:col>72</xdr:col>
      <xdr:colOff>38100</xdr:colOff>
      <xdr:row>38</xdr:row>
      <xdr:rowOff>40255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45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56782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22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73849</xdr:rowOff>
    </xdr:from>
    <xdr:to>
      <xdr:col>67</xdr:col>
      <xdr:colOff>101600</xdr:colOff>
      <xdr:row>38</xdr:row>
      <xdr:rowOff>3999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20526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19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150485</xdr:rowOff>
    </xdr:from>
    <xdr:to>
      <xdr:col>85</xdr:col>
      <xdr:colOff>177800</xdr:colOff>
      <xdr:row>38</xdr:row>
      <xdr:rowOff>80635</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49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65412</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40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153649</xdr:rowOff>
    </xdr:from>
    <xdr:to>
      <xdr:col>81</xdr:col>
      <xdr:colOff>101600</xdr:colOff>
      <xdr:row>38</xdr:row>
      <xdr:rowOff>83799</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49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74926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59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158074</xdr:rowOff>
    </xdr:from>
    <xdr:to>
      <xdr:col>76</xdr:col>
      <xdr:colOff>165100</xdr:colOff>
      <xdr:row>38</xdr:row>
      <xdr:rowOff>88224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50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79351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59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154252</xdr:rowOff>
    </xdr:from>
    <xdr:to>
      <xdr:col>72</xdr:col>
      <xdr:colOff>38100</xdr:colOff>
      <xdr:row>38</xdr:row>
      <xdr:rowOff>84403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4979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75529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59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164078</xdr:rowOff>
    </xdr:from>
    <xdr:to>
      <xdr:col>67</xdr:col>
      <xdr:colOff>101600</xdr:colOff>
      <xdr:row>38</xdr:row>
      <xdr:rowOff>94228</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50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85355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60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98232</xdr:rowOff>
    </xdr:from>
    <xdr:to>
      <xdr:col>85</xdr:col>
      <xdr:colOff>126364</xdr:colOff>
      <xdr:row>58</xdr:row>
      <xdr:rowOff>133979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70732"/>
          <a:ext cx="1269" cy="14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137806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08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133979</xdr:rowOff>
    </xdr:from>
    <xdr:to>
      <xdr:col>86</xdr:col>
      <xdr:colOff>25400</xdr:colOff>
      <xdr:row>58</xdr:row>
      <xdr:rowOff>133979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078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44909</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445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472,698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98232</xdr:rowOff>
    </xdr:from>
    <xdr:to>
      <xdr:col>86</xdr:col>
      <xdr:colOff>25400</xdr:colOff>
      <xdr:row>50</xdr:row>
      <xdr:rowOff>98232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60663</xdr:rowOff>
    </xdr:from>
    <xdr:to>
      <xdr:col>85</xdr:col>
      <xdr:colOff>127000</xdr:colOff>
      <xdr:row>57</xdr:row>
      <xdr:rowOff>106435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833313"/>
          <a:ext cx="838200" cy="4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48461</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821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70034</xdr:rowOff>
    </xdr:from>
    <xdr:to>
      <xdr:col>85</xdr:col>
      <xdr:colOff>177800</xdr:colOff>
      <xdr:row>58</xdr:row>
      <xdr:rowOff>184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84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106435</xdr:rowOff>
    </xdr:from>
    <xdr:to>
      <xdr:col>81</xdr:col>
      <xdr:colOff>50800</xdr:colOff>
      <xdr:row>57</xdr:row>
      <xdr:rowOff>121530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9879085"/>
          <a:ext cx="889000" cy="1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70726</xdr:rowOff>
    </xdr:from>
    <xdr:to>
      <xdr:col>81</xdr:col>
      <xdr:colOff>101600</xdr:colOff>
      <xdr:row>58</xdr:row>
      <xdr:rowOff>876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163453</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93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121530</xdr:rowOff>
    </xdr:from>
    <xdr:to>
      <xdr:col>76</xdr:col>
      <xdr:colOff>114300</xdr:colOff>
      <xdr:row>57</xdr:row>
      <xdr:rowOff>152113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894180"/>
          <a:ext cx="889000" cy="3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95765</xdr:rowOff>
    </xdr:from>
    <xdr:to>
      <xdr:col>76</xdr:col>
      <xdr:colOff>165100</xdr:colOff>
      <xdr:row>58</xdr:row>
      <xdr:rowOff>25915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17042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96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110792</xdr:rowOff>
    </xdr:from>
    <xdr:to>
      <xdr:col>71</xdr:col>
      <xdr:colOff>177800</xdr:colOff>
      <xdr:row>57</xdr:row>
      <xdr:rowOff>152113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883442"/>
          <a:ext cx="889000" cy="4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118386</xdr:rowOff>
    </xdr:from>
    <xdr:to>
      <xdr:col>72</xdr:col>
      <xdr:colOff>38100</xdr:colOff>
      <xdr:row>58</xdr:row>
      <xdr:rowOff>48536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39663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98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131054</xdr:rowOff>
    </xdr:from>
    <xdr:to>
      <xdr:col>67</xdr:col>
      <xdr:colOff>101600</xdr:colOff>
      <xdr:row>58</xdr:row>
      <xdr:rowOff>61204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52331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9863</xdr:rowOff>
    </xdr:from>
    <xdr:to>
      <xdr:col>85</xdr:col>
      <xdr:colOff>177800</xdr:colOff>
      <xdr:row>57</xdr:row>
      <xdr:rowOff>111463</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78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32740</xdr:rowOff>
    </xdr:from>
    <xdr:ext cx="599010"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633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55635</xdr:rowOff>
    </xdr:from>
    <xdr:to>
      <xdr:col>81</xdr:col>
      <xdr:colOff>101600</xdr:colOff>
      <xdr:row>57</xdr:row>
      <xdr:rowOff>157235</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82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2312</xdr:rowOff>
    </xdr:from>
    <xdr:ext cx="59901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181795" y="9603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70730</xdr:rowOff>
    </xdr:from>
    <xdr:to>
      <xdr:col>76</xdr:col>
      <xdr:colOff>165100</xdr:colOff>
      <xdr:row>58</xdr:row>
      <xdr:rowOff>880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8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17407</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61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101313</xdr:rowOff>
    </xdr:from>
    <xdr:to>
      <xdr:col>72</xdr:col>
      <xdr:colOff>38100</xdr:colOff>
      <xdr:row>58</xdr:row>
      <xdr:rowOff>31463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87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47990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649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59992</xdr:rowOff>
    </xdr:from>
    <xdr:to>
      <xdr:col>67</xdr:col>
      <xdr:colOff>101600</xdr:colOff>
      <xdr:row>57</xdr:row>
      <xdr:rowOff>161592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83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6669</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14795" y="9607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3189</xdr:rowOff>
    </xdr:from>
    <xdr:to>
      <xdr:col>85</xdr:col>
      <xdr:colOff>126364</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004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121316</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1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3189</xdr:rowOff>
    </xdr:from>
    <xdr:to>
      <xdr:col>86</xdr:col>
      <xdr:colOff>25400</xdr:colOff>
      <xdr:row>70</xdr:row>
      <xdr:rowOff>3189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00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124603</xdr:rowOff>
    </xdr:from>
    <xdr:to>
      <xdr:col>85</xdr:col>
      <xdr:colOff>127000</xdr:colOff>
      <xdr:row>78</xdr:row>
      <xdr:rowOff>132541</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5481300" y="13497703"/>
          <a:ext cx="838200" cy="7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171296</xdr:rowOff>
    </xdr:from>
    <xdr:ext cx="534377"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201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148419</xdr:rowOff>
    </xdr:from>
    <xdr:to>
      <xdr:col>85</xdr:col>
      <xdr:colOff>177800</xdr:colOff>
      <xdr:row>78</xdr:row>
      <xdr:rowOff>78569</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35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132541</xdr:rowOff>
    </xdr:from>
    <xdr:to>
      <xdr:col>81</xdr:col>
      <xdr:colOff>50800</xdr:colOff>
      <xdr:row>78</xdr:row>
      <xdr:rowOff>138154</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592300" y="13505641"/>
          <a:ext cx="889000" cy="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119687</xdr:rowOff>
    </xdr:from>
    <xdr:to>
      <xdr:col>81</xdr:col>
      <xdr:colOff>101600</xdr:colOff>
      <xdr:row>78</xdr:row>
      <xdr:rowOff>49837</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32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66364</xdr:rowOff>
    </xdr:from>
    <xdr:ext cx="534377"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14111" y="1309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133400</xdr:rowOff>
    </xdr:from>
    <xdr:to>
      <xdr:col>76</xdr:col>
      <xdr:colOff>114300</xdr:colOff>
      <xdr:row>78</xdr:row>
      <xdr:rowOff>138154</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3703300" y="13506500"/>
          <a:ext cx="889000" cy="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132004</xdr:rowOff>
    </xdr:from>
    <xdr:to>
      <xdr:col>76</xdr:col>
      <xdr:colOff>165100</xdr:colOff>
      <xdr:row>78</xdr:row>
      <xdr:rowOff>62154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78681</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25111" y="1310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133400</xdr:rowOff>
    </xdr:from>
    <xdr:to>
      <xdr:col>71</xdr:col>
      <xdr:colOff>177800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2814300" y="13506500"/>
          <a:ext cx="889000" cy="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160150</xdr:rowOff>
    </xdr:from>
    <xdr:to>
      <xdr:col>72</xdr:col>
      <xdr:colOff>38100</xdr:colOff>
      <xdr:row>78</xdr:row>
      <xdr:rowOff>90300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106827</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36111" y="1313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165683</xdr:rowOff>
    </xdr:from>
    <xdr:to>
      <xdr:col>67</xdr:col>
      <xdr:colOff>101600</xdr:colOff>
      <xdr:row>78</xdr:row>
      <xdr:rowOff>95833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112360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47111" y="13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73803</xdr:rowOff>
    </xdr:from>
    <xdr:to>
      <xdr:col>85</xdr:col>
      <xdr:colOff>177800</xdr:colOff>
      <xdr:row>79</xdr:row>
      <xdr:rowOff>3953</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44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160180</xdr:rowOff>
    </xdr:from>
    <xdr:ext cx="469744"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361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81741</xdr:rowOff>
    </xdr:from>
    <xdr:to>
      <xdr:col>81</xdr:col>
      <xdr:colOff>101600</xdr:colOff>
      <xdr:row>79</xdr:row>
      <xdr:rowOff>11891</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45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3018</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2017" y="135475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87354</xdr:rowOff>
    </xdr:from>
    <xdr:to>
      <xdr:col>76</xdr:col>
      <xdr:colOff>165100</xdr:colOff>
      <xdr:row>79</xdr:row>
      <xdr:rowOff>17504</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46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8631</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3017" y="135531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82600</xdr:rowOff>
    </xdr:from>
    <xdr:to>
      <xdr:col>72</xdr:col>
      <xdr:colOff>38100</xdr:colOff>
      <xdr:row>79</xdr:row>
      <xdr:rowOff>12750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4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3877</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4017" y="13548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113257</xdr:rowOff>
    </xdr:from>
    <xdr:to>
      <xdr:col>85</xdr:col>
      <xdr:colOff>126364</xdr:colOff>
      <xdr:row>98</xdr:row>
      <xdr:rowOff>14639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543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18466</xdr:rowOff>
    </xdr:from>
    <xdr:ext cx="469744"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14639</xdr:rowOff>
    </xdr:from>
    <xdr:to>
      <xdr:col>86</xdr:col>
      <xdr:colOff>25400</xdr:colOff>
      <xdr:row>98</xdr:row>
      <xdr:rowOff>14639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1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59934</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31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224,627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113257</xdr:rowOff>
    </xdr:from>
    <xdr:to>
      <xdr:col>86</xdr:col>
      <xdr:colOff>25400</xdr:colOff>
      <xdr:row>90</xdr:row>
      <xdr:rowOff>113257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54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91094</xdr:rowOff>
    </xdr:from>
    <xdr:to>
      <xdr:col>85</xdr:col>
      <xdr:colOff>127000</xdr:colOff>
      <xdr:row>96</xdr:row>
      <xdr:rowOff>7569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6378844"/>
          <a:ext cx="838200" cy="8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21359</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37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169932</xdr:rowOff>
    </xdr:from>
    <xdr:to>
      <xdr:col>85</xdr:col>
      <xdr:colOff>177800</xdr:colOff>
      <xdr:row>95</xdr:row>
      <xdr:rowOff>100082</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28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155885</xdr:rowOff>
    </xdr:from>
    <xdr:to>
      <xdr:col>81</xdr:col>
      <xdr:colOff>50800</xdr:colOff>
      <xdr:row>96</xdr:row>
      <xdr:rowOff>7569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6443635"/>
          <a:ext cx="889000" cy="2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2694</xdr:rowOff>
    </xdr:from>
    <xdr:to>
      <xdr:col>81</xdr:col>
      <xdr:colOff>101600</xdr:colOff>
      <xdr:row>95</xdr:row>
      <xdr:rowOff>104294</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29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120821</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6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148769</xdr:rowOff>
    </xdr:from>
    <xdr:to>
      <xdr:col>76</xdr:col>
      <xdr:colOff>114300</xdr:colOff>
      <xdr:row>95</xdr:row>
      <xdr:rowOff>155885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3703300" y="16436519"/>
          <a:ext cx="889000" cy="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169847</xdr:rowOff>
    </xdr:from>
    <xdr:to>
      <xdr:col>76</xdr:col>
      <xdr:colOff>165100</xdr:colOff>
      <xdr:row>95</xdr:row>
      <xdr:rowOff>99997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28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116524</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6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148769</xdr:rowOff>
    </xdr:from>
    <xdr:to>
      <xdr:col>71</xdr:col>
      <xdr:colOff>177800</xdr:colOff>
      <xdr:row>96</xdr:row>
      <xdr:rowOff>4735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436519"/>
          <a:ext cx="889000" cy="2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21349</xdr:rowOff>
    </xdr:from>
    <xdr:to>
      <xdr:col>72</xdr:col>
      <xdr:colOff>38100</xdr:colOff>
      <xdr:row>95</xdr:row>
      <xdr:rowOff>122949</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0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139476</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8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48437</xdr:rowOff>
    </xdr:from>
    <xdr:to>
      <xdr:col>67</xdr:col>
      <xdr:colOff>101600</xdr:colOff>
      <xdr:row>95</xdr:row>
      <xdr:rowOff>150037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166564</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1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40294</xdr:rowOff>
    </xdr:from>
    <xdr:to>
      <xdr:col>85</xdr:col>
      <xdr:colOff>177800</xdr:colOff>
      <xdr:row>95</xdr:row>
      <xdr:rowOff>141894</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32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18721</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306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128219</xdr:rowOff>
    </xdr:from>
    <xdr:to>
      <xdr:col>81</xdr:col>
      <xdr:colOff>101600</xdr:colOff>
      <xdr:row>96</xdr:row>
      <xdr:rowOff>58369</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41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49496</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50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105085</xdr:rowOff>
    </xdr:from>
    <xdr:to>
      <xdr:col>76</xdr:col>
      <xdr:colOff>165100</xdr:colOff>
      <xdr:row>96</xdr:row>
      <xdr:rowOff>35235</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39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26362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8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97969</xdr:rowOff>
    </xdr:from>
    <xdr:to>
      <xdr:col>72</xdr:col>
      <xdr:colOff>38100</xdr:colOff>
      <xdr:row>96</xdr:row>
      <xdr:rowOff>28119</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38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19246</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7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125385</xdr:rowOff>
    </xdr:from>
    <xdr:to>
      <xdr:col>67</xdr:col>
      <xdr:colOff>101600</xdr:colOff>
      <xdr:row>96</xdr:row>
      <xdr:rowOff>55535</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41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46662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50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131882</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446832"/>
          <a:ext cx="1269" cy="120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160631</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5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78559</xdr:rowOff>
    </xdr:from>
    <xdr:ext cx="534377"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52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131882</xdr:rowOff>
    </xdr:from>
    <xdr:to>
      <xdr:col>116</xdr:col>
      <xdr:colOff>152400</xdr:colOff>
      <xdr:row>31</xdr:row>
      <xdr:rowOff>131882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446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78081</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217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55204</xdr:rowOff>
    </xdr:from>
    <xdr:to>
      <xdr:col>116</xdr:col>
      <xdr:colOff>114300</xdr:colOff>
      <xdr:row>38</xdr:row>
      <xdr:rowOff>156804</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70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46426</xdr:rowOff>
    </xdr:from>
    <xdr:to>
      <xdr:col>112</xdr:col>
      <xdr:colOff>38100</xdr:colOff>
      <xdr:row>38</xdr:row>
      <xdr:rowOff>148026</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164553</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3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70886</xdr:rowOff>
    </xdr:from>
    <xdr:to>
      <xdr:col>107</xdr:col>
      <xdr:colOff>101600</xdr:colOff>
      <xdr:row>39</xdr:row>
      <xdr:rowOff>1036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17563</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61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61833</xdr:rowOff>
    </xdr:from>
    <xdr:to>
      <xdr:col>102</xdr:col>
      <xdr:colOff>165100</xdr:colOff>
      <xdr:row>38</xdr:row>
      <xdr:rowOff>163433</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2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72075</xdr:rowOff>
    </xdr:from>
    <xdr:to>
      <xdr:col>98</xdr:col>
      <xdr:colOff>38100</xdr:colOff>
      <xdr:row>39</xdr:row>
      <xdr:rowOff>2225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18752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62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33631</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8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については、住民一人当たり２２５，４７３円となっており、類似団体と比較して高い水準である。前年度との比較では減少しており、これは認定こども園整備事業の完了、社会福祉基金への積立の皆減等により減額となったことが要因である。</a:t>
          </a:r>
        </a:p>
        <a:p>
          <a:r>
            <a:rPr kumimoji="1" lang="ja-JP" altLang="en-US" sz="1300">
              <a:latin typeface="ＭＳ Ｐゴシック" panose="020B0600070205080204" pitchFamily="50" charset="-128"/>
              <a:ea typeface="ＭＳ Ｐゴシック" panose="020B0600070205080204" pitchFamily="50" charset="-128"/>
            </a:rPr>
            <a:t>　教育費については、住民一人当たり１１６，７０２円となっており、類似団体と比較して高い水準であり、前年度から増加している。類似団体と比較して高い要因は、多賀小学校の児童数増加に伴う南校舎増築工事を実施したためである。また、社会教育分野における体育館等の公共施設を多く抱えていることに加え、図書館、博物館を運営していることである。施設の合理化・長寿命化を推進し、費用を低減するとともに、運営・収入の見直しや維持管理経費の更なる削減に取り組み、経費の縮減に努める。</a:t>
          </a:r>
        </a:p>
        <a:p>
          <a:r>
            <a:rPr kumimoji="1" lang="ja-JP" altLang="en-US" sz="1300">
              <a:latin typeface="ＭＳ Ｐゴシック" panose="020B0600070205080204" pitchFamily="50" charset="-128"/>
              <a:ea typeface="ＭＳ Ｐゴシック" panose="020B0600070205080204" pitchFamily="50" charset="-128"/>
            </a:rPr>
            <a:t>　土木費については、住民一人当たり６９，１３２円となっており、類似団体と比較して低い水準であり、前年度から減少している。これは多賀スマートインターチェンジ整備事業で減額となったことが要因である。</a:t>
          </a:r>
        </a:p>
        <a:p>
          <a:r>
            <a:rPr kumimoji="1" lang="ja-JP" altLang="en-US" sz="1300">
              <a:latin typeface="ＭＳ Ｐゴシック" panose="020B0600070205080204" pitchFamily="50" charset="-128"/>
              <a:ea typeface="ＭＳ Ｐゴシック" panose="020B0600070205080204" pitchFamily="50" charset="-128"/>
            </a:rPr>
            <a:t>　公債費については、住民一人当たり７８，５０５円となっており、類似団体と比較して低い数値となっている。前年度との比較では、一部の地方債を繰上償還したことにより、増加となっている。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老朽化を迎える公共施設の修繕等の経費の財源とするため、積立を行っており、令和３年度は、次年度の大型事業の財源とするため、多額を積み増したことから基金残高は増加したが、令和４年度・令和５年度に認定こども園整備に係る財源として大きく取り崩したことにより財政調整基金残高は減少したが、令和６年度は取り崩していない。引き続き、事務事業の見直し等行財政改革を推進し、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すべての会計において赤字が発生せず、健全財政が維持できている。</a:t>
          </a:r>
        </a:p>
        <a:p>
          <a:r>
            <a:rPr kumimoji="1" lang="ja-JP" altLang="en-US" sz="1400">
              <a:latin typeface="ＭＳ ゴシック" pitchFamily="49" charset="-128"/>
              <a:ea typeface="ＭＳ ゴシック" pitchFamily="49" charset="-128"/>
            </a:rPr>
            <a:t>　今後においても、各特別会計、企業会計での定期的な使用料や保険料の見直しを行うとともに、収納率の向上に努め、計画的な事業運営を行う。また、水道事業会計においては、施設や管路の老朽化対策が喫緊の課題となっていることから、料金改定を含めた中長期における事業・財政計画に基づき、安定した事業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16" zoomScale="85" zoomScaleNormal="85" workbookViewId="0">
      <selection activeCell="BW34" sqref="BW34:BX34"/>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5974371</v>
      </c>
      <c r="BO4" s="449"/>
      <c r="BP4" s="449"/>
      <c r="BQ4" s="449"/>
      <c r="BR4" s="449"/>
      <c r="BS4" s="449"/>
      <c r="BT4" s="449"/>
      <c r="BU4" s="450"/>
      <c r="BV4" s="448">
        <v>6351737</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7.3</v>
      </c>
      <c r="CU4" s="589"/>
      <c r="CV4" s="589"/>
      <c r="CW4" s="589"/>
      <c r="CX4" s="589"/>
      <c r="CY4" s="589"/>
      <c r="CZ4" s="589"/>
      <c r="DA4" s="590"/>
      <c r="DB4" s="588">
        <v>7.9</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5696959</v>
      </c>
      <c r="BO5" s="420"/>
      <c r="BP5" s="420"/>
      <c r="BQ5" s="420"/>
      <c r="BR5" s="420"/>
      <c r="BS5" s="420"/>
      <c r="BT5" s="420"/>
      <c r="BU5" s="421"/>
      <c r="BV5" s="419">
        <v>6032177</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80.400000000000006</v>
      </c>
      <c r="CU5" s="417"/>
      <c r="CV5" s="417"/>
      <c r="CW5" s="417"/>
      <c r="CX5" s="417"/>
      <c r="CY5" s="417"/>
      <c r="CZ5" s="417"/>
      <c r="DA5" s="418"/>
      <c r="DB5" s="416">
        <v>82.1</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277412</v>
      </c>
      <c r="BO6" s="420"/>
      <c r="BP6" s="420"/>
      <c r="BQ6" s="420"/>
      <c r="BR6" s="420"/>
      <c r="BS6" s="420"/>
      <c r="BT6" s="420"/>
      <c r="BU6" s="421"/>
      <c r="BV6" s="419">
        <v>319560</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80.7</v>
      </c>
      <c r="CU6" s="563"/>
      <c r="CV6" s="563"/>
      <c r="CW6" s="563"/>
      <c r="CX6" s="563"/>
      <c r="CY6" s="563"/>
      <c r="CZ6" s="563"/>
      <c r="DA6" s="564"/>
      <c r="DB6" s="562">
        <v>82.9</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16679</v>
      </c>
      <c r="BO7" s="420"/>
      <c r="BP7" s="420"/>
      <c r="BQ7" s="420"/>
      <c r="BR7" s="420"/>
      <c r="BS7" s="420"/>
      <c r="BT7" s="420"/>
      <c r="BU7" s="421"/>
      <c r="BV7" s="419">
        <v>48388</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3562825</v>
      </c>
      <c r="CU7" s="420"/>
      <c r="CV7" s="420"/>
      <c r="CW7" s="420"/>
      <c r="CX7" s="420"/>
      <c r="CY7" s="420"/>
      <c r="CZ7" s="420"/>
      <c r="DA7" s="421"/>
      <c r="DB7" s="419">
        <v>3415560</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260733</v>
      </c>
      <c r="BO8" s="420"/>
      <c r="BP8" s="420"/>
      <c r="BQ8" s="420"/>
      <c r="BR8" s="420"/>
      <c r="BS8" s="420"/>
      <c r="BT8" s="420"/>
      <c r="BU8" s="421"/>
      <c r="BV8" s="419">
        <v>271172</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0.56000000000000005</v>
      </c>
      <c r="CU8" s="523"/>
      <c r="CV8" s="523"/>
      <c r="CW8" s="523"/>
      <c r="CX8" s="523"/>
      <c r="CY8" s="523"/>
      <c r="CZ8" s="523"/>
      <c r="DA8" s="524"/>
      <c r="DB8" s="522">
        <v>0.55000000000000004</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7274</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104</v>
      </c>
      <c r="AV9" s="478"/>
      <c r="AW9" s="478"/>
      <c r="AX9" s="478"/>
      <c r="AY9" s="433" t="s">
        <v>111</v>
      </c>
      <c r="AZ9" s="434"/>
      <c r="BA9" s="434"/>
      <c r="BB9" s="434"/>
      <c r="BC9" s="434"/>
      <c r="BD9" s="434"/>
      <c r="BE9" s="434"/>
      <c r="BF9" s="434"/>
      <c r="BG9" s="434"/>
      <c r="BH9" s="434"/>
      <c r="BI9" s="434"/>
      <c r="BJ9" s="434"/>
      <c r="BK9" s="434"/>
      <c r="BL9" s="434"/>
      <c r="BM9" s="435"/>
      <c r="BN9" s="419">
        <v>-10439</v>
      </c>
      <c r="BO9" s="420"/>
      <c r="BP9" s="420"/>
      <c r="BQ9" s="420"/>
      <c r="BR9" s="420"/>
      <c r="BS9" s="420"/>
      <c r="BT9" s="420"/>
      <c r="BU9" s="421"/>
      <c r="BV9" s="419">
        <v>-60618</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13</v>
      </c>
      <c r="CU9" s="417"/>
      <c r="CV9" s="417"/>
      <c r="CW9" s="417"/>
      <c r="CX9" s="417"/>
      <c r="CY9" s="417"/>
      <c r="CZ9" s="417"/>
      <c r="DA9" s="418"/>
      <c r="DB9" s="416">
        <v>10.8</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7355</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4433</v>
      </c>
      <c r="BO10" s="420"/>
      <c r="BP10" s="420"/>
      <c r="BQ10" s="420"/>
      <c r="BR10" s="420"/>
      <c r="BS10" s="420"/>
      <c r="BT10" s="420"/>
      <c r="BU10" s="421"/>
      <c r="BV10" s="419">
        <v>295</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104</v>
      </c>
      <c r="AV11" s="478"/>
      <c r="AW11" s="478"/>
      <c r="AX11" s="478"/>
      <c r="AY11" s="433" t="s">
        <v>120</v>
      </c>
      <c r="AZ11" s="434"/>
      <c r="BA11" s="434"/>
      <c r="BB11" s="434"/>
      <c r="BC11" s="434"/>
      <c r="BD11" s="434"/>
      <c r="BE11" s="434"/>
      <c r="BF11" s="434"/>
      <c r="BG11" s="434"/>
      <c r="BH11" s="434"/>
      <c r="BI11" s="434"/>
      <c r="BJ11" s="434"/>
      <c r="BK11" s="434"/>
      <c r="BL11" s="434"/>
      <c r="BM11" s="435"/>
      <c r="BN11" s="419">
        <v>144333</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7346</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87805</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7287</v>
      </c>
      <c r="S13" s="507"/>
      <c r="T13" s="507"/>
      <c r="U13" s="507"/>
      <c r="V13" s="508"/>
      <c r="W13" s="509" t="s">
        <v>131</v>
      </c>
      <c r="X13" s="405"/>
      <c r="Y13" s="405"/>
      <c r="Z13" s="405"/>
      <c r="AA13" s="405"/>
      <c r="AB13" s="406"/>
      <c r="AC13" s="372">
        <v>139</v>
      </c>
      <c r="AD13" s="373"/>
      <c r="AE13" s="373"/>
      <c r="AF13" s="373"/>
      <c r="AG13" s="374"/>
      <c r="AH13" s="372">
        <v>168</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138327</v>
      </c>
      <c r="BO13" s="420"/>
      <c r="BP13" s="420"/>
      <c r="BQ13" s="420"/>
      <c r="BR13" s="420"/>
      <c r="BS13" s="420"/>
      <c r="BT13" s="420"/>
      <c r="BU13" s="421"/>
      <c r="BV13" s="419">
        <v>-148128</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6</v>
      </c>
      <c r="CU13" s="417"/>
      <c r="CV13" s="417"/>
      <c r="CW13" s="417"/>
      <c r="CX13" s="417"/>
      <c r="CY13" s="417"/>
      <c r="CZ13" s="417"/>
      <c r="DA13" s="418"/>
      <c r="DB13" s="416">
        <v>6.8</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7418</v>
      </c>
      <c r="S14" s="507"/>
      <c r="T14" s="507"/>
      <c r="U14" s="507"/>
      <c r="V14" s="508"/>
      <c r="W14" s="510"/>
      <c r="X14" s="408"/>
      <c r="Y14" s="408"/>
      <c r="Z14" s="408"/>
      <c r="AA14" s="408"/>
      <c r="AB14" s="409"/>
      <c r="AC14" s="499">
        <v>4.2</v>
      </c>
      <c r="AD14" s="500"/>
      <c r="AE14" s="500"/>
      <c r="AF14" s="500"/>
      <c r="AG14" s="501"/>
      <c r="AH14" s="499">
        <v>4.8</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v>17.5</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7369</v>
      </c>
      <c r="S15" s="507"/>
      <c r="T15" s="507"/>
      <c r="U15" s="507"/>
      <c r="V15" s="508"/>
      <c r="W15" s="509" t="s">
        <v>137</v>
      </c>
      <c r="X15" s="405"/>
      <c r="Y15" s="405"/>
      <c r="Z15" s="405"/>
      <c r="AA15" s="405"/>
      <c r="AB15" s="406"/>
      <c r="AC15" s="372">
        <v>1304</v>
      </c>
      <c r="AD15" s="373"/>
      <c r="AE15" s="373"/>
      <c r="AF15" s="373"/>
      <c r="AG15" s="374"/>
      <c r="AH15" s="372">
        <v>1334</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1767876</v>
      </c>
      <c r="BO15" s="449"/>
      <c r="BP15" s="449"/>
      <c r="BQ15" s="449"/>
      <c r="BR15" s="449"/>
      <c r="BS15" s="449"/>
      <c r="BT15" s="449"/>
      <c r="BU15" s="450"/>
      <c r="BV15" s="448">
        <v>1634182</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38.9</v>
      </c>
      <c r="AD16" s="500"/>
      <c r="AE16" s="500"/>
      <c r="AF16" s="500"/>
      <c r="AG16" s="501"/>
      <c r="AH16" s="499">
        <v>38</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3042347</v>
      </c>
      <c r="BO16" s="420"/>
      <c r="BP16" s="420"/>
      <c r="BQ16" s="420"/>
      <c r="BR16" s="420"/>
      <c r="BS16" s="420"/>
      <c r="BT16" s="420"/>
      <c r="BU16" s="421"/>
      <c r="BV16" s="419">
        <v>2916911</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118</v>
      </c>
      <c r="S17" s="497"/>
      <c r="T17" s="497"/>
      <c r="U17" s="497"/>
      <c r="V17" s="498"/>
      <c r="W17" s="509" t="s">
        <v>144</v>
      </c>
      <c r="X17" s="405"/>
      <c r="Y17" s="405"/>
      <c r="Z17" s="405"/>
      <c r="AA17" s="405"/>
      <c r="AB17" s="406"/>
      <c r="AC17" s="372">
        <v>1905</v>
      </c>
      <c r="AD17" s="373"/>
      <c r="AE17" s="373"/>
      <c r="AF17" s="373"/>
      <c r="AG17" s="374"/>
      <c r="AH17" s="372">
        <v>2011</v>
      </c>
      <c r="AI17" s="373"/>
      <c r="AJ17" s="373"/>
      <c r="AK17" s="373"/>
      <c r="AL17" s="432"/>
      <c r="AM17" s="476"/>
      <c r="AN17" s="376"/>
      <c r="AO17" s="376"/>
      <c r="AP17" s="376"/>
      <c r="AQ17" s="376"/>
      <c r="AR17" s="376"/>
      <c r="AS17" s="376"/>
      <c r="AT17" s="377"/>
      <c r="AU17" s="477"/>
      <c r="AV17" s="478"/>
      <c r="AW17" s="478"/>
      <c r="AX17" s="478"/>
      <c r="AY17" s="433" t="s">
        <v>145</v>
      </c>
      <c r="AZ17" s="434"/>
      <c r="BA17" s="434"/>
      <c r="BB17" s="434"/>
      <c r="BC17" s="434"/>
      <c r="BD17" s="434"/>
      <c r="BE17" s="434"/>
      <c r="BF17" s="434"/>
      <c r="BG17" s="434"/>
      <c r="BH17" s="434"/>
      <c r="BI17" s="434"/>
      <c r="BJ17" s="434"/>
      <c r="BK17" s="434"/>
      <c r="BL17" s="434"/>
      <c r="BM17" s="435"/>
      <c r="BN17" s="419">
        <v>2273310</v>
      </c>
      <c r="BO17" s="420"/>
      <c r="BP17" s="420"/>
      <c r="BQ17" s="420"/>
      <c r="BR17" s="420"/>
      <c r="BS17" s="420"/>
      <c r="BT17" s="420"/>
      <c r="BU17" s="421"/>
      <c r="BV17" s="419">
        <v>2099418</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146</v>
      </c>
      <c r="C18" s="470"/>
      <c r="D18" s="470"/>
      <c r="E18" s="471"/>
      <c r="F18" s="471"/>
      <c r="G18" s="471"/>
      <c r="H18" s="471"/>
      <c r="I18" s="471"/>
      <c r="J18" s="471"/>
      <c r="K18" s="471"/>
      <c r="L18" s="472">
        <v>135.77000000000001</v>
      </c>
      <c r="M18" s="472"/>
      <c r="N18" s="472"/>
      <c r="O18" s="472"/>
      <c r="P18" s="472"/>
      <c r="Q18" s="472"/>
      <c r="R18" s="473"/>
      <c r="S18" s="473"/>
      <c r="T18" s="473"/>
      <c r="U18" s="473"/>
      <c r="V18" s="474"/>
      <c r="W18" s="490"/>
      <c r="X18" s="491"/>
      <c r="Y18" s="491"/>
      <c r="Z18" s="491"/>
      <c r="AA18" s="491"/>
      <c r="AB18" s="515"/>
      <c r="AC18" s="389">
        <v>56.9</v>
      </c>
      <c r="AD18" s="390"/>
      <c r="AE18" s="390"/>
      <c r="AF18" s="390"/>
      <c r="AG18" s="475"/>
      <c r="AH18" s="389">
        <v>57.2</v>
      </c>
      <c r="AI18" s="390"/>
      <c r="AJ18" s="390"/>
      <c r="AK18" s="390"/>
      <c r="AL18" s="391"/>
      <c r="AM18" s="476"/>
      <c r="AN18" s="376"/>
      <c r="AO18" s="376"/>
      <c r="AP18" s="376"/>
      <c r="AQ18" s="376"/>
      <c r="AR18" s="376"/>
      <c r="AS18" s="376"/>
      <c r="AT18" s="377"/>
      <c r="AU18" s="477"/>
      <c r="AV18" s="478"/>
      <c r="AW18" s="478"/>
      <c r="AX18" s="478"/>
      <c r="AY18" s="433" t="s">
        <v>147</v>
      </c>
      <c r="AZ18" s="434"/>
      <c r="BA18" s="434"/>
      <c r="BB18" s="434"/>
      <c r="BC18" s="434"/>
      <c r="BD18" s="434"/>
      <c r="BE18" s="434"/>
      <c r="BF18" s="434"/>
      <c r="BG18" s="434"/>
      <c r="BH18" s="434"/>
      <c r="BI18" s="434"/>
      <c r="BJ18" s="434"/>
      <c r="BK18" s="434"/>
      <c r="BL18" s="434"/>
      <c r="BM18" s="435"/>
      <c r="BN18" s="419">
        <v>2946342</v>
      </c>
      <c r="BO18" s="420"/>
      <c r="BP18" s="420"/>
      <c r="BQ18" s="420"/>
      <c r="BR18" s="420"/>
      <c r="BS18" s="420"/>
      <c r="BT18" s="420"/>
      <c r="BU18" s="421"/>
      <c r="BV18" s="419">
        <v>2844761</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148</v>
      </c>
      <c r="C19" s="470"/>
      <c r="D19" s="470"/>
      <c r="E19" s="471"/>
      <c r="F19" s="471"/>
      <c r="G19" s="471"/>
      <c r="H19" s="471"/>
      <c r="I19" s="471"/>
      <c r="J19" s="471"/>
      <c r="K19" s="471"/>
      <c r="L19" s="479">
        <v>54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149</v>
      </c>
      <c r="AZ19" s="434"/>
      <c r="BA19" s="434"/>
      <c r="BB19" s="434"/>
      <c r="BC19" s="434"/>
      <c r="BD19" s="434"/>
      <c r="BE19" s="434"/>
      <c r="BF19" s="434"/>
      <c r="BG19" s="434"/>
      <c r="BH19" s="434"/>
      <c r="BI19" s="434"/>
      <c r="BJ19" s="434"/>
      <c r="BK19" s="434"/>
      <c r="BL19" s="434"/>
      <c r="BM19" s="435"/>
      <c r="BN19" s="419">
        <v>4449638</v>
      </c>
      <c r="BO19" s="420"/>
      <c r="BP19" s="420"/>
      <c r="BQ19" s="420"/>
      <c r="BR19" s="420"/>
      <c r="BS19" s="420"/>
      <c r="BT19" s="420"/>
      <c r="BU19" s="421"/>
      <c r="BV19" s="419">
        <v>4347755</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150</v>
      </c>
      <c r="C20" s="470"/>
      <c r="D20" s="470"/>
      <c r="E20" s="471"/>
      <c r="F20" s="471"/>
      <c r="G20" s="471"/>
      <c r="H20" s="471"/>
      <c r="I20" s="471"/>
      <c r="J20" s="471"/>
      <c r="K20" s="471"/>
      <c r="L20" s="479">
        <v>2506</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151</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152</v>
      </c>
      <c r="C22" s="396"/>
      <c r="D22" s="397"/>
      <c r="E22" s="404" t="s">
        <v>1</v>
      </c>
      <c r="F22" s="405"/>
      <c r="G22" s="405"/>
      <c r="H22" s="405"/>
      <c r="I22" s="405"/>
      <c r="J22" s="405"/>
      <c r="K22" s="406"/>
      <c r="L22" s="404" t="s">
        <v>153</v>
      </c>
      <c r="M22" s="405"/>
      <c r="N22" s="405"/>
      <c r="O22" s="405"/>
      <c r="P22" s="406"/>
      <c r="Q22" s="410" t="s">
        <v>154</v>
      </c>
      <c r="R22" s="411"/>
      <c r="S22" s="411"/>
      <c r="T22" s="411"/>
      <c r="U22" s="411"/>
      <c r="V22" s="412"/>
      <c r="W22" s="461" t="s">
        <v>155</v>
      </c>
      <c r="X22" s="396"/>
      <c r="Y22" s="397"/>
      <c r="Z22" s="404" t="s">
        <v>1</v>
      </c>
      <c r="AA22" s="405"/>
      <c r="AB22" s="405"/>
      <c r="AC22" s="405"/>
      <c r="AD22" s="405"/>
      <c r="AE22" s="405"/>
      <c r="AF22" s="405"/>
      <c r="AG22" s="406"/>
      <c r="AH22" s="422" t="s">
        <v>156</v>
      </c>
      <c r="AI22" s="405"/>
      <c r="AJ22" s="405"/>
      <c r="AK22" s="405"/>
      <c r="AL22" s="406"/>
      <c r="AM22" s="422" t="s">
        <v>157</v>
      </c>
      <c r="AN22" s="423"/>
      <c r="AO22" s="423"/>
      <c r="AP22" s="423"/>
      <c r="AQ22" s="423"/>
      <c r="AR22" s="424"/>
      <c r="AS22" s="410" t="s">
        <v>154</v>
      </c>
      <c r="AT22" s="411"/>
      <c r="AU22" s="411"/>
      <c r="AV22" s="411"/>
      <c r="AW22" s="411"/>
      <c r="AX22" s="428"/>
      <c r="AY22" s="445" t="s">
        <v>158</v>
      </c>
      <c r="AZ22" s="446"/>
      <c r="BA22" s="446"/>
      <c r="BB22" s="446"/>
      <c r="BC22" s="446"/>
      <c r="BD22" s="446"/>
      <c r="BE22" s="446"/>
      <c r="BF22" s="446"/>
      <c r="BG22" s="446"/>
      <c r="BH22" s="446"/>
      <c r="BI22" s="446"/>
      <c r="BJ22" s="446"/>
      <c r="BK22" s="446"/>
      <c r="BL22" s="446"/>
      <c r="BM22" s="447"/>
      <c r="BN22" s="448">
        <v>4627779</v>
      </c>
      <c r="BO22" s="449"/>
      <c r="BP22" s="449"/>
      <c r="BQ22" s="449"/>
      <c r="BR22" s="449"/>
      <c r="BS22" s="449"/>
      <c r="BT22" s="449"/>
      <c r="BU22" s="450"/>
      <c r="BV22" s="448">
        <v>5073372</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159</v>
      </c>
      <c r="AZ23" s="434"/>
      <c r="BA23" s="434"/>
      <c r="BB23" s="434"/>
      <c r="BC23" s="434"/>
      <c r="BD23" s="434"/>
      <c r="BE23" s="434"/>
      <c r="BF23" s="434"/>
      <c r="BG23" s="434"/>
      <c r="BH23" s="434"/>
      <c r="BI23" s="434"/>
      <c r="BJ23" s="434"/>
      <c r="BK23" s="434"/>
      <c r="BL23" s="434"/>
      <c r="BM23" s="435"/>
      <c r="BN23" s="419">
        <v>469649</v>
      </c>
      <c r="BO23" s="420"/>
      <c r="BP23" s="420"/>
      <c r="BQ23" s="420"/>
      <c r="BR23" s="420"/>
      <c r="BS23" s="420"/>
      <c r="BT23" s="420"/>
      <c r="BU23" s="421"/>
      <c r="BV23" s="419">
        <v>576790</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160</v>
      </c>
      <c r="F24" s="376"/>
      <c r="G24" s="376"/>
      <c r="H24" s="376"/>
      <c r="I24" s="376"/>
      <c r="J24" s="376"/>
      <c r="K24" s="377"/>
      <c r="L24" s="372">
        <v>1</v>
      </c>
      <c r="M24" s="373"/>
      <c r="N24" s="373"/>
      <c r="O24" s="373"/>
      <c r="P24" s="374"/>
      <c r="Q24" s="372">
        <v>7180</v>
      </c>
      <c r="R24" s="373"/>
      <c r="S24" s="373"/>
      <c r="T24" s="373"/>
      <c r="U24" s="373"/>
      <c r="V24" s="374"/>
      <c r="W24" s="462"/>
      <c r="X24" s="399"/>
      <c r="Y24" s="400"/>
      <c r="Z24" s="375" t="s">
        <v>161</v>
      </c>
      <c r="AA24" s="376"/>
      <c r="AB24" s="376"/>
      <c r="AC24" s="376"/>
      <c r="AD24" s="376"/>
      <c r="AE24" s="376"/>
      <c r="AF24" s="376"/>
      <c r="AG24" s="377"/>
      <c r="AH24" s="372">
        <v>103</v>
      </c>
      <c r="AI24" s="373"/>
      <c r="AJ24" s="373"/>
      <c r="AK24" s="373"/>
      <c r="AL24" s="374"/>
      <c r="AM24" s="372">
        <v>300348</v>
      </c>
      <c r="AN24" s="373"/>
      <c r="AO24" s="373"/>
      <c r="AP24" s="373"/>
      <c r="AQ24" s="373"/>
      <c r="AR24" s="374"/>
      <c r="AS24" s="372">
        <v>2916</v>
      </c>
      <c r="AT24" s="373"/>
      <c r="AU24" s="373"/>
      <c r="AV24" s="373"/>
      <c r="AW24" s="373"/>
      <c r="AX24" s="432"/>
      <c r="AY24" s="392" t="s">
        <v>162</v>
      </c>
      <c r="AZ24" s="393"/>
      <c r="BA24" s="393"/>
      <c r="BB24" s="393"/>
      <c r="BC24" s="393"/>
      <c r="BD24" s="393"/>
      <c r="BE24" s="393"/>
      <c r="BF24" s="393"/>
      <c r="BG24" s="393"/>
      <c r="BH24" s="393"/>
      <c r="BI24" s="393"/>
      <c r="BJ24" s="393"/>
      <c r="BK24" s="393"/>
      <c r="BL24" s="393"/>
      <c r="BM24" s="394"/>
      <c r="BN24" s="419">
        <v>2631063</v>
      </c>
      <c r="BO24" s="420"/>
      <c r="BP24" s="420"/>
      <c r="BQ24" s="420"/>
      <c r="BR24" s="420"/>
      <c r="BS24" s="420"/>
      <c r="BT24" s="420"/>
      <c r="BU24" s="421"/>
      <c r="BV24" s="419">
        <v>2796864</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163</v>
      </c>
      <c r="F25" s="376"/>
      <c r="G25" s="376"/>
      <c r="H25" s="376"/>
      <c r="I25" s="376"/>
      <c r="J25" s="376"/>
      <c r="K25" s="377"/>
      <c r="L25" s="372">
        <v>1</v>
      </c>
      <c r="M25" s="373"/>
      <c r="N25" s="373"/>
      <c r="O25" s="373"/>
      <c r="P25" s="374"/>
      <c r="Q25" s="372">
        <v>6170</v>
      </c>
      <c r="R25" s="373"/>
      <c r="S25" s="373"/>
      <c r="T25" s="373"/>
      <c r="U25" s="373"/>
      <c r="V25" s="374"/>
      <c r="W25" s="462"/>
      <c r="X25" s="399"/>
      <c r="Y25" s="400"/>
      <c r="Z25" s="375" t="s">
        <v>164</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165</v>
      </c>
      <c r="AZ25" s="446"/>
      <c r="BA25" s="446"/>
      <c r="BB25" s="446"/>
      <c r="BC25" s="446"/>
      <c r="BD25" s="446"/>
      <c r="BE25" s="446"/>
      <c r="BF25" s="446"/>
      <c r="BG25" s="446"/>
      <c r="BH25" s="446"/>
      <c r="BI25" s="446"/>
      <c r="BJ25" s="446"/>
      <c r="BK25" s="446"/>
      <c r="BL25" s="446"/>
      <c r="BM25" s="447"/>
      <c r="BN25" s="448">
        <v>1171862</v>
      </c>
      <c r="BO25" s="449"/>
      <c r="BP25" s="449"/>
      <c r="BQ25" s="449"/>
      <c r="BR25" s="449"/>
      <c r="BS25" s="449"/>
      <c r="BT25" s="449"/>
      <c r="BU25" s="450"/>
      <c r="BV25" s="448">
        <v>660981</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166</v>
      </c>
      <c r="F26" s="376"/>
      <c r="G26" s="376"/>
      <c r="H26" s="376"/>
      <c r="I26" s="376"/>
      <c r="J26" s="376"/>
      <c r="K26" s="377"/>
      <c r="L26" s="372">
        <v>1</v>
      </c>
      <c r="M26" s="373"/>
      <c r="N26" s="373"/>
      <c r="O26" s="373"/>
      <c r="P26" s="374"/>
      <c r="Q26" s="372">
        <v>5730</v>
      </c>
      <c r="R26" s="373"/>
      <c r="S26" s="373"/>
      <c r="T26" s="373"/>
      <c r="U26" s="373"/>
      <c r="V26" s="374"/>
      <c r="W26" s="462"/>
      <c r="X26" s="399"/>
      <c r="Y26" s="400"/>
      <c r="Z26" s="375" t="s">
        <v>167</v>
      </c>
      <c r="AA26" s="430"/>
      <c r="AB26" s="430"/>
      <c r="AC26" s="430"/>
      <c r="AD26" s="430"/>
      <c r="AE26" s="430"/>
      <c r="AF26" s="430"/>
      <c r="AG26" s="431"/>
      <c r="AH26" s="372">
        <v>7</v>
      </c>
      <c r="AI26" s="373"/>
      <c r="AJ26" s="373"/>
      <c r="AK26" s="373"/>
      <c r="AL26" s="374"/>
      <c r="AM26" s="372">
        <v>17857</v>
      </c>
      <c r="AN26" s="373"/>
      <c r="AO26" s="373"/>
      <c r="AP26" s="373"/>
      <c r="AQ26" s="373"/>
      <c r="AR26" s="374"/>
      <c r="AS26" s="372">
        <v>2551</v>
      </c>
      <c r="AT26" s="373"/>
      <c r="AU26" s="373"/>
      <c r="AV26" s="373"/>
      <c r="AW26" s="373"/>
      <c r="AX26" s="432"/>
      <c r="AY26" s="459" t="s">
        <v>168</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169</v>
      </c>
      <c r="F27" s="376"/>
      <c r="G27" s="376"/>
      <c r="H27" s="376"/>
      <c r="I27" s="376"/>
      <c r="J27" s="376"/>
      <c r="K27" s="377"/>
      <c r="L27" s="372">
        <v>1</v>
      </c>
      <c r="M27" s="373"/>
      <c r="N27" s="373"/>
      <c r="O27" s="373"/>
      <c r="P27" s="374"/>
      <c r="Q27" s="372">
        <v>2920</v>
      </c>
      <c r="R27" s="373"/>
      <c r="S27" s="373"/>
      <c r="T27" s="373"/>
      <c r="U27" s="373"/>
      <c r="V27" s="374"/>
      <c r="W27" s="462"/>
      <c r="X27" s="399"/>
      <c r="Y27" s="400"/>
      <c r="Z27" s="375" t="s">
        <v>170</v>
      </c>
      <c r="AA27" s="376"/>
      <c r="AB27" s="376"/>
      <c r="AC27" s="376"/>
      <c r="AD27" s="376"/>
      <c r="AE27" s="376"/>
      <c r="AF27" s="376"/>
      <c r="AG27" s="377"/>
      <c r="AH27" s="372" t="s">
        <v>122</v>
      </c>
      <c r="AI27" s="373"/>
      <c r="AJ27" s="373"/>
      <c r="AK27" s="373"/>
      <c r="AL27" s="374"/>
      <c r="AM27" s="372" t="s">
        <v>122</v>
      </c>
      <c r="AN27" s="373"/>
      <c r="AO27" s="373"/>
      <c r="AP27" s="373"/>
      <c r="AQ27" s="373"/>
      <c r="AR27" s="374"/>
      <c r="AS27" s="372" t="s">
        <v>122</v>
      </c>
      <c r="AT27" s="373"/>
      <c r="AU27" s="373"/>
      <c r="AV27" s="373"/>
      <c r="AW27" s="373"/>
      <c r="AX27" s="432"/>
      <c r="AY27" s="456" t="s">
        <v>171</v>
      </c>
      <c r="AZ27" s="457"/>
      <c r="BA27" s="457"/>
      <c r="BB27" s="457"/>
      <c r="BC27" s="457"/>
      <c r="BD27" s="457"/>
      <c r="BE27" s="457"/>
      <c r="BF27" s="457"/>
      <c r="BG27" s="457"/>
      <c r="BH27" s="457"/>
      <c r="BI27" s="457"/>
      <c r="BJ27" s="457"/>
      <c r="BK27" s="457"/>
      <c r="BL27" s="457"/>
      <c r="BM27" s="458"/>
      <c r="BN27" s="453">
        <v>566645</v>
      </c>
      <c r="BO27" s="454"/>
      <c r="BP27" s="454"/>
      <c r="BQ27" s="454"/>
      <c r="BR27" s="454"/>
      <c r="BS27" s="454"/>
      <c r="BT27" s="454"/>
      <c r="BU27" s="455"/>
      <c r="BV27" s="453">
        <v>566645</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172</v>
      </c>
      <c r="F28" s="376"/>
      <c r="G28" s="376"/>
      <c r="H28" s="376"/>
      <c r="I28" s="376"/>
      <c r="J28" s="376"/>
      <c r="K28" s="377"/>
      <c r="L28" s="372">
        <v>1</v>
      </c>
      <c r="M28" s="373"/>
      <c r="N28" s="373"/>
      <c r="O28" s="373"/>
      <c r="P28" s="374"/>
      <c r="Q28" s="372">
        <v>2140</v>
      </c>
      <c r="R28" s="373"/>
      <c r="S28" s="373"/>
      <c r="T28" s="373"/>
      <c r="U28" s="373"/>
      <c r="V28" s="374"/>
      <c r="W28" s="462"/>
      <c r="X28" s="399"/>
      <c r="Y28" s="400"/>
      <c r="Z28" s="375" t="s">
        <v>173</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174</v>
      </c>
      <c r="AZ28" s="437"/>
      <c r="BA28" s="437"/>
      <c r="BB28" s="438"/>
      <c r="BC28" s="445" t="s">
        <v>46</v>
      </c>
      <c r="BD28" s="446"/>
      <c r="BE28" s="446"/>
      <c r="BF28" s="446"/>
      <c r="BG28" s="446"/>
      <c r="BH28" s="446"/>
      <c r="BI28" s="446"/>
      <c r="BJ28" s="446"/>
      <c r="BK28" s="446"/>
      <c r="BL28" s="446"/>
      <c r="BM28" s="447"/>
      <c r="BN28" s="448">
        <v>1151485</v>
      </c>
      <c r="BO28" s="449"/>
      <c r="BP28" s="449"/>
      <c r="BQ28" s="449"/>
      <c r="BR28" s="449"/>
      <c r="BS28" s="449"/>
      <c r="BT28" s="449"/>
      <c r="BU28" s="450"/>
      <c r="BV28" s="448">
        <v>1147052</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175</v>
      </c>
      <c r="F29" s="376"/>
      <c r="G29" s="376"/>
      <c r="H29" s="376"/>
      <c r="I29" s="376"/>
      <c r="J29" s="376"/>
      <c r="K29" s="377"/>
      <c r="L29" s="372">
        <v>8</v>
      </c>
      <c r="M29" s="373"/>
      <c r="N29" s="373"/>
      <c r="O29" s="373"/>
      <c r="P29" s="374"/>
      <c r="Q29" s="372">
        <v>1850</v>
      </c>
      <c r="R29" s="373"/>
      <c r="S29" s="373"/>
      <c r="T29" s="373"/>
      <c r="U29" s="373"/>
      <c r="V29" s="374"/>
      <c r="W29" s="463"/>
      <c r="X29" s="464"/>
      <c r="Y29" s="465"/>
      <c r="Z29" s="375" t="s">
        <v>176</v>
      </c>
      <c r="AA29" s="376"/>
      <c r="AB29" s="376"/>
      <c r="AC29" s="376"/>
      <c r="AD29" s="376"/>
      <c r="AE29" s="376"/>
      <c r="AF29" s="376"/>
      <c r="AG29" s="377"/>
      <c r="AH29" s="372">
        <v>103</v>
      </c>
      <c r="AI29" s="373"/>
      <c r="AJ29" s="373"/>
      <c r="AK29" s="373"/>
      <c r="AL29" s="374"/>
      <c r="AM29" s="372">
        <v>300348</v>
      </c>
      <c r="AN29" s="373"/>
      <c r="AO29" s="373"/>
      <c r="AP29" s="373"/>
      <c r="AQ29" s="373"/>
      <c r="AR29" s="374"/>
      <c r="AS29" s="372">
        <v>2916</v>
      </c>
      <c r="AT29" s="373"/>
      <c r="AU29" s="373"/>
      <c r="AV29" s="373"/>
      <c r="AW29" s="373"/>
      <c r="AX29" s="432"/>
      <c r="AY29" s="439"/>
      <c r="AZ29" s="440"/>
      <c r="BA29" s="440"/>
      <c r="BB29" s="441"/>
      <c r="BC29" s="433" t="s">
        <v>177</v>
      </c>
      <c r="BD29" s="434"/>
      <c r="BE29" s="434"/>
      <c r="BF29" s="434"/>
      <c r="BG29" s="434"/>
      <c r="BH29" s="434"/>
      <c r="BI29" s="434"/>
      <c r="BJ29" s="434"/>
      <c r="BK29" s="434"/>
      <c r="BL29" s="434"/>
      <c r="BM29" s="435"/>
      <c r="BN29" s="419">
        <v>82625</v>
      </c>
      <c r="BO29" s="420"/>
      <c r="BP29" s="420"/>
      <c r="BQ29" s="420"/>
      <c r="BR29" s="420"/>
      <c r="BS29" s="420"/>
      <c r="BT29" s="420"/>
      <c r="BU29" s="421"/>
      <c r="BV29" s="419">
        <v>77182</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178</v>
      </c>
      <c r="X30" s="387"/>
      <c r="Y30" s="387"/>
      <c r="Z30" s="387"/>
      <c r="AA30" s="387"/>
      <c r="AB30" s="387"/>
      <c r="AC30" s="387"/>
      <c r="AD30" s="387"/>
      <c r="AE30" s="387"/>
      <c r="AF30" s="387"/>
      <c r="AG30" s="388"/>
      <c r="AH30" s="389">
        <v>99.6</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1123905</v>
      </c>
      <c r="BO30" s="454"/>
      <c r="BP30" s="454"/>
      <c r="BQ30" s="454"/>
      <c r="BR30" s="454"/>
      <c r="BS30" s="454"/>
      <c r="BT30" s="454"/>
      <c r="BU30" s="455"/>
      <c r="BV30" s="453">
        <v>1033036</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179</v>
      </c>
      <c r="D32" s="378"/>
      <c r="E32" s="378"/>
      <c r="F32" s="378"/>
      <c r="G32" s="378"/>
      <c r="H32" s="378"/>
      <c r="I32" s="378"/>
      <c r="J32" s="378"/>
      <c r="K32" s="378"/>
      <c r="L32" s="378"/>
      <c r="M32" s="378"/>
      <c r="N32" s="378"/>
      <c r="O32" s="378"/>
      <c r="P32" s="378"/>
      <c r="Q32" s="378"/>
      <c r="R32" s="378"/>
      <c r="S32" s="378"/>
      <c r="U32" s="379" t="s">
        <v>180</v>
      </c>
      <c r="V32" s="379"/>
      <c r="W32" s="379"/>
      <c r="X32" s="379"/>
      <c r="Y32" s="379"/>
      <c r="Z32" s="379"/>
      <c r="AA32" s="379"/>
      <c r="AB32" s="379"/>
      <c r="AC32" s="379"/>
      <c r="AD32" s="379"/>
      <c r="AE32" s="379"/>
      <c r="AF32" s="379"/>
      <c r="AG32" s="379"/>
      <c r="AH32" s="379"/>
      <c r="AI32" s="379"/>
      <c r="AJ32" s="379"/>
      <c r="AK32" s="379"/>
      <c r="AM32" s="379" t="s">
        <v>181</v>
      </c>
      <c r="AN32" s="379"/>
      <c r="AO32" s="379"/>
      <c r="AP32" s="379"/>
      <c r="AQ32" s="379"/>
      <c r="AR32" s="379"/>
      <c r="AS32" s="379"/>
      <c r="AT32" s="379"/>
      <c r="AU32" s="379"/>
      <c r="AV32" s="379"/>
      <c r="AW32" s="379"/>
      <c r="AX32" s="379"/>
      <c r="AY32" s="379"/>
      <c r="AZ32" s="379"/>
      <c r="BA32" s="379"/>
      <c r="BB32" s="379"/>
      <c r="BC32" s="379"/>
      <c r="BE32" s="379" t="s">
        <v>182</v>
      </c>
      <c r="BF32" s="379"/>
      <c r="BG32" s="379"/>
      <c r="BH32" s="379"/>
      <c r="BI32" s="379"/>
      <c r="BJ32" s="379"/>
      <c r="BK32" s="379"/>
      <c r="BL32" s="379"/>
      <c r="BM32" s="379"/>
      <c r="BN32" s="379"/>
      <c r="BO32" s="379"/>
      <c r="BP32" s="379"/>
      <c r="BQ32" s="379"/>
      <c r="BR32" s="379"/>
      <c r="BS32" s="379"/>
      <c r="BT32" s="379"/>
      <c r="BU32" s="379"/>
      <c r="BW32" s="379" t="s">
        <v>183</v>
      </c>
      <c r="BX32" s="379"/>
      <c r="BY32" s="379"/>
      <c r="BZ32" s="379"/>
      <c r="CA32" s="379"/>
      <c r="CB32" s="379"/>
      <c r="CC32" s="379"/>
      <c r="CD32" s="379"/>
      <c r="CE32" s="379"/>
      <c r="CF32" s="379"/>
      <c r="CG32" s="379"/>
      <c r="CH32" s="379"/>
      <c r="CI32" s="379"/>
      <c r="CJ32" s="379"/>
      <c r="CK32" s="379"/>
      <c r="CL32" s="379"/>
      <c r="CM32" s="379"/>
      <c r="CO32" s="379" t="s">
        <v>184</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185</v>
      </c>
      <c r="D33" s="371"/>
      <c r="E33" s="370" t="s">
        <v>186</v>
      </c>
      <c r="F33" s="370"/>
      <c r="G33" s="370"/>
      <c r="H33" s="370"/>
      <c r="I33" s="370"/>
      <c r="J33" s="370"/>
      <c r="K33" s="370"/>
      <c r="L33" s="370"/>
      <c r="M33" s="370"/>
      <c r="N33" s="370"/>
      <c r="O33" s="370"/>
      <c r="P33" s="370"/>
      <c r="Q33" s="370"/>
      <c r="R33" s="370"/>
      <c r="S33" s="370"/>
      <c r="T33" s="194"/>
      <c r="U33" s="371" t="s">
        <v>185</v>
      </c>
      <c r="V33" s="371"/>
      <c r="W33" s="370" t="s">
        <v>186</v>
      </c>
      <c r="X33" s="370"/>
      <c r="Y33" s="370"/>
      <c r="Z33" s="370"/>
      <c r="AA33" s="370"/>
      <c r="AB33" s="370"/>
      <c r="AC33" s="370"/>
      <c r="AD33" s="370"/>
      <c r="AE33" s="370"/>
      <c r="AF33" s="370"/>
      <c r="AG33" s="370"/>
      <c r="AH33" s="370"/>
      <c r="AI33" s="370"/>
      <c r="AJ33" s="370"/>
      <c r="AK33" s="370"/>
      <c r="AL33" s="194"/>
      <c r="AM33" s="371" t="s">
        <v>185</v>
      </c>
      <c r="AN33" s="371"/>
      <c r="AO33" s="370" t="s">
        <v>186</v>
      </c>
      <c r="AP33" s="370"/>
      <c r="AQ33" s="370"/>
      <c r="AR33" s="370"/>
      <c r="AS33" s="370"/>
      <c r="AT33" s="370"/>
      <c r="AU33" s="370"/>
      <c r="AV33" s="370"/>
      <c r="AW33" s="370"/>
      <c r="AX33" s="370"/>
      <c r="AY33" s="370"/>
      <c r="AZ33" s="370"/>
      <c r="BA33" s="370"/>
      <c r="BB33" s="370"/>
      <c r="BC33" s="370"/>
      <c r="BD33" s="195"/>
      <c r="BE33" s="370" t="s">
        <v>187</v>
      </c>
      <c r="BF33" s="370"/>
      <c r="BG33" s="370" t="s">
        <v>188</v>
      </c>
      <c r="BH33" s="370"/>
      <c r="BI33" s="370"/>
      <c r="BJ33" s="370"/>
      <c r="BK33" s="370"/>
      <c r="BL33" s="370"/>
      <c r="BM33" s="370"/>
      <c r="BN33" s="370"/>
      <c r="BO33" s="370"/>
      <c r="BP33" s="370"/>
      <c r="BQ33" s="370"/>
      <c r="BR33" s="370"/>
      <c r="BS33" s="370"/>
      <c r="BT33" s="370"/>
      <c r="BU33" s="370"/>
      <c r="BV33" s="195"/>
      <c r="BW33" s="371" t="s">
        <v>187</v>
      </c>
      <c r="BX33" s="371"/>
      <c r="BY33" s="370" t="s">
        <v>189</v>
      </c>
      <c r="BZ33" s="370"/>
      <c r="CA33" s="370"/>
      <c r="CB33" s="370"/>
      <c r="CC33" s="370"/>
      <c r="CD33" s="370"/>
      <c r="CE33" s="370"/>
      <c r="CF33" s="370"/>
      <c r="CG33" s="370"/>
      <c r="CH33" s="370"/>
      <c r="CI33" s="370"/>
      <c r="CJ33" s="370"/>
      <c r="CK33" s="370"/>
      <c r="CL33" s="370"/>
      <c r="CM33" s="370"/>
      <c r="CN33" s="194"/>
      <c r="CO33" s="371" t="s">
        <v>185</v>
      </c>
      <c r="CP33" s="371"/>
      <c r="CQ33" s="370" t="s">
        <v>190</v>
      </c>
      <c r="CR33" s="370"/>
      <c r="CS33" s="370"/>
      <c r="CT33" s="370"/>
      <c r="CU33" s="370"/>
      <c r="CV33" s="370"/>
      <c r="CW33" s="370"/>
      <c r="CX33" s="370"/>
      <c r="CY33" s="370"/>
      <c r="CZ33" s="370"/>
      <c r="DA33" s="370"/>
      <c r="DB33" s="370"/>
      <c r="DC33" s="370"/>
      <c r="DD33" s="370"/>
      <c r="DE33" s="370"/>
      <c r="DF33" s="194"/>
      <c r="DG33" s="369" t="s">
        <v>191</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4</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9</v>
      </c>
      <c r="BX34" s="367"/>
      <c r="BY34" s="368" t="str">
        <f>IF('各会計、関係団体の財政状況及び健全化判断比率'!B68="","",'各会計、関係団体の財政状況及び健全化判断比率'!B68)</f>
        <v>湖東広域衛生管理組合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育英事業特別会計</v>
      </c>
      <c r="F35" s="368"/>
      <c r="G35" s="368"/>
      <c r="H35" s="368"/>
      <c r="I35" s="368"/>
      <c r="J35" s="368"/>
      <c r="K35" s="368"/>
      <c r="L35" s="368"/>
      <c r="M35" s="368"/>
      <c r="N35" s="368"/>
      <c r="O35" s="368"/>
      <c r="P35" s="368"/>
      <c r="Q35" s="368"/>
      <c r="R35" s="368"/>
      <c r="S35" s="368"/>
      <c r="T35" s="169"/>
      <c r="U35" s="367">
        <f>IF(W35="","",U34+1)</f>
        <v>5</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9"/>
      <c r="AM35" s="367">
        <f t="shared" ref="AM35:AM43" si="0">IF(AO35="","",AM34+1)</f>
        <v>8</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10</v>
      </c>
      <c r="BX35" s="367"/>
      <c r="BY35" s="368" t="str">
        <f>IF('各会計、関係団体の財政状況及び健全化判断比率'!B69="","",'各会計、関係団体の財政状況及び健全化判断比率'!B69)</f>
        <v>彦根愛知犬上広域行政組合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f>IF(E36="","",C35+1)</f>
        <v>3</v>
      </c>
      <c r="D36" s="367"/>
      <c r="E36" s="368" t="str">
        <f>IF('各会計、関係団体の財政状況及び健全化判断比率'!B9="","",'各会計、関係団体の財政状況及び健全化判断比率'!B9)</f>
        <v>びわ湖東部中核工業団地公共緑地維持管理特別会計</v>
      </c>
      <c r="F36" s="368"/>
      <c r="G36" s="368"/>
      <c r="H36" s="368"/>
      <c r="I36" s="368"/>
      <c r="J36" s="368"/>
      <c r="K36" s="368"/>
      <c r="L36" s="368"/>
      <c r="M36" s="368"/>
      <c r="N36" s="368"/>
      <c r="O36" s="368"/>
      <c r="P36" s="368"/>
      <c r="Q36" s="368"/>
      <c r="R36" s="368"/>
      <c r="S36" s="368"/>
      <c r="T36" s="169"/>
      <c r="U36" s="367">
        <f t="shared" ref="U36:U43" si="4">IF(W36="","",U35+1)</f>
        <v>6</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11</v>
      </c>
      <c r="BX36" s="367"/>
      <c r="BY36" s="368" t="str">
        <f>IF('各会計、関係団体の財政状況及び健全化判断比率'!B70="","",'各会計、関係団体の財政状況及び健全化判断比率'!B70)</f>
        <v>大滝山林組合（一般会計）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12</v>
      </c>
      <c r="BX37" s="367"/>
      <c r="BY37" s="368" t="str">
        <f>IF('各会計、関係団体の財政状況及び健全化判断比率'!B71="","",'各会計、関係団体の財政状況及び健全化判断比率'!B71)</f>
        <v>大滝山林組合（高取山森林空間利活用特別会計）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13</v>
      </c>
      <c r="BX38" s="367"/>
      <c r="BY38" s="368" t="str">
        <f>IF('各会計、関係団体の財政状況及び健全化判断比率'!B72="","",'各会計、関係団体の財政状況及び健全化判断比率'!B72)</f>
        <v>彦根市犬上郡営林組合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14</v>
      </c>
      <c r="BX39" s="367"/>
      <c r="BY39" s="368" t="str">
        <f>IF('各会計、関係団体の財政状況及び健全化判断比率'!B73="","",'各会計、関係団体の財政状況及び健全化判断比率'!B73)</f>
        <v>滋賀県市町村議会議員公務災害補償等組合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15</v>
      </c>
      <c r="BX40" s="367"/>
      <c r="BY40" s="368" t="str">
        <f>IF('各会計、関係団体の財政状況及び健全化判断比率'!B74="","",'各会計、関係団体の財政状況及び健全化判断比率'!B74)</f>
        <v>滋賀県市町村職員退職手当組合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16</v>
      </c>
      <c r="BX41" s="367"/>
      <c r="BY41" s="368" t="str">
        <f>IF('各会計、関係団体の財政状況及び健全化判断比率'!B75="","",'各会計、関係団体の財政状況及び健全化判断比率'!B75)</f>
        <v>滋賀県市町村職員研修センター</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17</v>
      </c>
      <c r="BX42" s="367"/>
      <c r="BY42" s="368" t="str">
        <f>IF('各会計、関係団体の財政状況及び健全化判断比率'!B76="","",'各会計、関係団体の財政状況及び健全化判断比率'!B76)</f>
        <v>滋賀県後期高齢者医療広域連合（一般会計）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18</v>
      </c>
      <c r="BX43" s="367"/>
      <c r="BY43" s="368" t="str">
        <f>IF('各会計、関係団体の財政状況及び健全化判断比率'!B77="","",'各会計、関係団体の財政状況及び健全化判断比率'!B77)</f>
        <v>滋賀県後期高齢者医療広域連合（後期高齢者医療特別会計）</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192</v>
      </c>
      <c r="E46" s="364" t="s">
        <v>193</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194</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195</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196</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197</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198</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199</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200</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fNVFbok3ocL+kuZENWwC6fxuWqEPcHZNwUtHd7O8oeBrMWWZ55xH3cJND+VCHMpt1h+SSTrfFBnIlsj/mpslaQ==" saltValue="k+DtufESlrrDbWJXJ8wa4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533</v>
      </c>
      <c r="D34" s="1151"/>
      <c r="E34" s="1152"/>
      <c r="F34" s="32">
        <v>16.850000000000001</v>
      </c>
      <c r="G34" s="33">
        <v>17.649999999999999</v>
      </c>
      <c r="H34" s="33">
        <v>20.99</v>
      </c>
      <c r="I34" s="33">
        <v>22.14</v>
      </c>
      <c r="J34" s="34">
        <v>21</v>
      </c>
      <c r="K34" s="22"/>
      <c r="L34" s="22"/>
      <c r="M34" s="22"/>
      <c r="N34" s="22"/>
      <c r="O34" s="22"/>
      <c r="P34" s="22"/>
    </row>
    <row r="35" spans="1:16" ht="39" customHeight="1" x14ac:dyDescent="0.15">
      <c r="A35" s="22"/>
      <c r="B35" s="35"/>
      <c r="C35" s="1145" t="s">
        <v>534</v>
      </c>
      <c r="D35" s="1146"/>
      <c r="E35" s="1147"/>
      <c r="F35" s="36">
        <v>7.69</v>
      </c>
      <c r="G35" s="37">
        <v>6.85</v>
      </c>
      <c r="H35" s="37">
        <v>9.94</v>
      </c>
      <c r="I35" s="37">
        <v>7.93</v>
      </c>
      <c r="J35" s="38">
        <v>7.31</v>
      </c>
      <c r="K35" s="22"/>
      <c r="L35" s="22"/>
      <c r="M35" s="22"/>
      <c r="N35" s="22"/>
      <c r="O35" s="22"/>
      <c r="P35" s="22"/>
    </row>
    <row r="36" spans="1:16" ht="39" customHeight="1" x14ac:dyDescent="0.15">
      <c r="A36" s="22"/>
      <c r="B36" s="35"/>
      <c r="C36" s="1145" t="s">
        <v>535</v>
      </c>
      <c r="D36" s="1146"/>
      <c r="E36" s="1147"/>
      <c r="F36" s="36">
        <v>0.63</v>
      </c>
      <c r="G36" s="37">
        <v>0.86</v>
      </c>
      <c r="H36" s="37">
        <v>1.38</v>
      </c>
      <c r="I36" s="37">
        <v>1.67</v>
      </c>
      <c r="J36" s="38">
        <v>1.99</v>
      </c>
      <c r="K36" s="22"/>
      <c r="L36" s="22"/>
      <c r="M36" s="22"/>
      <c r="N36" s="22"/>
      <c r="O36" s="22"/>
      <c r="P36" s="22"/>
    </row>
    <row r="37" spans="1:16" ht="39" customHeight="1" x14ac:dyDescent="0.15">
      <c r="A37" s="22"/>
      <c r="B37" s="35"/>
      <c r="C37" s="1145" t="s">
        <v>536</v>
      </c>
      <c r="D37" s="1146"/>
      <c r="E37" s="1147"/>
      <c r="F37" s="36">
        <v>0.92</v>
      </c>
      <c r="G37" s="37">
        <v>1.36</v>
      </c>
      <c r="H37" s="37">
        <v>1.41</v>
      </c>
      <c r="I37" s="37">
        <v>0.53</v>
      </c>
      <c r="J37" s="38">
        <v>0.63</v>
      </c>
      <c r="K37" s="22"/>
      <c r="L37" s="22"/>
      <c r="M37" s="22"/>
      <c r="N37" s="22"/>
      <c r="O37" s="22"/>
      <c r="P37" s="22"/>
    </row>
    <row r="38" spans="1:16" ht="39" customHeight="1" x14ac:dyDescent="0.15">
      <c r="A38" s="22"/>
      <c r="B38" s="35"/>
      <c r="C38" s="1145" t="s">
        <v>537</v>
      </c>
      <c r="D38" s="1146"/>
      <c r="E38" s="1147"/>
      <c r="F38" s="36">
        <v>1.44</v>
      </c>
      <c r="G38" s="37">
        <v>1.92</v>
      </c>
      <c r="H38" s="37">
        <v>2.36</v>
      </c>
      <c r="I38" s="37">
        <v>1.54</v>
      </c>
      <c r="J38" s="38">
        <v>0.56000000000000005</v>
      </c>
      <c r="K38" s="22"/>
      <c r="L38" s="22"/>
      <c r="M38" s="22"/>
      <c r="N38" s="22"/>
      <c r="O38" s="22"/>
      <c r="P38" s="22"/>
    </row>
    <row r="39" spans="1:16" ht="39" customHeight="1" x14ac:dyDescent="0.15">
      <c r="A39" s="22"/>
      <c r="B39" s="35"/>
      <c r="C39" s="1145" t="s">
        <v>538</v>
      </c>
      <c r="D39" s="1146"/>
      <c r="E39" s="1147"/>
      <c r="F39" s="36">
        <v>0.04</v>
      </c>
      <c r="G39" s="37">
        <v>0.04</v>
      </c>
      <c r="H39" s="37">
        <v>0.04</v>
      </c>
      <c r="I39" s="37">
        <v>0.05</v>
      </c>
      <c r="J39" s="38">
        <v>0.06</v>
      </c>
      <c r="K39" s="22"/>
      <c r="L39" s="22"/>
      <c r="M39" s="22"/>
      <c r="N39" s="22"/>
      <c r="O39" s="22"/>
      <c r="P39" s="22"/>
    </row>
    <row r="40" spans="1:16" ht="39" customHeight="1" x14ac:dyDescent="0.15">
      <c r="A40" s="22"/>
      <c r="B40" s="35"/>
      <c r="C40" s="1145" t="s">
        <v>539</v>
      </c>
      <c r="D40" s="1146"/>
      <c r="E40" s="1147"/>
      <c r="F40" s="36">
        <v>0</v>
      </c>
      <c r="G40" s="37">
        <v>0</v>
      </c>
      <c r="H40" s="37">
        <v>0</v>
      </c>
      <c r="I40" s="37">
        <v>0</v>
      </c>
      <c r="J40" s="38">
        <v>0</v>
      </c>
      <c r="K40" s="22"/>
      <c r="L40" s="22"/>
      <c r="M40" s="22"/>
      <c r="N40" s="22"/>
      <c r="O40" s="22"/>
      <c r="P40" s="22"/>
    </row>
    <row r="41" spans="1:16" ht="39" customHeight="1" x14ac:dyDescent="0.15">
      <c r="A41" s="22"/>
      <c r="B41" s="35"/>
      <c r="C41" s="1145" t="s">
        <v>540</v>
      </c>
      <c r="D41" s="1146"/>
      <c r="E41" s="1147"/>
      <c r="F41" s="36">
        <v>0.01</v>
      </c>
      <c r="G41" s="37">
        <v>0.01</v>
      </c>
      <c r="H41" s="37">
        <v>0.01</v>
      </c>
      <c r="I41" s="37">
        <v>0</v>
      </c>
      <c r="J41" s="38">
        <v>0</v>
      </c>
      <c r="K41" s="22"/>
      <c r="L41" s="22"/>
      <c r="M41" s="22"/>
      <c r="N41" s="22"/>
      <c r="O41" s="22"/>
      <c r="P41" s="22"/>
    </row>
    <row r="42" spans="1:16" ht="39" customHeight="1" x14ac:dyDescent="0.15">
      <c r="A42" s="22"/>
      <c r="B42" s="39"/>
      <c r="C42" s="1145" t="s">
        <v>541</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542</v>
      </c>
      <c r="D43" s="1149"/>
      <c r="E43" s="1150"/>
      <c r="F43" s="41">
        <v>0.08</v>
      </c>
      <c r="G43" s="42">
        <v>0.05</v>
      </c>
      <c r="H43" s="42">
        <v>0</v>
      </c>
      <c r="I43" s="42">
        <v>0.37</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YIZCCevSkrSODN+r+ryfquOdGe7l7fACxljJKf4ROtROIEAZSlCUWrZ6FjyAr+mJj2a1vWeNC7ysp/yRTAtBpA==" saltValue="pJAemZrwqxaMq77IWKki3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3" zoomScale="55" zoomScaleNormal="55" zoomScaleSheetLayoutView="55" workbookViewId="0">
      <selection activeCell="L50" sqref="L5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482</v>
      </c>
      <c r="L45" s="60">
        <v>515</v>
      </c>
      <c r="M45" s="60">
        <v>501</v>
      </c>
      <c r="N45" s="60">
        <v>468</v>
      </c>
      <c r="O45" s="61">
        <v>432</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486</v>
      </c>
      <c r="L46" s="64" t="s">
        <v>486</v>
      </c>
      <c r="M46" s="64" t="s">
        <v>486</v>
      </c>
      <c r="N46" s="64" t="s">
        <v>486</v>
      </c>
      <c r="O46" s="65" t="s">
        <v>486</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486</v>
      </c>
      <c r="L47" s="64" t="s">
        <v>486</v>
      </c>
      <c r="M47" s="64" t="s">
        <v>486</v>
      </c>
      <c r="N47" s="64" t="s">
        <v>486</v>
      </c>
      <c r="O47" s="65" t="s">
        <v>486</v>
      </c>
      <c r="P47" s="48"/>
      <c r="Q47" s="48"/>
      <c r="R47" s="48"/>
      <c r="S47" s="48"/>
      <c r="T47" s="48"/>
      <c r="U47" s="48"/>
    </row>
    <row r="48" spans="1:21" ht="30.75" customHeight="1" x14ac:dyDescent="0.15">
      <c r="A48" s="48"/>
      <c r="B48" s="1178"/>
      <c r="C48" s="1179"/>
      <c r="D48" s="62"/>
      <c r="E48" s="1155" t="s">
        <v>13</v>
      </c>
      <c r="F48" s="1155"/>
      <c r="G48" s="1155"/>
      <c r="H48" s="1155"/>
      <c r="I48" s="1155"/>
      <c r="J48" s="1156"/>
      <c r="K48" s="63">
        <v>143</v>
      </c>
      <c r="L48" s="64">
        <v>136</v>
      </c>
      <c r="M48" s="64">
        <v>124</v>
      </c>
      <c r="N48" s="64">
        <v>114</v>
      </c>
      <c r="O48" s="65">
        <v>113</v>
      </c>
      <c r="P48" s="48"/>
      <c r="Q48" s="48"/>
      <c r="R48" s="48"/>
      <c r="S48" s="48"/>
      <c r="T48" s="48"/>
      <c r="U48" s="48"/>
    </row>
    <row r="49" spans="1:21" ht="30.75" customHeight="1" x14ac:dyDescent="0.15">
      <c r="A49" s="48"/>
      <c r="B49" s="1178"/>
      <c r="C49" s="1179"/>
      <c r="D49" s="62"/>
      <c r="E49" s="1155" t="s">
        <v>14</v>
      </c>
      <c r="F49" s="1155"/>
      <c r="G49" s="1155"/>
      <c r="H49" s="1155"/>
      <c r="I49" s="1155"/>
      <c r="J49" s="1156"/>
      <c r="K49" s="63">
        <v>4</v>
      </c>
      <c r="L49" s="64">
        <v>4</v>
      </c>
      <c r="M49" s="64">
        <v>4</v>
      </c>
      <c r="N49" s="64">
        <v>4</v>
      </c>
      <c r="O49" s="65">
        <v>4</v>
      </c>
      <c r="P49" s="48"/>
      <c r="Q49" s="48"/>
      <c r="R49" s="48"/>
      <c r="S49" s="48"/>
      <c r="T49" s="48"/>
      <c r="U49" s="48"/>
    </row>
    <row r="50" spans="1:21" ht="30.75" customHeight="1" x14ac:dyDescent="0.15">
      <c r="A50" s="48"/>
      <c r="B50" s="1178"/>
      <c r="C50" s="1179"/>
      <c r="D50" s="62"/>
      <c r="E50" s="1155" t="s">
        <v>15</v>
      </c>
      <c r="F50" s="1155"/>
      <c r="G50" s="1155"/>
      <c r="H50" s="1155"/>
      <c r="I50" s="1155"/>
      <c r="J50" s="1156"/>
      <c r="K50" s="63">
        <v>4</v>
      </c>
      <c r="L50" s="64">
        <v>3</v>
      </c>
      <c r="M50" s="64">
        <v>3</v>
      </c>
      <c r="N50" s="64">
        <v>3</v>
      </c>
      <c r="O50" s="65">
        <v>3</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486</v>
      </c>
      <c r="L51" s="64" t="s">
        <v>486</v>
      </c>
      <c r="M51" s="64" t="s">
        <v>486</v>
      </c>
      <c r="N51" s="64" t="s">
        <v>486</v>
      </c>
      <c r="O51" s="65" t="s">
        <v>486</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439</v>
      </c>
      <c r="L52" s="64">
        <v>439</v>
      </c>
      <c r="M52" s="64">
        <v>416</v>
      </c>
      <c r="N52" s="64">
        <v>408</v>
      </c>
      <c r="O52" s="65">
        <v>398</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194</v>
      </c>
      <c r="L53" s="69">
        <v>219</v>
      </c>
      <c r="M53" s="69">
        <v>216</v>
      </c>
      <c r="N53" s="69">
        <v>181</v>
      </c>
      <c r="O53" s="70">
        <v>154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61" t="s">
        <v>24</v>
      </c>
      <c r="C58" s="1162"/>
      <c r="D58" s="1167" t="s">
        <v>25</v>
      </c>
      <c r="E58" s="1168"/>
      <c r="F58" s="1168"/>
      <c r="G58" s="1168"/>
      <c r="H58" s="1168"/>
      <c r="I58" s="1168"/>
      <c r="J58" s="1169"/>
      <c r="K58" s="83" t="s">
        <v>560</v>
      </c>
      <c r="L58" s="84" t="s">
        <v>486</v>
      </c>
      <c r="M58" s="84" t="s">
        <v>486</v>
      </c>
      <c r="N58" s="84" t="s">
        <v>486</v>
      </c>
      <c r="O58" s="85" t="s">
        <v>486</v>
      </c>
    </row>
    <row r="59" spans="1:21" ht="31.5" customHeight="1" x14ac:dyDescent="0.15">
      <c r="B59" s="1163"/>
      <c r="C59" s="1164"/>
      <c r="D59" s="1170" t="s">
        <v>26</v>
      </c>
      <c r="E59" s="1171"/>
      <c r="F59" s="1171"/>
      <c r="G59" s="1171"/>
      <c r="H59" s="1171"/>
      <c r="I59" s="1171"/>
      <c r="J59" s="1172"/>
      <c r="K59" s="86" t="s">
        <v>560</v>
      </c>
      <c r="L59" s="87" t="s">
        <v>486</v>
      </c>
      <c r="M59" s="87" t="s">
        <v>486</v>
      </c>
      <c r="N59" s="87" t="s">
        <v>486</v>
      </c>
      <c r="O59" s="88" t="s">
        <v>486</v>
      </c>
    </row>
    <row r="60" spans="1:21" ht="31.5" customHeight="1" thickBot="1" x14ac:dyDescent="0.2">
      <c r="B60" s="1165"/>
      <c r="C60" s="1166"/>
      <c r="D60" s="1173" t="s">
        <v>27</v>
      </c>
      <c r="E60" s="1174"/>
      <c r="F60" s="1174"/>
      <c r="G60" s="1174"/>
      <c r="H60" s="1174"/>
      <c r="I60" s="1174"/>
      <c r="J60" s="1175"/>
      <c r="K60" s="89" t="s">
        <v>560</v>
      </c>
      <c r="L60" s="90" t="s">
        <v>486</v>
      </c>
      <c r="M60" s="90" t="s">
        <v>486</v>
      </c>
      <c r="N60" s="90" t="s">
        <v>486</v>
      </c>
      <c r="O60" s="91" t="s">
        <v>486</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yS6JqLdfeOA6bKivopQqsYQOQpHm7MaKNDQHaBmk86gp0y/tFLHDPqF+0G/wzdeI6SQX+1zVQkfeicegfZjrQ==" saltValue="Gw9ysXzBvgB8aSLGMNSWk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4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96" t="s">
        <v>30</v>
      </c>
      <c r="C41" s="1197"/>
      <c r="D41" s="105"/>
      <c r="E41" s="1198" t="s">
        <v>31</v>
      </c>
      <c r="F41" s="1198"/>
      <c r="G41" s="1198"/>
      <c r="H41" s="1199"/>
      <c r="I41" s="343">
        <v>5240</v>
      </c>
      <c r="J41" s="344">
        <v>5174</v>
      </c>
      <c r="K41" s="344">
        <v>5122</v>
      </c>
      <c r="L41" s="344">
        <v>5073</v>
      </c>
      <c r="M41" s="345">
        <v>4628</v>
      </c>
    </row>
    <row r="42" spans="2:13" ht="27.75" customHeight="1" x14ac:dyDescent="0.15">
      <c r="B42" s="1186"/>
      <c r="C42" s="1187"/>
      <c r="D42" s="106"/>
      <c r="E42" s="1190" t="s">
        <v>32</v>
      </c>
      <c r="F42" s="1190"/>
      <c r="G42" s="1190"/>
      <c r="H42" s="1191"/>
      <c r="I42" s="346">
        <v>27</v>
      </c>
      <c r="J42" s="347">
        <v>24</v>
      </c>
      <c r="K42" s="347">
        <v>21</v>
      </c>
      <c r="L42" s="347">
        <v>19</v>
      </c>
      <c r="M42" s="348">
        <v>16</v>
      </c>
    </row>
    <row r="43" spans="2:13" ht="27.75" customHeight="1" x14ac:dyDescent="0.15">
      <c r="B43" s="1186"/>
      <c r="C43" s="1187"/>
      <c r="D43" s="106"/>
      <c r="E43" s="1190" t="s">
        <v>33</v>
      </c>
      <c r="F43" s="1190"/>
      <c r="G43" s="1190"/>
      <c r="H43" s="1191"/>
      <c r="I43" s="346">
        <v>2258</v>
      </c>
      <c r="J43" s="347">
        <v>1870</v>
      </c>
      <c r="K43" s="347">
        <v>1690</v>
      </c>
      <c r="L43" s="347">
        <v>1565</v>
      </c>
      <c r="M43" s="348">
        <v>1268</v>
      </c>
    </row>
    <row r="44" spans="2:13" ht="27.75" customHeight="1" x14ac:dyDescent="0.15">
      <c r="B44" s="1186"/>
      <c r="C44" s="1187"/>
      <c r="D44" s="106"/>
      <c r="E44" s="1190" t="s">
        <v>34</v>
      </c>
      <c r="F44" s="1190"/>
      <c r="G44" s="1190"/>
      <c r="H44" s="1191"/>
      <c r="I44" s="346">
        <v>23</v>
      </c>
      <c r="J44" s="347">
        <v>21</v>
      </c>
      <c r="K44" s="347">
        <v>19</v>
      </c>
      <c r="L44" s="347">
        <v>23</v>
      </c>
      <c r="M44" s="348">
        <v>19</v>
      </c>
    </row>
    <row r="45" spans="2:13" ht="27.75" customHeight="1" x14ac:dyDescent="0.15">
      <c r="B45" s="1186"/>
      <c r="C45" s="1187"/>
      <c r="D45" s="106"/>
      <c r="E45" s="1190" t="s">
        <v>35</v>
      </c>
      <c r="F45" s="1190"/>
      <c r="G45" s="1190"/>
      <c r="H45" s="1191"/>
      <c r="I45" s="346">
        <v>800</v>
      </c>
      <c r="J45" s="347">
        <v>776</v>
      </c>
      <c r="K45" s="347">
        <v>769</v>
      </c>
      <c r="L45" s="347">
        <v>768</v>
      </c>
      <c r="M45" s="348">
        <v>740</v>
      </c>
    </row>
    <row r="46" spans="2:13" ht="27.75" customHeight="1" x14ac:dyDescent="0.15">
      <c r="B46" s="1186"/>
      <c r="C46" s="1187"/>
      <c r="D46" s="107"/>
      <c r="E46" s="1190" t="s">
        <v>36</v>
      </c>
      <c r="F46" s="1190"/>
      <c r="G46" s="1190"/>
      <c r="H46" s="1191"/>
      <c r="I46" s="346" t="s">
        <v>486</v>
      </c>
      <c r="J46" s="347" t="s">
        <v>486</v>
      </c>
      <c r="K46" s="347" t="s">
        <v>486</v>
      </c>
      <c r="L46" s="347" t="s">
        <v>486</v>
      </c>
      <c r="M46" s="348" t="s">
        <v>486</v>
      </c>
    </row>
    <row r="47" spans="2:13" ht="27.75" customHeight="1" x14ac:dyDescent="0.15">
      <c r="B47" s="1186"/>
      <c r="C47" s="1187"/>
      <c r="D47" s="108"/>
      <c r="E47" s="1200" t="s">
        <v>37</v>
      </c>
      <c r="F47" s="1201"/>
      <c r="G47" s="1201"/>
      <c r="H47" s="1202"/>
      <c r="I47" s="346" t="s">
        <v>486</v>
      </c>
      <c r="J47" s="347" t="s">
        <v>486</v>
      </c>
      <c r="K47" s="347" t="s">
        <v>486</v>
      </c>
      <c r="L47" s="347" t="s">
        <v>486</v>
      </c>
      <c r="M47" s="348" t="s">
        <v>486</v>
      </c>
    </row>
    <row r="48" spans="2:13" ht="27.75" customHeight="1" x14ac:dyDescent="0.15">
      <c r="B48" s="1186"/>
      <c r="C48" s="1187"/>
      <c r="D48" s="106"/>
      <c r="E48" s="1190" t="s">
        <v>38</v>
      </c>
      <c r="F48" s="1190"/>
      <c r="G48" s="1190"/>
      <c r="H48" s="1191"/>
      <c r="I48" s="346" t="s">
        <v>486</v>
      </c>
      <c r="J48" s="347" t="s">
        <v>486</v>
      </c>
      <c r="K48" s="347" t="s">
        <v>486</v>
      </c>
      <c r="L48" s="347" t="s">
        <v>486</v>
      </c>
      <c r="M48" s="348" t="s">
        <v>486</v>
      </c>
    </row>
    <row r="49" spans="2:13" ht="27.75" customHeight="1" x14ac:dyDescent="0.15">
      <c r="B49" s="1188"/>
      <c r="C49" s="1189"/>
      <c r="D49" s="106"/>
      <c r="E49" s="1190" t="s">
        <v>39</v>
      </c>
      <c r="F49" s="1190"/>
      <c r="G49" s="1190"/>
      <c r="H49" s="1191"/>
      <c r="I49" s="346" t="s">
        <v>486</v>
      </c>
      <c r="J49" s="347" t="s">
        <v>486</v>
      </c>
      <c r="K49" s="347" t="s">
        <v>486</v>
      </c>
      <c r="L49" s="347" t="s">
        <v>486</v>
      </c>
      <c r="M49" s="348" t="s">
        <v>486</v>
      </c>
    </row>
    <row r="50" spans="2:13" ht="27.75" customHeight="1" x14ac:dyDescent="0.15">
      <c r="B50" s="1184" t="s">
        <v>40</v>
      </c>
      <c r="C50" s="1185"/>
      <c r="D50" s="109"/>
      <c r="E50" s="1190" t="s">
        <v>41</v>
      </c>
      <c r="F50" s="1190"/>
      <c r="G50" s="1190"/>
      <c r="H50" s="1191"/>
      <c r="I50" s="346">
        <v>1897</v>
      </c>
      <c r="J50" s="347">
        <v>2299</v>
      </c>
      <c r="K50" s="347">
        <v>2076</v>
      </c>
      <c r="L50" s="347">
        <v>2401</v>
      </c>
      <c r="M50" s="348">
        <v>2506</v>
      </c>
    </row>
    <row r="51" spans="2:13" ht="27.75" customHeight="1" x14ac:dyDescent="0.15">
      <c r="B51" s="1186"/>
      <c r="C51" s="1187"/>
      <c r="D51" s="106"/>
      <c r="E51" s="1190" t="s">
        <v>42</v>
      </c>
      <c r="F51" s="1190"/>
      <c r="G51" s="1190"/>
      <c r="H51" s="1191"/>
      <c r="I51" s="346" t="s">
        <v>486</v>
      </c>
      <c r="J51" s="347" t="s">
        <v>486</v>
      </c>
      <c r="K51" s="347" t="s">
        <v>486</v>
      </c>
      <c r="L51" s="347" t="s">
        <v>486</v>
      </c>
      <c r="M51" s="348" t="s">
        <v>486</v>
      </c>
    </row>
    <row r="52" spans="2:13" ht="27.75" customHeight="1" x14ac:dyDescent="0.15">
      <c r="B52" s="1188"/>
      <c r="C52" s="1189"/>
      <c r="D52" s="106"/>
      <c r="E52" s="1190" t="s">
        <v>43</v>
      </c>
      <c r="F52" s="1190"/>
      <c r="G52" s="1190"/>
      <c r="H52" s="1191"/>
      <c r="I52" s="346">
        <v>4969</v>
      </c>
      <c r="J52" s="347">
        <v>4882</v>
      </c>
      <c r="K52" s="347">
        <v>4623</v>
      </c>
      <c r="L52" s="347">
        <v>4519</v>
      </c>
      <c r="M52" s="348">
        <v>4175</v>
      </c>
    </row>
    <row r="53" spans="2:13" ht="27.75" customHeight="1" thickBot="1" x14ac:dyDescent="0.2">
      <c r="B53" s="1192" t="s">
        <v>19</v>
      </c>
      <c r="C53" s="1193"/>
      <c r="D53" s="110"/>
      <c r="E53" s="1194" t="s">
        <v>44</v>
      </c>
      <c r="F53" s="1194"/>
      <c r="G53" s="1194"/>
      <c r="H53" s="1195"/>
      <c r="I53" s="349">
        <v>1481</v>
      </c>
      <c r="J53" s="350">
        <v>683</v>
      </c>
      <c r="K53" s="350">
        <v>922</v>
      </c>
      <c r="L53" s="350">
        <v>527</v>
      </c>
      <c r="M53" s="351">
        <v>-10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snObaEuiRxnSgJ2mxP9v5tqgktVYlMr76W0sS2puiUIhkcPF511QfTpB7odmUwv0kfYPvmtGW4Zb8qRM8f4pSA==" saltValue="qJNHL7C1PRC/cqQj4VgbF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A52" zoomScale="55" zoomScaleNormal="55" zoomScaleSheetLayoutView="100" workbookViewId="0">
      <selection activeCell="F62" sqref="F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1235</v>
      </c>
      <c r="G55" s="352">
        <v>1147</v>
      </c>
      <c r="H55" s="353">
        <v>1151</v>
      </c>
    </row>
    <row r="56" spans="2:8" ht="52.5" customHeight="1" x14ac:dyDescent="0.15">
      <c r="B56" s="122"/>
      <c r="C56" s="1213" t="s">
        <v>47</v>
      </c>
      <c r="D56" s="1213"/>
      <c r="E56" s="1214"/>
      <c r="F56" s="354">
        <v>60</v>
      </c>
      <c r="G56" s="354">
        <v>77</v>
      </c>
      <c r="H56" s="355">
        <v>83</v>
      </c>
    </row>
    <row r="57" spans="2:8" ht="53.25" customHeight="1" x14ac:dyDescent="0.15">
      <c r="B57" s="122"/>
      <c r="C57" s="1215" t="s">
        <v>48</v>
      </c>
      <c r="D57" s="1215"/>
      <c r="E57" s="1216"/>
      <c r="F57" s="356">
        <v>648</v>
      </c>
      <c r="G57" s="356">
        <v>1033</v>
      </c>
      <c r="H57" s="357">
        <v>1124</v>
      </c>
    </row>
    <row r="58" spans="2:8" ht="45.75" customHeight="1" x14ac:dyDescent="0.15">
      <c r="B58" s="123"/>
      <c r="C58" s="1203" t="s">
        <v>561</v>
      </c>
      <c r="D58" s="1204"/>
      <c r="E58" s="1205"/>
      <c r="F58" s="358">
        <v>104</v>
      </c>
      <c r="G58" s="358">
        <v>367</v>
      </c>
      <c r="H58" s="359">
        <v>474</v>
      </c>
    </row>
    <row r="59" spans="2:8" ht="45.75" customHeight="1" x14ac:dyDescent="0.15">
      <c r="B59" s="123"/>
      <c r="C59" s="1203" t="s">
        <v>562</v>
      </c>
      <c r="D59" s="1204"/>
      <c r="E59" s="1205"/>
      <c r="F59" s="358">
        <v>331</v>
      </c>
      <c r="G59" s="358">
        <v>325</v>
      </c>
      <c r="H59" s="359">
        <v>318</v>
      </c>
    </row>
    <row r="60" spans="2:8" ht="45.75" customHeight="1" x14ac:dyDescent="0.15">
      <c r="B60" s="123"/>
      <c r="C60" s="1203" t="s">
        <v>564</v>
      </c>
      <c r="D60" s="1204"/>
      <c r="E60" s="1205"/>
      <c r="F60" s="358">
        <v>86</v>
      </c>
      <c r="G60" s="358">
        <v>135</v>
      </c>
      <c r="H60" s="359">
        <v>148</v>
      </c>
    </row>
    <row r="61" spans="2:8" ht="45.75" customHeight="1" x14ac:dyDescent="0.15">
      <c r="B61" s="123"/>
      <c r="C61" s="1203" t="s">
        <v>563</v>
      </c>
      <c r="D61" s="1204"/>
      <c r="E61" s="1205"/>
      <c r="F61" s="358">
        <v>58</v>
      </c>
      <c r="G61" s="358">
        <v>138</v>
      </c>
      <c r="H61" s="359">
        <v>119</v>
      </c>
    </row>
    <row r="62" spans="2:8" ht="45.75" customHeight="1" thickBot="1" x14ac:dyDescent="0.2">
      <c r="B62" s="124"/>
      <c r="C62" s="1206" t="s">
        <v>565</v>
      </c>
      <c r="D62" s="1207"/>
      <c r="E62" s="1208"/>
      <c r="F62" s="360">
        <v>37</v>
      </c>
      <c r="G62" s="360">
        <v>35</v>
      </c>
      <c r="H62" s="361">
        <v>33</v>
      </c>
    </row>
    <row r="63" spans="2:8" ht="52.5" customHeight="1" thickBot="1" x14ac:dyDescent="0.2">
      <c r="B63" s="125"/>
      <c r="C63" s="1209" t="s">
        <v>49</v>
      </c>
      <c r="D63" s="1209"/>
      <c r="E63" s="1210"/>
      <c r="F63" s="362">
        <v>1943</v>
      </c>
      <c r="G63" s="362">
        <v>2257</v>
      </c>
      <c r="H63" s="363">
        <v>2358</v>
      </c>
    </row>
    <row r="64" spans="2:8" x14ac:dyDescent="0.15"/>
  </sheetData>
  <sheetProtection algorithmName="SHA-512" hashValue="HOwL80LNIiCWPuMSw10mIHFGm387knFnIa5UxtcZfPXaMjINWVl2ZKKXdeEpGhH/MijwvHl1enNRvhoQOs0YEA==" saltValue="edSuQOktuYYV/XKIzh/I7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71833</v>
      </c>
      <c r="E3" s="144"/>
      <c r="F3" s="145">
        <v>126525</v>
      </c>
      <c r="G3" s="146"/>
      <c r="H3" s="147"/>
    </row>
    <row r="4" spans="1:8" x14ac:dyDescent="0.15">
      <c r="A4" s="148"/>
      <c r="B4" s="149"/>
      <c r="C4" s="150"/>
      <c r="D4" s="151">
        <v>30343</v>
      </c>
      <c r="E4" s="152"/>
      <c r="F4" s="153">
        <v>67052</v>
      </c>
      <c r="G4" s="154"/>
      <c r="H4" s="155"/>
    </row>
    <row r="5" spans="1:8" x14ac:dyDescent="0.15">
      <c r="A5" s="136" t="s">
        <v>519</v>
      </c>
      <c r="B5" s="141"/>
      <c r="C5" s="142"/>
      <c r="D5" s="143">
        <v>73221</v>
      </c>
      <c r="E5" s="144"/>
      <c r="F5" s="145">
        <v>122054</v>
      </c>
      <c r="G5" s="146"/>
      <c r="H5" s="147"/>
    </row>
    <row r="6" spans="1:8" x14ac:dyDescent="0.15">
      <c r="A6" s="148"/>
      <c r="B6" s="149"/>
      <c r="C6" s="150"/>
      <c r="D6" s="151">
        <v>43213</v>
      </c>
      <c r="E6" s="152"/>
      <c r="F6" s="153">
        <v>68298</v>
      </c>
      <c r="G6" s="154"/>
      <c r="H6" s="155"/>
    </row>
    <row r="7" spans="1:8" x14ac:dyDescent="0.15">
      <c r="A7" s="136" t="s">
        <v>520</v>
      </c>
      <c r="B7" s="141"/>
      <c r="C7" s="142"/>
      <c r="D7" s="143">
        <v>139216</v>
      </c>
      <c r="E7" s="144"/>
      <c r="F7" s="145">
        <v>111644</v>
      </c>
      <c r="G7" s="146"/>
      <c r="H7" s="147"/>
    </row>
    <row r="8" spans="1:8" x14ac:dyDescent="0.15">
      <c r="A8" s="148"/>
      <c r="B8" s="149"/>
      <c r="C8" s="150"/>
      <c r="D8" s="151">
        <v>85244</v>
      </c>
      <c r="E8" s="152"/>
      <c r="F8" s="153">
        <v>66606</v>
      </c>
      <c r="G8" s="154"/>
      <c r="H8" s="155"/>
    </row>
    <row r="9" spans="1:8" x14ac:dyDescent="0.15">
      <c r="A9" s="136" t="s">
        <v>521</v>
      </c>
      <c r="B9" s="141"/>
      <c r="C9" s="142"/>
      <c r="D9" s="143">
        <v>152503</v>
      </c>
      <c r="E9" s="144"/>
      <c r="F9" s="145">
        <v>127917</v>
      </c>
      <c r="G9" s="146"/>
      <c r="H9" s="147"/>
    </row>
    <row r="10" spans="1:8" x14ac:dyDescent="0.15">
      <c r="A10" s="148"/>
      <c r="B10" s="149"/>
      <c r="C10" s="150"/>
      <c r="D10" s="151">
        <v>92450</v>
      </c>
      <c r="E10" s="152"/>
      <c r="F10" s="153">
        <v>69746</v>
      </c>
      <c r="G10" s="154"/>
      <c r="H10" s="155"/>
    </row>
    <row r="11" spans="1:8" x14ac:dyDescent="0.15">
      <c r="A11" s="136" t="s">
        <v>522</v>
      </c>
      <c r="B11" s="141"/>
      <c r="C11" s="142"/>
      <c r="D11" s="143">
        <v>84496</v>
      </c>
      <c r="E11" s="144"/>
      <c r="F11" s="145">
        <v>135931</v>
      </c>
      <c r="G11" s="146"/>
      <c r="H11" s="147"/>
    </row>
    <row r="12" spans="1:8" x14ac:dyDescent="0.15">
      <c r="A12" s="148"/>
      <c r="B12" s="149"/>
      <c r="C12" s="156"/>
      <c r="D12" s="151">
        <v>56333</v>
      </c>
      <c r="E12" s="152"/>
      <c r="F12" s="153">
        <v>75320</v>
      </c>
      <c r="G12" s="154"/>
      <c r="H12" s="155"/>
    </row>
    <row r="13" spans="1:8" x14ac:dyDescent="0.15">
      <c r="A13" s="136"/>
      <c r="B13" s="141"/>
      <c r="C13" s="157"/>
      <c r="D13" s="158">
        <v>104254</v>
      </c>
      <c r="E13" s="159"/>
      <c r="F13" s="160">
        <v>124814</v>
      </c>
      <c r="G13" s="161"/>
      <c r="H13" s="147"/>
    </row>
    <row r="14" spans="1:8" x14ac:dyDescent="0.15">
      <c r="A14" s="148"/>
      <c r="B14" s="149"/>
      <c r="C14" s="150"/>
      <c r="D14" s="151">
        <v>61517</v>
      </c>
      <c r="E14" s="152"/>
      <c r="F14" s="153">
        <v>69404</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7.71</v>
      </c>
      <c r="C19" s="162">
        <f>ROUND(VALUE(SUBSTITUTE(実質収支比率等に係る経年分析!G$48,"▲","-")),2)</f>
        <v>6.87</v>
      </c>
      <c r="D19" s="162">
        <f>ROUND(VALUE(SUBSTITUTE(実質収支比率等に係る経年分析!H$48,"▲","-")),2)</f>
        <v>9.9600000000000009</v>
      </c>
      <c r="E19" s="162">
        <f>ROUND(VALUE(SUBSTITUTE(実質収支比率等に係る経年分析!I$48,"▲","-")),2)</f>
        <v>7.94</v>
      </c>
      <c r="F19" s="162">
        <f>ROUND(VALUE(SUBSTITUTE(実質収支比率等に係る経年分析!J$48,"▲","-")),2)</f>
        <v>7.32</v>
      </c>
    </row>
    <row r="20" spans="1:11" x14ac:dyDescent="0.15">
      <c r="A20" s="162" t="s">
        <v>53</v>
      </c>
      <c r="B20" s="162">
        <f>ROUND(VALUE(SUBSTITUTE(実質収支比率等に係る経年分析!F$47,"▲","-")),2)</f>
        <v>33.450000000000003</v>
      </c>
      <c r="C20" s="162">
        <f>ROUND(VALUE(SUBSTITUTE(実質収支比率等に係る経年分析!G$47,"▲","-")),2)</f>
        <v>42.4</v>
      </c>
      <c r="D20" s="162">
        <f>ROUND(VALUE(SUBSTITUTE(実質収支比率等に係る経年分析!H$47,"▲","-")),2)</f>
        <v>37.049999999999997</v>
      </c>
      <c r="E20" s="162">
        <f>ROUND(VALUE(SUBSTITUTE(実質収支比率等に係る経年分析!I$47,"▲","-")),2)</f>
        <v>33.58</v>
      </c>
      <c r="F20" s="162">
        <f>ROUND(VALUE(SUBSTITUTE(実質収支比率等に係る経年分析!J$47,"▲","-")),2)</f>
        <v>32.32</v>
      </c>
    </row>
    <row r="21" spans="1:11" x14ac:dyDescent="0.15">
      <c r="A21" s="162" t="s">
        <v>54</v>
      </c>
      <c r="B21" s="162">
        <f>IF(ISNUMBER(VALUE(SUBSTITUTE(実質収支比率等に係る経年分析!F$49,"▲","-"))),ROUND(VALUE(SUBSTITUTE(実質収支比率等に係る経年分析!F$49,"▲","-")),2),NA())</f>
        <v>-0.73</v>
      </c>
      <c r="C21" s="162">
        <f>IF(ISNUMBER(VALUE(SUBSTITUTE(実質収支比率等に係る経年分析!G$49,"▲","-"))),ROUND(VALUE(SUBSTITUTE(実質収支比率等に係る経年分析!G$49,"▲","-")),2),NA())</f>
        <v>11.4</v>
      </c>
      <c r="D21" s="162">
        <f>IF(ISNUMBER(VALUE(SUBSTITUTE(実質収支比率等に係る経年分析!H$49,"▲","-"))),ROUND(VALUE(SUBSTITUTE(実質収支比率等に係る経年分析!H$49,"▲","-")),2),NA())</f>
        <v>-4.7699999999999996</v>
      </c>
      <c r="E21" s="162">
        <f>IF(ISNUMBER(VALUE(SUBSTITUTE(実質収支比率等に係る経年分析!I$49,"▲","-"))),ROUND(VALUE(SUBSTITUTE(実質収支比率等に係る経年分析!I$49,"▲","-")),2),NA())</f>
        <v>-4.34</v>
      </c>
      <c r="F21" s="162">
        <f>IF(ISNUMBER(VALUE(SUBSTITUTE(実質収支比率等に係る経年分析!J$49,"▲","-"))),ROUND(VALUE(SUBSTITUTE(実質収支比率等に係る経年分析!J$49,"▲","-")),2),NA())</f>
        <v>3.88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0.08</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0.05</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0.37</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びわ湖東部中核工業団地公共緑地維持管理特別会計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育英事業特別会計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0.06</v>
      </c>
    </row>
    <row r="32" spans="1:11" x14ac:dyDescent="0.15">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1.44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1.92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2.36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1.54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0.56000000000000005</v>
      </c>
    </row>
    <row r="33" spans="1:16" x14ac:dyDescent="0.15">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0.92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1.36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1.41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0.53</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0.63</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0.63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0.86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1.38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1.67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1.99</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7.69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6.85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9.94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7.93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7.31</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16.850000000000001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17.649999999999999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20.99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22.14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21</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439</v>
      </c>
      <c r="E42" s="164"/>
      <c r="F42" s="164"/>
      <c r="G42" s="164">
        <f>'実質公債費比率（分子）の構造'!L$52</f>
        <v>439</v>
      </c>
      <c r="H42" s="164"/>
      <c r="I42" s="164"/>
      <c r="J42" s="164">
        <f>'実質公債費比率（分子）の構造'!M$52</f>
        <v>416</v>
      </c>
      <c r="K42" s="164"/>
      <c r="L42" s="164"/>
      <c r="M42" s="164">
        <f>'実質公債費比率（分子）の構造'!N$52</f>
        <v>408</v>
      </c>
      <c r="N42" s="164"/>
      <c r="O42" s="164"/>
      <c r="P42" s="164">
        <f>'実質公債費比率（分子）の構造'!O$52</f>
        <v>398</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4</v>
      </c>
      <c r="C44" s="164"/>
      <c r="D44" s="164"/>
      <c r="E44" s="164">
        <f>'実質公債費比率（分子）の構造'!L$50</f>
        <v>3</v>
      </c>
      <c r="F44" s="164"/>
      <c r="G44" s="164"/>
      <c r="H44" s="164">
        <f>'実質公債費比率（分子）の構造'!M$50</f>
        <v>3</v>
      </c>
      <c r="I44" s="164"/>
      <c r="J44" s="164"/>
      <c r="K44" s="164">
        <f>'実質公債費比率（分子）の構造'!N$50</f>
        <v>3</v>
      </c>
      <c r="L44" s="164"/>
      <c r="M44" s="164"/>
      <c r="N44" s="164">
        <f>'実質公債費比率（分子）の構造'!O$50</f>
        <v>3</v>
      </c>
      <c r="O44" s="164"/>
      <c r="P44" s="164"/>
    </row>
    <row r="45" spans="1:16" x14ac:dyDescent="0.15">
      <c r="A45" s="164" t="s">
        <v>63</v>
      </c>
      <c r="B45" s="164">
        <f>'実質公債費比率（分子）の構造'!K$49</f>
        <v>4</v>
      </c>
      <c r="C45" s="164"/>
      <c r="D45" s="164"/>
      <c r="E45" s="164">
        <f>'実質公債費比率（分子）の構造'!L$49</f>
        <v>4</v>
      </c>
      <c r="F45" s="164"/>
      <c r="G45" s="164"/>
      <c r="H45" s="164">
        <f>'実質公債費比率（分子）の構造'!M$49</f>
        <v>4</v>
      </c>
      <c r="I45" s="164"/>
      <c r="J45" s="164"/>
      <c r="K45" s="164">
        <f>'実質公債費比率（分子）の構造'!N$49</f>
        <v>4</v>
      </c>
      <c r="L45" s="164"/>
      <c r="M45" s="164"/>
      <c r="N45" s="164">
        <f>'実質公債費比率（分子）の構造'!O$49</f>
        <v>4</v>
      </c>
      <c r="O45" s="164"/>
      <c r="P45" s="164"/>
    </row>
    <row r="46" spans="1:16" x14ac:dyDescent="0.15">
      <c r="A46" s="164" t="s">
        <v>64</v>
      </c>
      <c r="B46" s="164">
        <f>'実質公債費比率（分子）の構造'!K$48</f>
        <v>143</v>
      </c>
      <c r="C46" s="164"/>
      <c r="D46" s="164"/>
      <c r="E46" s="164">
        <f>'実質公債費比率（分子）の構造'!L$48</f>
        <v>136</v>
      </c>
      <c r="F46" s="164"/>
      <c r="G46" s="164"/>
      <c r="H46" s="164">
        <f>'実質公債費比率（分子）の構造'!M$48</f>
        <v>124</v>
      </c>
      <c r="I46" s="164"/>
      <c r="J46" s="164"/>
      <c r="K46" s="164">
        <f>'実質公債費比率（分子）の構造'!N$48</f>
        <v>114</v>
      </c>
      <c r="L46" s="164"/>
      <c r="M46" s="164"/>
      <c r="N46" s="164">
        <f>'実質公債費比率（分子）の構造'!O$48</f>
        <v>113</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482</v>
      </c>
      <c r="C49" s="164"/>
      <c r="D49" s="164"/>
      <c r="E49" s="164">
        <f>'実質公債費比率（分子）の構造'!L$45</f>
        <v>515</v>
      </c>
      <c r="F49" s="164"/>
      <c r="G49" s="164"/>
      <c r="H49" s="164">
        <f>'実質公債費比率（分子）の構造'!M$45</f>
        <v>501</v>
      </c>
      <c r="I49" s="164"/>
      <c r="J49" s="164"/>
      <c r="K49" s="164">
        <f>'実質公債費比率（分子）の構造'!N$45</f>
        <v>468</v>
      </c>
      <c r="L49" s="164"/>
      <c r="M49" s="164"/>
      <c r="N49" s="164">
        <f>'実質公債費比率（分子）の構造'!O$45</f>
        <v>432</v>
      </c>
      <c r="O49" s="164"/>
      <c r="P49" s="164"/>
    </row>
    <row r="50" spans="1:16" x14ac:dyDescent="0.15">
      <c r="A50" s="164" t="s">
        <v>67</v>
      </c>
      <c r="B50" s="164" t="e">
        <f>NA()</f>
        <v>#N/A</v>
      </c>
      <c r="C50" s="164">
        <f>IF(ISNUMBER('実質公債費比率（分子）の構造'!K$53),'実質公債費比率（分子）の構造'!K$53,NA())</f>
        <v>194</v>
      </c>
      <c r="D50" s="164" t="e">
        <f>NA()</f>
        <v>#N/A</v>
      </c>
      <c r="E50" s="164" t="e">
        <f>NA()</f>
        <v>#N/A</v>
      </c>
      <c r="F50" s="164">
        <f>IF(ISNUMBER('実質公債費比率（分子）の構造'!L$53),'実質公債費比率（分子）の構造'!L$53,NA())</f>
        <v>219</v>
      </c>
      <c r="G50" s="164" t="e">
        <f>NA()</f>
        <v>#N/A</v>
      </c>
      <c r="H50" s="164" t="e">
        <f>NA()</f>
        <v>#N/A</v>
      </c>
      <c r="I50" s="164">
        <f>IF(ISNUMBER('実質公債費比率（分子）の構造'!M$53),'実質公債費比率（分子）の構造'!M$53,NA())</f>
        <v>216</v>
      </c>
      <c r="J50" s="164" t="e">
        <f>NA()</f>
        <v>#N/A</v>
      </c>
      <c r="K50" s="164" t="e">
        <f>NA()</f>
        <v>#N/A</v>
      </c>
      <c r="L50" s="164">
        <f>IF(ISNUMBER('実質公債費比率（分子）の構造'!N$53),'実質公債費比率（分子）の構造'!N$53,NA())</f>
        <v>181</v>
      </c>
      <c r="M50" s="164" t="e">
        <f>NA()</f>
        <v>#N/A</v>
      </c>
      <c r="N50" s="164" t="e">
        <f>NA()</f>
        <v>#N/A</v>
      </c>
      <c r="O50" s="164">
        <f>IF(ISNUMBER('実質公債費比率（分子）の構造'!O$53),'実質公債費比率（分子）の構造'!O$53,NA())</f>
        <v>154</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4969</v>
      </c>
      <c r="E56" s="163"/>
      <c r="F56" s="163"/>
      <c r="G56" s="163">
        <f>'将来負担比率（分子）の構造'!J$52</f>
        <v>4882</v>
      </c>
      <c r="H56" s="163"/>
      <c r="I56" s="163"/>
      <c r="J56" s="163">
        <f>'将来負担比率（分子）の構造'!K$52</f>
        <v>4623</v>
      </c>
      <c r="K56" s="163"/>
      <c r="L56" s="163"/>
      <c r="M56" s="163">
        <f>'将来負担比率（分子）の構造'!L$52</f>
        <v>4519</v>
      </c>
      <c r="N56" s="163"/>
      <c r="O56" s="163"/>
      <c r="P56" s="163">
        <f>'将来負担比率（分子）の構造'!M$52</f>
        <v>4175</v>
      </c>
    </row>
    <row r="57" spans="1:16" x14ac:dyDescent="0.15">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1897</v>
      </c>
      <c r="E58" s="163"/>
      <c r="F58" s="163"/>
      <c r="G58" s="163">
        <f>'将来負担比率（分子）の構造'!J$50</f>
        <v>2299</v>
      </c>
      <c r="H58" s="163"/>
      <c r="I58" s="163"/>
      <c r="J58" s="163">
        <f>'将来負担比率（分子）の構造'!K$50</f>
        <v>2076</v>
      </c>
      <c r="K58" s="163"/>
      <c r="L58" s="163"/>
      <c r="M58" s="163">
        <f>'将来負担比率（分子）の構造'!L$50</f>
        <v>2401</v>
      </c>
      <c r="N58" s="163"/>
      <c r="O58" s="163"/>
      <c r="P58" s="163">
        <f>'将来負担比率（分子）の構造'!M$50</f>
        <v>2506</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800</v>
      </c>
      <c r="C62" s="163"/>
      <c r="D62" s="163"/>
      <c r="E62" s="163">
        <f>'将来負担比率（分子）の構造'!J$45</f>
        <v>776</v>
      </c>
      <c r="F62" s="163"/>
      <c r="G62" s="163"/>
      <c r="H62" s="163">
        <f>'将来負担比率（分子）の構造'!K$45</f>
        <v>769</v>
      </c>
      <c r="I62" s="163"/>
      <c r="J62" s="163"/>
      <c r="K62" s="163">
        <f>'将来負担比率（分子）の構造'!L$45</f>
        <v>768</v>
      </c>
      <c r="L62" s="163"/>
      <c r="M62" s="163"/>
      <c r="N62" s="163">
        <f>'将来負担比率（分子）の構造'!M$45</f>
        <v>740</v>
      </c>
      <c r="O62" s="163"/>
      <c r="P62" s="163"/>
    </row>
    <row r="63" spans="1:16" x14ac:dyDescent="0.15">
      <c r="A63" s="163" t="s">
        <v>34</v>
      </c>
      <c r="B63" s="163">
        <f>'将来負担比率（分子）の構造'!I$44</f>
        <v>23</v>
      </c>
      <c r="C63" s="163"/>
      <c r="D63" s="163"/>
      <c r="E63" s="163">
        <f>'将来負担比率（分子）の構造'!J$44</f>
        <v>21</v>
      </c>
      <c r="F63" s="163"/>
      <c r="G63" s="163"/>
      <c r="H63" s="163">
        <f>'将来負担比率（分子）の構造'!K$44</f>
        <v>19</v>
      </c>
      <c r="I63" s="163"/>
      <c r="J63" s="163"/>
      <c r="K63" s="163">
        <f>'将来負担比率（分子）の構造'!L$44</f>
        <v>23</v>
      </c>
      <c r="L63" s="163"/>
      <c r="M63" s="163"/>
      <c r="N63" s="163">
        <f>'将来負担比率（分子）の構造'!M$44</f>
        <v>19</v>
      </c>
      <c r="O63" s="163"/>
      <c r="P63" s="163"/>
    </row>
    <row r="64" spans="1:16" x14ac:dyDescent="0.15">
      <c r="A64" s="163" t="s">
        <v>33</v>
      </c>
      <c r="B64" s="163">
        <f>'将来負担比率（分子）の構造'!I$43</f>
        <v>2258</v>
      </c>
      <c r="C64" s="163"/>
      <c r="D64" s="163"/>
      <c r="E64" s="163">
        <f>'将来負担比率（分子）の構造'!J$43</f>
        <v>1870</v>
      </c>
      <c r="F64" s="163"/>
      <c r="G64" s="163"/>
      <c r="H64" s="163">
        <f>'将来負担比率（分子）の構造'!K$43</f>
        <v>1690</v>
      </c>
      <c r="I64" s="163"/>
      <c r="J64" s="163"/>
      <c r="K64" s="163">
        <f>'将来負担比率（分子）の構造'!L$43</f>
        <v>1565</v>
      </c>
      <c r="L64" s="163"/>
      <c r="M64" s="163"/>
      <c r="N64" s="163">
        <f>'将来負担比率（分子）の構造'!M$43</f>
        <v>1268</v>
      </c>
      <c r="O64" s="163"/>
      <c r="P64" s="163"/>
    </row>
    <row r="65" spans="1:16" x14ac:dyDescent="0.15">
      <c r="A65" s="163" t="s">
        <v>32</v>
      </c>
      <c r="B65" s="163">
        <f>'将来負担比率（分子）の構造'!I$42</f>
        <v>27</v>
      </c>
      <c r="C65" s="163"/>
      <c r="D65" s="163"/>
      <c r="E65" s="163">
        <f>'将来負担比率（分子）の構造'!J$42</f>
        <v>24</v>
      </c>
      <c r="F65" s="163"/>
      <c r="G65" s="163"/>
      <c r="H65" s="163">
        <f>'将来負担比率（分子）の構造'!K$42</f>
        <v>21</v>
      </c>
      <c r="I65" s="163"/>
      <c r="J65" s="163"/>
      <c r="K65" s="163">
        <f>'将来負担比率（分子）の構造'!L$42</f>
        <v>19</v>
      </c>
      <c r="L65" s="163"/>
      <c r="M65" s="163"/>
      <c r="N65" s="163">
        <f>'将来負担比率（分子）の構造'!M$42</f>
        <v>16</v>
      </c>
      <c r="O65" s="163"/>
      <c r="P65" s="163"/>
    </row>
    <row r="66" spans="1:16" x14ac:dyDescent="0.15">
      <c r="A66" s="163" t="s">
        <v>31</v>
      </c>
      <c r="B66" s="163">
        <f>'将来負担比率（分子）の構造'!I$41</f>
        <v>5240</v>
      </c>
      <c r="C66" s="163"/>
      <c r="D66" s="163"/>
      <c r="E66" s="163">
        <f>'将来負担比率（分子）の構造'!J$41</f>
        <v>5174</v>
      </c>
      <c r="F66" s="163"/>
      <c r="G66" s="163"/>
      <c r="H66" s="163">
        <f>'将来負担比率（分子）の構造'!K$41</f>
        <v>5122</v>
      </c>
      <c r="I66" s="163"/>
      <c r="J66" s="163"/>
      <c r="K66" s="163">
        <f>'将来負担比率（分子）の構造'!L$41</f>
        <v>5073</v>
      </c>
      <c r="L66" s="163"/>
      <c r="M66" s="163"/>
      <c r="N66" s="163">
        <f>'将来負担比率（分子）の構造'!M$41</f>
        <v>4628</v>
      </c>
      <c r="O66" s="163"/>
      <c r="P66" s="163"/>
    </row>
    <row r="67" spans="1:16" x14ac:dyDescent="0.15">
      <c r="A67" s="163" t="s">
        <v>71</v>
      </c>
      <c r="B67" s="163" t="e">
        <f>NA()</f>
        <v>#N/A</v>
      </c>
      <c r="C67" s="163">
        <f>IF(ISNUMBER('将来負担比率（分子）の構造'!I$53), IF('将来負担比率（分子）の構造'!I$53 &lt; 0, 0, '将来負担比率（分子）の構造'!I$53), NA())</f>
        <v>1481</v>
      </c>
      <c r="D67" s="163" t="e">
        <f>NA()</f>
        <v>#N/A</v>
      </c>
      <c r="E67" s="163" t="e">
        <f>NA()</f>
        <v>#N/A</v>
      </c>
      <c r="F67" s="163">
        <f>IF(ISNUMBER('将来負担比率（分子）の構造'!J$53), IF('将来負担比率（分子）の構造'!J$53 &lt; 0, 0, '将来負担比率（分子）の構造'!J$53), NA())</f>
        <v>683</v>
      </c>
      <c r="G67" s="163" t="e">
        <f>NA()</f>
        <v>#N/A</v>
      </c>
      <c r="H67" s="163" t="e">
        <f>NA()</f>
        <v>#N/A</v>
      </c>
      <c r="I67" s="163">
        <f>IF(ISNUMBER('将来負担比率（分子）の構造'!K$53), IF('将来負担比率（分子）の構造'!K$53 &lt; 0, 0, '将来負担比率（分子）の構造'!K$53), NA())</f>
        <v>922</v>
      </c>
      <c r="J67" s="163" t="e">
        <f>NA()</f>
        <v>#N/A</v>
      </c>
      <c r="K67" s="163" t="e">
        <f>NA()</f>
        <v>#N/A</v>
      </c>
      <c r="L67" s="163">
        <f>IF(ISNUMBER('将来負担比率（分子）の構造'!L$53), IF('将来負担比率（分子）の構造'!L$53 &lt; 0, 0, '将来負担比率（分子）の構造'!L$53), NA())</f>
        <v>527</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1235</v>
      </c>
      <c r="C72" s="167">
        <f>基金残高に係る経年分析!G55</f>
        <v>1147</v>
      </c>
      <c r="D72" s="167">
        <f>基金残高に係る経年分析!H55</f>
        <v>1151</v>
      </c>
    </row>
    <row r="73" spans="1:16" x14ac:dyDescent="0.15">
      <c r="A73" s="166" t="s">
        <v>74</v>
      </c>
      <c r="B73" s="167">
        <f>基金残高に係る経年分析!F56</f>
        <v>60</v>
      </c>
      <c r="C73" s="167">
        <f>基金残高に係る経年分析!G56</f>
        <v>77</v>
      </c>
      <c r="D73" s="167">
        <f>基金残高に係る経年分析!H56</f>
        <v>83</v>
      </c>
    </row>
    <row r="74" spans="1:16" x14ac:dyDescent="0.15">
      <c r="A74" s="166" t="s">
        <v>75</v>
      </c>
      <c r="B74" s="167">
        <f>基金残高に係る経年分析!F57</f>
        <v>648</v>
      </c>
      <c r="C74" s="167">
        <f>基金残高に係る経年分析!G57</f>
        <v>1033</v>
      </c>
      <c r="D74" s="167">
        <f>基金残高に係る経年分析!H57</f>
        <v>1124</v>
      </c>
    </row>
  </sheetData>
  <sheetProtection algorithmName="SHA-512" hashValue="aaxDjtWcXDcqj1C8Pxq0M+QGvRGvSEfSg0fPqe10P7R8VIRvzTRBUUaYx1JiFVLyNaSniKW4E/LJ+6lc//0O9Q==" saltValue="b2hVBkJQToxLjiWxO3ZSk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Q1"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201</v>
      </c>
      <c r="DI1" s="718"/>
      <c r="DJ1" s="718"/>
      <c r="DK1" s="718"/>
      <c r="DL1" s="718"/>
      <c r="DM1" s="718"/>
      <c r="DN1" s="719"/>
      <c r="DO1" s="202"/>
      <c r="DP1" s="717" t="s">
        <v>202</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9" t="s">
        <v>204</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205</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206</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207</v>
      </c>
      <c r="S4" s="680"/>
      <c r="T4" s="680"/>
      <c r="U4" s="680"/>
      <c r="V4" s="680"/>
      <c r="W4" s="680"/>
      <c r="X4" s="680"/>
      <c r="Y4" s="681"/>
      <c r="Z4" s="679" t="s">
        <v>208</v>
      </c>
      <c r="AA4" s="680"/>
      <c r="AB4" s="680"/>
      <c r="AC4" s="681"/>
      <c r="AD4" s="679" t="s">
        <v>209</v>
      </c>
      <c r="AE4" s="680"/>
      <c r="AF4" s="680"/>
      <c r="AG4" s="680"/>
      <c r="AH4" s="680"/>
      <c r="AI4" s="680"/>
      <c r="AJ4" s="680"/>
      <c r="AK4" s="681"/>
      <c r="AL4" s="679" t="s">
        <v>208</v>
      </c>
      <c r="AM4" s="680"/>
      <c r="AN4" s="680"/>
      <c r="AO4" s="681"/>
      <c r="AP4" s="720" t="s">
        <v>210</v>
      </c>
      <c r="AQ4" s="720"/>
      <c r="AR4" s="720"/>
      <c r="AS4" s="720"/>
      <c r="AT4" s="720"/>
      <c r="AU4" s="720"/>
      <c r="AV4" s="720"/>
      <c r="AW4" s="720"/>
      <c r="AX4" s="720"/>
      <c r="AY4" s="720"/>
      <c r="AZ4" s="720"/>
      <c r="BA4" s="720"/>
      <c r="BB4" s="720"/>
      <c r="BC4" s="720"/>
      <c r="BD4" s="720"/>
      <c r="BE4" s="720"/>
      <c r="BF4" s="720"/>
      <c r="BG4" s="720" t="s">
        <v>211</v>
      </c>
      <c r="BH4" s="720"/>
      <c r="BI4" s="720"/>
      <c r="BJ4" s="720"/>
      <c r="BK4" s="720"/>
      <c r="BL4" s="720"/>
      <c r="BM4" s="720"/>
      <c r="BN4" s="720"/>
      <c r="BO4" s="720" t="s">
        <v>208</v>
      </c>
      <c r="BP4" s="720"/>
      <c r="BQ4" s="720"/>
      <c r="BR4" s="720"/>
      <c r="BS4" s="720" t="s">
        <v>212</v>
      </c>
      <c r="BT4" s="720"/>
      <c r="BU4" s="720"/>
      <c r="BV4" s="720"/>
      <c r="BW4" s="720"/>
      <c r="BX4" s="720"/>
      <c r="BY4" s="720"/>
      <c r="BZ4" s="720"/>
      <c r="CA4" s="720"/>
      <c r="CB4" s="720"/>
      <c r="CD4" s="679" t="s">
        <v>213</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214</v>
      </c>
      <c r="C5" s="677"/>
      <c r="D5" s="677"/>
      <c r="E5" s="677"/>
      <c r="F5" s="677"/>
      <c r="G5" s="677"/>
      <c r="H5" s="677"/>
      <c r="I5" s="677"/>
      <c r="J5" s="677"/>
      <c r="K5" s="677"/>
      <c r="L5" s="677"/>
      <c r="M5" s="677"/>
      <c r="N5" s="677"/>
      <c r="O5" s="677"/>
      <c r="P5" s="677"/>
      <c r="Q5" s="678"/>
      <c r="R5" s="673">
        <v>1974639</v>
      </c>
      <c r="S5" s="674"/>
      <c r="T5" s="674"/>
      <c r="U5" s="674"/>
      <c r="V5" s="674"/>
      <c r="W5" s="674"/>
      <c r="X5" s="674"/>
      <c r="Y5" s="702"/>
      <c r="Z5" s="715">
        <v>33.1</v>
      </c>
      <c r="AA5" s="715"/>
      <c r="AB5" s="715"/>
      <c r="AC5" s="715"/>
      <c r="AD5" s="716">
        <v>1974639</v>
      </c>
      <c r="AE5" s="716"/>
      <c r="AF5" s="716"/>
      <c r="AG5" s="716"/>
      <c r="AH5" s="716"/>
      <c r="AI5" s="716"/>
      <c r="AJ5" s="716"/>
      <c r="AK5" s="716"/>
      <c r="AL5" s="703">
        <v>54.1</v>
      </c>
      <c r="AM5" s="685"/>
      <c r="AN5" s="685"/>
      <c r="AO5" s="704"/>
      <c r="AP5" s="676" t="s">
        <v>215</v>
      </c>
      <c r="AQ5" s="677"/>
      <c r="AR5" s="677"/>
      <c r="AS5" s="677"/>
      <c r="AT5" s="677"/>
      <c r="AU5" s="677"/>
      <c r="AV5" s="677"/>
      <c r="AW5" s="677"/>
      <c r="AX5" s="677"/>
      <c r="AY5" s="677"/>
      <c r="AZ5" s="677"/>
      <c r="BA5" s="677"/>
      <c r="BB5" s="677"/>
      <c r="BC5" s="677"/>
      <c r="BD5" s="677"/>
      <c r="BE5" s="677"/>
      <c r="BF5" s="678"/>
      <c r="BG5" s="621">
        <v>1974639</v>
      </c>
      <c r="BH5" s="622"/>
      <c r="BI5" s="622"/>
      <c r="BJ5" s="622"/>
      <c r="BK5" s="622"/>
      <c r="BL5" s="622"/>
      <c r="BM5" s="622"/>
      <c r="BN5" s="623"/>
      <c r="BO5" s="659">
        <v>100</v>
      </c>
      <c r="BP5" s="659"/>
      <c r="BQ5" s="659"/>
      <c r="BR5" s="659"/>
      <c r="BS5" s="660">
        <v>56597</v>
      </c>
      <c r="BT5" s="660"/>
      <c r="BU5" s="660"/>
      <c r="BV5" s="660"/>
      <c r="BW5" s="660"/>
      <c r="BX5" s="660"/>
      <c r="BY5" s="660"/>
      <c r="BZ5" s="660"/>
      <c r="CA5" s="660"/>
      <c r="CB5" s="695"/>
      <c r="CD5" s="679" t="s">
        <v>210</v>
      </c>
      <c r="CE5" s="680"/>
      <c r="CF5" s="680"/>
      <c r="CG5" s="680"/>
      <c r="CH5" s="680"/>
      <c r="CI5" s="680"/>
      <c r="CJ5" s="680"/>
      <c r="CK5" s="680"/>
      <c r="CL5" s="680"/>
      <c r="CM5" s="680"/>
      <c r="CN5" s="680"/>
      <c r="CO5" s="680"/>
      <c r="CP5" s="680"/>
      <c r="CQ5" s="681"/>
      <c r="CR5" s="679" t="s">
        <v>216</v>
      </c>
      <c r="CS5" s="680"/>
      <c r="CT5" s="680"/>
      <c r="CU5" s="680"/>
      <c r="CV5" s="680"/>
      <c r="CW5" s="680"/>
      <c r="CX5" s="680"/>
      <c r="CY5" s="681"/>
      <c r="CZ5" s="679" t="s">
        <v>208</v>
      </c>
      <c r="DA5" s="680"/>
      <c r="DB5" s="680"/>
      <c r="DC5" s="681"/>
      <c r="DD5" s="679" t="s">
        <v>217</v>
      </c>
      <c r="DE5" s="680"/>
      <c r="DF5" s="680"/>
      <c r="DG5" s="680"/>
      <c r="DH5" s="680"/>
      <c r="DI5" s="680"/>
      <c r="DJ5" s="680"/>
      <c r="DK5" s="680"/>
      <c r="DL5" s="680"/>
      <c r="DM5" s="680"/>
      <c r="DN5" s="680"/>
      <c r="DO5" s="680"/>
      <c r="DP5" s="681"/>
      <c r="DQ5" s="679" t="s">
        <v>218</v>
      </c>
      <c r="DR5" s="680"/>
      <c r="DS5" s="680"/>
      <c r="DT5" s="680"/>
      <c r="DU5" s="680"/>
      <c r="DV5" s="680"/>
      <c r="DW5" s="680"/>
      <c r="DX5" s="680"/>
      <c r="DY5" s="680"/>
      <c r="DZ5" s="680"/>
      <c r="EA5" s="680"/>
      <c r="EB5" s="680"/>
      <c r="EC5" s="681"/>
    </row>
    <row r="6" spans="2:143" ht="11.25" customHeight="1" x14ac:dyDescent="0.15">
      <c r="B6" s="618" t="s">
        <v>219</v>
      </c>
      <c r="C6" s="619"/>
      <c r="D6" s="619"/>
      <c r="E6" s="619"/>
      <c r="F6" s="619"/>
      <c r="G6" s="619"/>
      <c r="H6" s="619"/>
      <c r="I6" s="619"/>
      <c r="J6" s="619"/>
      <c r="K6" s="619"/>
      <c r="L6" s="619"/>
      <c r="M6" s="619"/>
      <c r="N6" s="619"/>
      <c r="O6" s="619"/>
      <c r="P6" s="619"/>
      <c r="Q6" s="620"/>
      <c r="R6" s="621">
        <v>77113</v>
      </c>
      <c r="S6" s="622"/>
      <c r="T6" s="622"/>
      <c r="U6" s="622"/>
      <c r="V6" s="622"/>
      <c r="W6" s="622"/>
      <c r="X6" s="622"/>
      <c r="Y6" s="623"/>
      <c r="Z6" s="659">
        <v>1.3</v>
      </c>
      <c r="AA6" s="659"/>
      <c r="AB6" s="659"/>
      <c r="AC6" s="659"/>
      <c r="AD6" s="660">
        <v>77113</v>
      </c>
      <c r="AE6" s="660"/>
      <c r="AF6" s="660"/>
      <c r="AG6" s="660"/>
      <c r="AH6" s="660"/>
      <c r="AI6" s="660"/>
      <c r="AJ6" s="660"/>
      <c r="AK6" s="660"/>
      <c r="AL6" s="624">
        <v>2.1</v>
      </c>
      <c r="AM6" s="625"/>
      <c r="AN6" s="625"/>
      <c r="AO6" s="661"/>
      <c r="AP6" s="618" t="s">
        <v>220</v>
      </c>
      <c r="AQ6" s="619"/>
      <c r="AR6" s="619"/>
      <c r="AS6" s="619"/>
      <c r="AT6" s="619"/>
      <c r="AU6" s="619"/>
      <c r="AV6" s="619"/>
      <c r="AW6" s="619"/>
      <c r="AX6" s="619"/>
      <c r="AY6" s="619"/>
      <c r="AZ6" s="619"/>
      <c r="BA6" s="619"/>
      <c r="BB6" s="619"/>
      <c r="BC6" s="619"/>
      <c r="BD6" s="619"/>
      <c r="BE6" s="619"/>
      <c r="BF6" s="620"/>
      <c r="BG6" s="621">
        <v>1974639</v>
      </c>
      <c r="BH6" s="622"/>
      <c r="BI6" s="622"/>
      <c r="BJ6" s="622"/>
      <c r="BK6" s="622"/>
      <c r="BL6" s="622"/>
      <c r="BM6" s="622"/>
      <c r="BN6" s="623"/>
      <c r="BO6" s="659">
        <v>100</v>
      </c>
      <c r="BP6" s="659"/>
      <c r="BQ6" s="659"/>
      <c r="BR6" s="659"/>
      <c r="BS6" s="660">
        <v>56597</v>
      </c>
      <c r="BT6" s="660"/>
      <c r="BU6" s="660"/>
      <c r="BV6" s="660"/>
      <c r="BW6" s="660"/>
      <c r="BX6" s="660"/>
      <c r="BY6" s="660"/>
      <c r="BZ6" s="660"/>
      <c r="CA6" s="660"/>
      <c r="CB6" s="695"/>
      <c r="CD6" s="676" t="s">
        <v>221</v>
      </c>
      <c r="CE6" s="677"/>
      <c r="CF6" s="677"/>
      <c r="CG6" s="677"/>
      <c r="CH6" s="677"/>
      <c r="CI6" s="677"/>
      <c r="CJ6" s="677"/>
      <c r="CK6" s="677"/>
      <c r="CL6" s="677"/>
      <c r="CM6" s="677"/>
      <c r="CN6" s="677"/>
      <c r="CO6" s="677"/>
      <c r="CP6" s="677"/>
      <c r="CQ6" s="678"/>
      <c r="CR6" s="621">
        <v>65358</v>
      </c>
      <c r="CS6" s="622"/>
      <c r="CT6" s="622"/>
      <c r="CU6" s="622"/>
      <c r="CV6" s="622"/>
      <c r="CW6" s="622"/>
      <c r="CX6" s="622"/>
      <c r="CY6" s="623"/>
      <c r="CZ6" s="703">
        <v>1.1000000000000001</v>
      </c>
      <c r="DA6" s="685"/>
      <c r="DB6" s="685"/>
      <c r="DC6" s="705"/>
      <c r="DD6" s="627">
        <v>2893</v>
      </c>
      <c r="DE6" s="622"/>
      <c r="DF6" s="622"/>
      <c r="DG6" s="622"/>
      <c r="DH6" s="622"/>
      <c r="DI6" s="622"/>
      <c r="DJ6" s="622"/>
      <c r="DK6" s="622"/>
      <c r="DL6" s="622"/>
      <c r="DM6" s="622"/>
      <c r="DN6" s="622"/>
      <c r="DO6" s="622"/>
      <c r="DP6" s="623"/>
      <c r="DQ6" s="627">
        <v>65347</v>
      </c>
      <c r="DR6" s="622"/>
      <c r="DS6" s="622"/>
      <c r="DT6" s="622"/>
      <c r="DU6" s="622"/>
      <c r="DV6" s="622"/>
      <c r="DW6" s="622"/>
      <c r="DX6" s="622"/>
      <c r="DY6" s="622"/>
      <c r="DZ6" s="622"/>
      <c r="EA6" s="622"/>
      <c r="EB6" s="622"/>
      <c r="EC6" s="658"/>
    </row>
    <row r="7" spans="2:143" ht="11.25" customHeight="1" x14ac:dyDescent="0.15">
      <c r="B7" s="618" t="s">
        <v>222</v>
      </c>
      <c r="C7" s="619"/>
      <c r="D7" s="619"/>
      <c r="E7" s="619"/>
      <c r="F7" s="619"/>
      <c r="G7" s="619"/>
      <c r="H7" s="619"/>
      <c r="I7" s="619"/>
      <c r="J7" s="619"/>
      <c r="K7" s="619"/>
      <c r="L7" s="619"/>
      <c r="M7" s="619"/>
      <c r="N7" s="619"/>
      <c r="O7" s="619"/>
      <c r="P7" s="619"/>
      <c r="Q7" s="620"/>
      <c r="R7" s="621">
        <v>491</v>
      </c>
      <c r="S7" s="622"/>
      <c r="T7" s="622"/>
      <c r="U7" s="622"/>
      <c r="V7" s="622"/>
      <c r="W7" s="622"/>
      <c r="X7" s="622"/>
      <c r="Y7" s="623"/>
      <c r="Z7" s="659">
        <v>0</v>
      </c>
      <c r="AA7" s="659"/>
      <c r="AB7" s="659"/>
      <c r="AC7" s="659"/>
      <c r="AD7" s="660">
        <v>491</v>
      </c>
      <c r="AE7" s="660"/>
      <c r="AF7" s="660"/>
      <c r="AG7" s="660"/>
      <c r="AH7" s="660"/>
      <c r="AI7" s="660"/>
      <c r="AJ7" s="660"/>
      <c r="AK7" s="660"/>
      <c r="AL7" s="624">
        <v>0</v>
      </c>
      <c r="AM7" s="625"/>
      <c r="AN7" s="625"/>
      <c r="AO7" s="661"/>
      <c r="AP7" s="618" t="s">
        <v>223</v>
      </c>
      <c r="AQ7" s="619"/>
      <c r="AR7" s="619"/>
      <c r="AS7" s="619"/>
      <c r="AT7" s="619"/>
      <c r="AU7" s="619"/>
      <c r="AV7" s="619"/>
      <c r="AW7" s="619"/>
      <c r="AX7" s="619"/>
      <c r="AY7" s="619"/>
      <c r="AZ7" s="619"/>
      <c r="BA7" s="619"/>
      <c r="BB7" s="619"/>
      <c r="BC7" s="619"/>
      <c r="BD7" s="619"/>
      <c r="BE7" s="619"/>
      <c r="BF7" s="620"/>
      <c r="BG7" s="621">
        <v>679596</v>
      </c>
      <c r="BH7" s="622"/>
      <c r="BI7" s="622"/>
      <c r="BJ7" s="622"/>
      <c r="BK7" s="622"/>
      <c r="BL7" s="622"/>
      <c r="BM7" s="622"/>
      <c r="BN7" s="623"/>
      <c r="BO7" s="659">
        <v>34.4</v>
      </c>
      <c r="BP7" s="659"/>
      <c r="BQ7" s="659"/>
      <c r="BR7" s="659"/>
      <c r="BS7" s="660">
        <v>56597</v>
      </c>
      <c r="BT7" s="660"/>
      <c r="BU7" s="660"/>
      <c r="BV7" s="660"/>
      <c r="BW7" s="660"/>
      <c r="BX7" s="660"/>
      <c r="BY7" s="660"/>
      <c r="BZ7" s="660"/>
      <c r="CA7" s="660"/>
      <c r="CB7" s="695"/>
      <c r="CD7" s="618" t="s">
        <v>224</v>
      </c>
      <c r="CE7" s="619"/>
      <c r="CF7" s="619"/>
      <c r="CG7" s="619"/>
      <c r="CH7" s="619"/>
      <c r="CI7" s="619"/>
      <c r="CJ7" s="619"/>
      <c r="CK7" s="619"/>
      <c r="CL7" s="619"/>
      <c r="CM7" s="619"/>
      <c r="CN7" s="619"/>
      <c r="CO7" s="619"/>
      <c r="CP7" s="619"/>
      <c r="CQ7" s="620"/>
      <c r="CR7" s="621">
        <v>1128979</v>
      </c>
      <c r="CS7" s="622"/>
      <c r="CT7" s="622"/>
      <c r="CU7" s="622"/>
      <c r="CV7" s="622"/>
      <c r="CW7" s="622"/>
      <c r="CX7" s="622"/>
      <c r="CY7" s="623"/>
      <c r="CZ7" s="659">
        <v>19.8</v>
      </c>
      <c r="DA7" s="659"/>
      <c r="DB7" s="659"/>
      <c r="DC7" s="659"/>
      <c r="DD7" s="627">
        <v>35553</v>
      </c>
      <c r="DE7" s="622"/>
      <c r="DF7" s="622"/>
      <c r="DG7" s="622"/>
      <c r="DH7" s="622"/>
      <c r="DI7" s="622"/>
      <c r="DJ7" s="622"/>
      <c r="DK7" s="622"/>
      <c r="DL7" s="622"/>
      <c r="DM7" s="622"/>
      <c r="DN7" s="622"/>
      <c r="DO7" s="622"/>
      <c r="DP7" s="623"/>
      <c r="DQ7" s="627">
        <v>813028</v>
      </c>
      <c r="DR7" s="622"/>
      <c r="DS7" s="622"/>
      <c r="DT7" s="622"/>
      <c r="DU7" s="622"/>
      <c r="DV7" s="622"/>
      <c r="DW7" s="622"/>
      <c r="DX7" s="622"/>
      <c r="DY7" s="622"/>
      <c r="DZ7" s="622"/>
      <c r="EA7" s="622"/>
      <c r="EB7" s="622"/>
      <c r="EC7" s="658"/>
    </row>
    <row r="8" spans="2:143" ht="11.25" customHeight="1" x14ac:dyDescent="0.15">
      <c r="B8" s="618" t="s">
        <v>225</v>
      </c>
      <c r="C8" s="619"/>
      <c r="D8" s="619"/>
      <c r="E8" s="619"/>
      <c r="F8" s="619"/>
      <c r="G8" s="619"/>
      <c r="H8" s="619"/>
      <c r="I8" s="619"/>
      <c r="J8" s="619"/>
      <c r="K8" s="619"/>
      <c r="L8" s="619"/>
      <c r="M8" s="619"/>
      <c r="N8" s="619"/>
      <c r="O8" s="619"/>
      <c r="P8" s="619"/>
      <c r="Q8" s="620"/>
      <c r="R8" s="621">
        <v>8559</v>
      </c>
      <c r="S8" s="622"/>
      <c r="T8" s="622"/>
      <c r="U8" s="622"/>
      <c r="V8" s="622"/>
      <c r="W8" s="622"/>
      <c r="X8" s="622"/>
      <c r="Y8" s="623"/>
      <c r="Z8" s="659">
        <v>0.1</v>
      </c>
      <c r="AA8" s="659"/>
      <c r="AB8" s="659"/>
      <c r="AC8" s="659"/>
      <c r="AD8" s="660">
        <v>8559</v>
      </c>
      <c r="AE8" s="660"/>
      <c r="AF8" s="660"/>
      <c r="AG8" s="660"/>
      <c r="AH8" s="660"/>
      <c r="AI8" s="660"/>
      <c r="AJ8" s="660"/>
      <c r="AK8" s="660"/>
      <c r="AL8" s="624">
        <v>0.2</v>
      </c>
      <c r="AM8" s="625"/>
      <c r="AN8" s="625"/>
      <c r="AO8" s="661"/>
      <c r="AP8" s="618" t="s">
        <v>226</v>
      </c>
      <c r="AQ8" s="619"/>
      <c r="AR8" s="619"/>
      <c r="AS8" s="619"/>
      <c r="AT8" s="619"/>
      <c r="AU8" s="619"/>
      <c r="AV8" s="619"/>
      <c r="AW8" s="619"/>
      <c r="AX8" s="619"/>
      <c r="AY8" s="619"/>
      <c r="AZ8" s="619"/>
      <c r="BA8" s="619"/>
      <c r="BB8" s="619"/>
      <c r="BC8" s="619"/>
      <c r="BD8" s="619"/>
      <c r="BE8" s="619"/>
      <c r="BF8" s="620"/>
      <c r="BG8" s="621">
        <v>11392</v>
      </c>
      <c r="BH8" s="622"/>
      <c r="BI8" s="622"/>
      <c r="BJ8" s="622"/>
      <c r="BK8" s="622"/>
      <c r="BL8" s="622"/>
      <c r="BM8" s="622"/>
      <c r="BN8" s="623"/>
      <c r="BO8" s="659">
        <v>0.6</v>
      </c>
      <c r="BP8" s="659"/>
      <c r="BQ8" s="659"/>
      <c r="BR8" s="659"/>
      <c r="BS8" s="660" t="s">
        <v>122</v>
      </c>
      <c r="BT8" s="660"/>
      <c r="BU8" s="660"/>
      <c r="BV8" s="660"/>
      <c r="BW8" s="660"/>
      <c r="BX8" s="660"/>
      <c r="BY8" s="660"/>
      <c r="BZ8" s="660"/>
      <c r="CA8" s="660"/>
      <c r="CB8" s="695"/>
      <c r="CD8" s="618" t="s">
        <v>227</v>
      </c>
      <c r="CE8" s="619"/>
      <c r="CF8" s="619"/>
      <c r="CG8" s="619"/>
      <c r="CH8" s="619"/>
      <c r="CI8" s="619"/>
      <c r="CJ8" s="619"/>
      <c r="CK8" s="619"/>
      <c r="CL8" s="619"/>
      <c r="CM8" s="619"/>
      <c r="CN8" s="619"/>
      <c r="CO8" s="619"/>
      <c r="CP8" s="619"/>
      <c r="CQ8" s="620"/>
      <c r="CR8" s="621">
        <v>1656326</v>
      </c>
      <c r="CS8" s="622"/>
      <c r="CT8" s="622"/>
      <c r="CU8" s="622"/>
      <c r="CV8" s="622"/>
      <c r="CW8" s="622"/>
      <c r="CX8" s="622"/>
      <c r="CY8" s="623"/>
      <c r="CZ8" s="659">
        <v>29.1</v>
      </c>
      <c r="DA8" s="659"/>
      <c r="DB8" s="659"/>
      <c r="DC8" s="659"/>
      <c r="DD8" s="627">
        <v>58974</v>
      </c>
      <c r="DE8" s="622"/>
      <c r="DF8" s="622"/>
      <c r="DG8" s="622"/>
      <c r="DH8" s="622"/>
      <c r="DI8" s="622"/>
      <c r="DJ8" s="622"/>
      <c r="DK8" s="622"/>
      <c r="DL8" s="622"/>
      <c r="DM8" s="622"/>
      <c r="DN8" s="622"/>
      <c r="DO8" s="622"/>
      <c r="DP8" s="623"/>
      <c r="DQ8" s="627">
        <v>1029789</v>
      </c>
      <c r="DR8" s="622"/>
      <c r="DS8" s="622"/>
      <c r="DT8" s="622"/>
      <c r="DU8" s="622"/>
      <c r="DV8" s="622"/>
      <c r="DW8" s="622"/>
      <c r="DX8" s="622"/>
      <c r="DY8" s="622"/>
      <c r="DZ8" s="622"/>
      <c r="EA8" s="622"/>
      <c r="EB8" s="622"/>
      <c r="EC8" s="658"/>
    </row>
    <row r="9" spans="2:143" ht="11.25" customHeight="1" x14ac:dyDescent="0.15">
      <c r="B9" s="618" t="s">
        <v>228</v>
      </c>
      <c r="C9" s="619"/>
      <c r="D9" s="619"/>
      <c r="E9" s="619"/>
      <c r="F9" s="619"/>
      <c r="G9" s="619"/>
      <c r="H9" s="619"/>
      <c r="I9" s="619"/>
      <c r="J9" s="619"/>
      <c r="K9" s="619"/>
      <c r="L9" s="619"/>
      <c r="M9" s="619"/>
      <c r="N9" s="619"/>
      <c r="O9" s="619"/>
      <c r="P9" s="619"/>
      <c r="Q9" s="620"/>
      <c r="R9" s="621">
        <v>10569</v>
      </c>
      <c r="S9" s="622"/>
      <c r="T9" s="622"/>
      <c r="U9" s="622"/>
      <c r="V9" s="622"/>
      <c r="W9" s="622"/>
      <c r="X9" s="622"/>
      <c r="Y9" s="623"/>
      <c r="Z9" s="659">
        <v>0.2</v>
      </c>
      <c r="AA9" s="659"/>
      <c r="AB9" s="659"/>
      <c r="AC9" s="659"/>
      <c r="AD9" s="660">
        <v>10569</v>
      </c>
      <c r="AE9" s="660"/>
      <c r="AF9" s="660"/>
      <c r="AG9" s="660"/>
      <c r="AH9" s="660"/>
      <c r="AI9" s="660"/>
      <c r="AJ9" s="660"/>
      <c r="AK9" s="660"/>
      <c r="AL9" s="624">
        <v>0.3</v>
      </c>
      <c r="AM9" s="625"/>
      <c r="AN9" s="625"/>
      <c r="AO9" s="661"/>
      <c r="AP9" s="618" t="s">
        <v>229</v>
      </c>
      <c r="AQ9" s="619"/>
      <c r="AR9" s="619"/>
      <c r="AS9" s="619"/>
      <c r="AT9" s="619"/>
      <c r="AU9" s="619"/>
      <c r="AV9" s="619"/>
      <c r="AW9" s="619"/>
      <c r="AX9" s="619"/>
      <c r="AY9" s="619"/>
      <c r="AZ9" s="619"/>
      <c r="BA9" s="619"/>
      <c r="BB9" s="619"/>
      <c r="BC9" s="619"/>
      <c r="BD9" s="619"/>
      <c r="BE9" s="619"/>
      <c r="BF9" s="620"/>
      <c r="BG9" s="621">
        <v>309822</v>
      </c>
      <c r="BH9" s="622"/>
      <c r="BI9" s="622"/>
      <c r="BJ9" s="622"/>
      <c r="BK9" s="622"/>
      <c r="BL9" s="622"/>
      <c r="BM9" s="622"/>
      <c r="BN9" s="623"/>
      <c r="BO9" s="659">
        <v>15.7</v>
      </c>
      <c r="BP9" s="659"/>
      <c r="BQ9" s="659"/>
      <c r="BR9" s="659"/>
      <c r="BS9" s="660" t="s">
        <v>122</v>
      </c>
      <c r="BT9" s="660"/>
      <c r="BU9" s="660"/>
      <c r="BV9" s="660"/>
      <c r="BW9" s="660"/>
      <c r="BX9" s="660"/>
      <c r="BY9" s="660"/>
      <c r="BZ9" s="660"/>
      <c r="CA9" s="660"/>
      <c r="CB9" s="695"/>
      <c r="CD9" s="618" t="s">
        <v>230</v>
      </c>
      <c r="CE9" s="619"/>
      <c r="CF9" s="619"/>
      <c r="CG9" s="619"/>
      <c r="CH9" s="619"/>
      <c r="CI9" s="619"/>
      <c r="CJ9" s="619"/>
      <c r="CK9" s="619"/>
      <c r="CL9" s="619"/>
      <c r="CM9" s="619"/>
      <c r="CN9" s="619"/>
      <c r="CO9" s="619"/>
      <c r="CP9" s="619"/>
      <c r="CQ9" s="620"/>
      <c r="CR9" s="621">
        <v>380327</v>
      </c>
      <c r="CS9" s="622"/>
      <c r="CT9" s="622"/>
      <c r="CU9" s="622"/>
      <c r="CV9" s="622"/>
      <c r="CW9" s="622"/>
      <c r="CX9" s="622"/>
      <c r="CY9" s="623"/>
      <c r="CZ9" s="659">
        <v>6.7</v>
      </c>
      <c r="DA9" s="659"/>
      <c r="DB9" s="659"/>
      <c r="DC9" s="659"/>
      <c r="DD9" s="627">
        <v>2800</v>
      </c>
      <c r="DE9" s="622"/>
      <c r="DF9" s="622"/>
      <c r="DG9" s="622"/>
      <c r="DH9" s="622"/>
      <c r="DI9" s="622"/>
      <c r="DJ9" s="622"/>
      <c r="DK9" s="622"/>
      <c r="DL9" s="622"/>
      <c r="DM9" s="622"/>
      <c r="DN9" s="622"/>
      <c r="DO9" s="622"/>
      <c r="DP9" s="623"/>
      <c r="DQ9" s="627">
        <v>297657</v>
      </c>
      <c r="DR9" s="622"/>
      <c r="DS9" s="622"/>
      <c r="DT9" s="622"/>
      <c r="DU9" s="622"/>
      <c r="DV9" s="622"/>
      <c r="DW9" s="622"/>
      <c r="DX9" s="622"/>
      <c r="DY9" s="622"/>
      <c r="DZ9" s="622"/>
      <c r="EA9" s="622"/>
      <c r="EB9" s="622"/>
      <c r="EC9" s="658"/>
    </row>
    <row r="10" spans="2:143" ht="11.25" customHeight="1" x14ac:dyDescent="0.15">
      <c r="B10" s="618" t="s">
        <v>231</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232</v>
      </c>
      <c r="AQ10" s="619"/>
      <c r="AR10" s="619"/>
      <c r="AS10" s="619"/>
      <c r="AT10" s="619"/>
      <c r="AU10" s="619"/>
      <c r="AV10" s="619"/>
      <c r="AW10" s="619"/>
      <c r="AX10" s="619"/>
      <c r="AY10" s="619"/>
      <c r="AZ10" s="619"/>
      <c r="BA10" s="619"/>
      <c r="BB10" s="619"/>
      <c r="BC10" s="619"/>
      <c r="BD10" s="619"/>
      <c r="BE10" s="619"/>
      <c r="BF10" s="620"/>
      <c r="BG10" s="621">
        <v>60100</v>
      </c>
      <c r="BH10" s="622"/>
      <c r="BI10" s="622"/>
      <c r="BJ10" s="622"/>
      <c r="BK10" s="622"/>
      <c r="BL10" s="622"/>
      <c r="BM10" s="622"/>
      <c r="BN10" s="623"/>
      <c r="BO10" s="659">
        <v>3</v>
      </c>
      <c r="BP10" s="659"/>
      <c r="BQ10" s="659"/>
      <c r="BR10" s="659"/>
      <c r="BS10" s="660" t="s">
        <v>122</v>
      </c>
      <c r="BT10" s="660"/>
      <c r="BU10" s="660"/>
      <c r="BV10" s="660"/>
      <c r="BW10" s="660"/>
      <c r="BX10" s="660"/>
      <c r="BY10" s="660"/>
      <c r="BZ10" s="660"/>
      <c r="CA10" s="660"/>
      <c r="CB10" s="695"/>
      <c r="CD10" s="618" t="s">
        <v>233</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59" t="s">
        <v>122</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x14ac:dyDescent="0.15">
      <c r="B11" s="618" t="s">
        <v>234</v>
      </c>
      <c r="C11" s="619"/>
      <c r="D11" s="619"/>
      <c r="E11" s="619"/>
      <c r="F11" s="619"/>
      <c r="G11" s="619"/>
      <c r="H11" s="619"/>
      <c r="I11" s="619"/>
      <c r="J11" s="619"/>
      <c r="K11" s="619"/>
      <c r="L11" s="619"/>
      <c r="M11" s="619"/>
      <c r="N11" s="619"/>
      <c r="O11" s="619"/>
      <c r="P11" s="619"/>
      <c r="Q11" s="620"/>
      <c r="R11" s="621">
        <v>209031</v>
      </c>
      <c r="S11" s="622"/>
      <c r="T11" s="622"/>
      <c r="U11" s="622"/>
      <c r="V11" s="622"/>
      <c r="W11" s="622"/>
      <c r="X11" s="622"/>
      <c r="Y11" s="623"/>
      <c r="Z11" s="624">
        <v>3.5</v>
      </c>
      <c r="AA11" s="625"/>
      <c r="AB11" s="625"/>
      <c r="AC11" s="626"/>
      <c r="AD11" s="627">
        <v>209031</v>
      </c>
      <c r="AE11" s="622"/>
      <c r="AF11" s="622"/>
      <c r="AG11" s="622"/>
      <c r="AH11" s="622"/>
      <c r="AI11" s="622"/>
      <c r="AJ11" s="622"/>
      <c r="AK11" s="623"/>
      <c r="AL11" s="624">
        <v>5.7</v>
      </c>
      <c r="AM11" s="625"/>
      <c r="AN11" s="625"/>
      <c r="AO11" s="661"/>
      <c r="AP11" s="618" t="s">
        <v>235</v>
      </c>
      <c r="AQ11" s="619"/>
      <c r="AR11" s="619"/>
      <c r="AS11" s="619"/>
      <c r="AT11" s="619"/>
      <c r="AU11" s="619"/>
      <c r="AV11" s="619"/>
      <c r="AW11" s="619"/>
      <c r="AX11" s="619"/>
      <c r="AY11" s="619"/>
      <c r="AZ11" s="619"/>
      <c r="BA11" s="619"/>
      <c r="BB11" s="619"/>
      <c r="BC11" s="619"/>
      <c r="BD11" s="619"/>
      <c r="BE11" s="619"/>
      <c r="BF11" s="620"/>
      <c r="BG11" s="621">
        <v>298282</v>
      </c>
      <c r="BH11" s="622"/>
      <c r="BI11" s="622"/>
      <c r="BJ11" s="622"/>
      <c r="BK11" s="622"/>
      <c r="BL11" s="622"/>
      <c r="BM11" s="622"/>
      <c r="BN11" s="623"/>
      <c r="BO11" s="659">
        <v>15.1</v>
      </c>
      <c r="BP11" s="659"/>
      <c r="BQ11" s="659"/>
      <c r="BR11" s="659"/>
      <c r="BS11" s="660">
        <v>56597</v>
      </c>
      <c r="BT11" s="660"/>
      <c r="BU11" s="660"/>
      <c r="BV11" s="660"/>
      <c r="BW11" s="660"/>
      <c r="BX11" s="660"/>
      <c r="BY11" s="660"/>
      <c r="BZ11" s="660"/>
      <c r="CA11" s="660"/>
      <c r="CB11" s="695"/>
      <c r="CD11" s="618" t="s">
        <v>236</v>
      </c>
      <c r="CE11" s="619"/>
      <c r="CF11" s="619"/>
      <c r="CG11" s="619"/>
      <c r="CH11" s="619"/>
      <c r="CI11" s="619"/>
      <c r="CJ11" s="619"/>
      <c r="CK11" s="619"/>
      <c r="CL11" s="619"/>
      <c r="CM11" s="619"/>
      <c r="CN11" s="619"/>
      <c r="CO11" s="619"/>
      <c r="CP11" s="619"/>
      <c r="CQ11" s="620"/>
      <c r="CR11" s="621">
        <v>273231</v>
      </c>
      <c r="CS11" s="622"/>
      <c r="CT11" s="622"/>
      <c r="CU11" s="622"/>
      <c r="CV11" s="622"/>
      <c r="CW11" s="622"/>
      <c r="CX11" s="622"/>
      <c r="CY11" s="623"/>
      <c r="CZ11" s="659">
        <v>4.8</v>
      </c>
      <c r="DA11" s="659"/>
      <c r="DB11" s="659"/>
      <c r="DC11" s="659"/>
      <c r="DD11" s="627">
        <v>28390</v>
      </c>
      <c r="DE11" s="622"/>
      <c r="DF11" s="622"/>
      <c r="DG11" s="622"/>
      <c r="DH11" s="622"/>
      <c r="DI11" s="622"/>
      <c r="DJ11" s="622"/>
      <c r="DK11" s="622"/>
      <c r="DL11" s="622"/>
      <c r="DM11" s="622"/>
      <c r="DN11" s="622"/>
      <c r="DO11" s="622"/>
      <c r="DP11" s="623"/>
      <c r="DQ11" s="627">
        <v>207442</v>
      </c>
      <c r="DR11" s="622"/>
      <c r="DS11" s="622"/>
      <c r="DT11" s="622"/>
      <c r="DU11" s="622"/>
      <c r="DV11" s="622"/>
      <c r="DW11" s="622"/>
      <c r="DX11" s="622"/>
      <c r="DY11" s="622"/>
      <c r="DZ11" s="622"/>
      <c r="EA11" s="622"/>
      <c r="EB11" s="622"/>
      <c r="EC11" s="658"/>
    </row>
    <row r="12" spans="2:143" ht="11.25" customHeight="1" x14ac:dyDescent="0.15">
      <c r="B12" s="618" t="s">
        <v>237</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238</v>
      </c>
      <c r="AQ12" s="619"/>
      <c r="AR12" s="619"/>
      <c r="AS12" s="619"/>
      <c r="AT12" s="619"/>
      <c r="AU12" s="619"/>
      <c r="AV12" s="619"/>
      <c r="AW12" s="619"/>
      <c r="AX12" s="619"/>
      <c r="AY12" s="619"/>
      <c r="AZ12" s="619"/>
      <c r="BA12" s="619"/>
      <c r="BB12" s="619"/>
      <c r="BC12" s="619"/>
      <c r="BD12" s="619"/>
      <c r="BE12" s="619"/>
      <c r="BF12" s="620"/>
      <c r="BG12" s="621">
        <v>1201006</v>
      </c>
      <c r="BH12" s="622"/>
      <c r="BI12" s="622"/>
      <c r="BJ12" s="622"/>
      <c r="BK12" s="622"/>
      <c r="BL12" s="622"/>
      <c r="BM12" s="622"/>
      <c r="BN12" s="623"/>
      <c r="BO12" s="659">
        <v>60.8</v>
      </c>
      <c r="BP12" s="659"/>
      <c r="BQ12" s="659"/>
      <c r="BR12" s="659"/>
      <c r="BS12" s="660" t="s">
        <v>122</v>
      </c>
      <c r="BT12" s="660"/>
      <c r="BU12" s="660"/>
      <c r="BV12" s="660"/>
      <c r="BW12" s="660"/>
      <c r="BX12" s="660"/>
      <c r="BY12" s="660"/>
      <c r="BZ12" s="660"/>
      <c r="CA12" s="660"/>
      <c r="CB12" s="695"/>
      <c r="CD12" s="618" t="s">
        <v>239</v>
      </c>
      <c r="CE12" s="619"/>
      <c r="CF12" s="619"/>
      <c r="CG12" s="619"/>
      <c r="CH12" s="619"/>
      <c r="CI12" s="619"/>
      <c r="CJ12" s="619"/>
      <c r="CK12" s="619"/>
      <c r="CL12" s="619"/>
      <c r="CM12" s="619"/>
      <c r="CN12" s="619"/>
      <c r="CO12" s="619"/>
      <c r="CP12" s="619"/>
      <c r="CQ12" s="620"/>
      <c r="CR12" s="621">
        <v>62251</v>
      </c>
      <c r="CS12" s="622"/>
      <c r="CT12" s="622"/>
      <c r="CU12" s="622"/>
      <c r="CV12" s="622"/>
      <c r="CW12" s="622"/>
      <c r="CX12" s="622"/>
      <c r="CY12" s="623"/>
      <c r="CZ12" s="659">
        <v>1.1000000000000001</v>
      </c>
      <c r="DA12" s="659"/>
      <c r="DB12" s="659"/>
      <c r="DC12" s="659"/>
      <c r="DD12" s="627">
        <v>16513</v>
      </c>
      <c r="DE12" s="622"/>
      <c r="DF12" s="622"/>
      <c r="DG12" s="622"/>
      <c r="DH12" s="622"/>
      <c r="DI12" s="622"/>
      <c r="DJ12" s="622"/>
      <c r="DK12" s="622"/>
      <c r="DL12" s="622"/>
      <c r="DM12" s="622"/>
      <c r="DN12" s="622"/>
      <c r="DO12" s="622"/>
      <c r="DP12" s="623"/>
      <c r="DQ12" s="627">
        <v>35478</v>
      </c>
      <c r="DR12" s="622"/>
      <c r="DS12" s="622"/>
      <c r="DT12" s="622"/>
      <c r="DU12" s="622"/>
      <c r="DV12" s="622"/>
      <c r="DW12" s="622"/>
      <c r="DX12" s="622"/>
      <c r="DY12" s="622"/>
      <c r="DZ12" s="622"/>
      <c r="EA12" s="622"/>
      <c r="EB12" s="622"/>
      <c r="EC12" s="658"/>
    </row>
    <row r="13" spans="2:143" ht="11.25" customHeight="1" x14ac:dyDescent="0.15">
      <c r="B13" s="618" t="s">
        <v>240</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241</v>
      </c>
      <c r="AQ13" s="619"/>
      <c r="AR13" s="619"/>
      <c r="AS13" s="619"/>
      <c r="AT13" s="619"/>
      <c r="AU13" s="619"/>
      <c r="AV13" s="619"/>
      <c r="AW13" s="619"/>
      <c r="AX13" s="619"/>
      <c r="AY13" s="619"/>
      <c r="AZ13" s="619"/>
      <c r="BA13" s="619"/>
      <c r="BB13" s="619"/>
      <c r="BC13" s="619"/>
      <c r="BD13" s="619"/>
      <c r="BE13" s="619"/>
      <c r="BF13" s="620"/>
      <c r="BG13" s="621">
        <v>1200285</v>
      </c>
      <c r="BH13" s="622"/>
      <c r="BI13" s="622"/>
      <c r="BJ13" s="622"/>
      <c r="BK13" s="622"/>
      <c r="BL13" s="622"/>
      <c r="BM13" s="622"/>
      <c r="BN13" s="623"/>
      <c r="BO13" s="659">
        <v>60.8</v>
      </c>
      <c r="BP13" s="659"/>
      <c r="BQ13" s="659"/>
      <c r="BR13" s="659"/>
      <c r="BS13" s="660" t="s">
        <v>122</v>
      </c>
      <c r="BT13" s="660"/>
      <c r="BU13" s="660"/>
      <c r="BV13" s="660"/>
      <c r="BW13" s="660"/>
      <c r="BX13" s="660"/>
      <c r="BY13" s="660"/>
      <c r="BZ13" s="660"/>
      <c r="CA13" s="660"/>
      <c r="CB13" s="695"/>
      <c r="CD13" s="618" t="s">
        <v>242</v>
      </c>
      <c r="CE13" s="619"/>
      <c r="CF13" s="619"/>
      <c r="CG13" s="619"/>
      <c r="CH13" s="619"/>
      <c r="CI13" s="619"/>
      <c r="CJ13" s="619"/>
      <c r="CK13" s="619"/>
      <c r="CL13" s="619"/>
      <c r="CM13" s="619"/>
      <c r="CN13" s="619"/>
      <c r="CO13" s="619"/>
      <c r="CP13" s="619"/>
      <c r="CQ13" s="620"/>
      <c r="CR13" s="621">
        <v>507846</v>
      </c>
      <c r="CS13" s="622"/>
      <c r="CT13" s="622"/>
      <c r="CU13" s="622"/>
      <c r="CV13" s="622"/>
      <c r="CW13" s="622"/>
      <c r="CX13" s="622"/>
      <c r="CY13" s="623"/>
      <c r="CZ13" s="659">
        <v>8.9</v>
      </c>
      <c r="DA13" s="659"/>
      <c r="DB13" s="659"/>
      <c r="DC13" s="659"/>
      <c r="DD13" s="627">
        <v>298566</v>
      </c>
      <c r="DE13" s="622"/>
      <c r="DF13" s="622"/>
      <c r="DG13" s="622"/>
      <c r="DH13" s="622"/>
      <c r="DI13" s="622"/>
      <c r="DJ13" s="622"/>
      <c r="DK13" s="622"/>
      <c r="DL13" s="622"/>
      <c r="DM13" s="622"/>
      <c r="DN13" s="622"/>
      <c r="DO13" s="622"/>
      <c r="DP13" s="623"/>
      <c r="DQ13" s="627">
        <v>266915</v>
      </c>
      <c r="DR13" s="622"/>
      <c r="DS13" s="622"/>
      <c r="DT13" s="622"/>
      <c r="DU13" s="622"/>
      <c r="DV13" s="622"/>
      <c r="DW13" s="622"/>
      <c r="DX13" s="622"/>
      <c r="DY13" s="622"/>
      <c r="DZ13" s="622"/>
      <c r="EA13" s="622"/>
      <c r="EB13" s="622"/>
      <c r="EC13" s="658"/>
    </row>
    <row r="14" spans="2:143" ht="11.25" customHeight="1" x14ac:dyDescent="0.15">
      <c r="B14" s="618" t="s">
        <v>243</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244</v>
      </c>
      <c r="AQ14" s="619"/>
      <c r="AR14" s="619"/>
      <c r="AS14" s="619"/>
      <c r="AT14" s="619"/>
      <c r="AU14" s="619"/>
      <c r="AV14" s="619"/>
      <c r="AW14" s="619"/>
      <c r="AX14" s="619"/>
      <c r="AY14" s="619"/>
      <c r="AZ14" s="619"/>
      <c r="BA14" s="619"/>
      <c r="BB14" s="619"/>
      <c r="BC14" s="619"/>
      <c r="BD14" s="619"/>
      <c r="BE14" s="619"/>
      <c r="BF14" s="620"/>
      <c r="BG14" s="621">
        <v>34136</v>
      </c>
      <c r="BH14" s="622"/>
      <c r="BI14" s="622"/>
      <c r="BJ14" s="622"/>
      <c r="BK14" s="622"/>
      <c r="BL14" s="622"/>
      <c r="BM14" s="622"/>
      <c r="BN14" s="623"/>
      <c r="BO14" s="659">
        <v>1.7</v>
      </c>
      <c r="BP14" s="659"/>
      <c r="BQ14" s="659"/>
      <c r="BR14" s="659"/>
      <c r="BS14" s="660" t="s">
        <v>122</v>
      </c>
      <c r="BT14" s="660"/>
      <c r="BU14" s="660"/>
      <c r="BV14" s="660"/>
      <c r="BW14" s="660"/>
      <c r="BX14" s="660"/>
      <c r="BY14" s="660"/>
      <c r="BZ14" s="660"/>
      <c r="CA14" s="660"/>
      <c r="CB14" s="695"/>
      <c r="CD14" s="618" t="s">
        <v>245</v>
      </c>
      <c r="CE14" s="619"/>
      <c r="CF14" s="619"/>
      <c r="CG14" s="619"/>
      <c r="CH14" s="619"/>
      <c r="CI14" s="619"/>
      <c r="CJ14" s="619"/>
      <c r="CK14" s="619"/>
      <c r="CL14" s="619"/>
      <c r="CM14" s="619"/>
      <c r="CN14" s="619"/>
      <c r="CO14" s="619"/>
      <c r="CP14" s="619"/>
      <c r="CQ14" s="620"/>
      <c r="CR14" s="621">
        <v>176523</v>
      </c>
      <c r="CS14" s="622"/>
      <c r="CT14" s="622"/>
      <c r="CU14" s="622"/>
      <c r="CV14" s="622"/>
      <c r="CW14" s="622"/>
      <c r="CX14" s="622"/>
      <c r="CY14" s="623"/>
      <c r="CZ14" s="659">
        <v>3.1</v>
      </c>
      <c r="DA14" s="659"/>
      <c r="DB14" s="659"/>
      <c r="DC14" s="659"/>
      <c r="DD14" s="627">
        <v>3308</v>
      </c>
      <c r="DE14" s="622"/>
      <c r="DF14" s="622"/>
      <c r="DG14" s="622"/>
      <c r="DH14" s="622"/>
      <c r="DI14" s="622"/>
      <c r="DJ14" s="622"/>
      <c r="DK14" s="622"/>
      <c r="DL14" s="622"/>
      <c r="DM14" s="622"/>
      <c r="DN14" s="622"/>
      <c r="DO14" s="622"/>
      <c r="DP14" s="623"/>
      <c r="DQ14" s="627">
        <v>169701</v>
      </c>
      <c r="DR14" s="622"/>
      <c r="DS14" s="622"/>
      <c r="DT14" s="622"/>
      <c r="DU14" s="622"/>
      <c r="DV14" s="622"/>
      <c r="DW14" s="622"/>
      <c r="DX14" s="622"/>
      <c r="DY14" s="622"/>
      <c r="DZ14" s="622"/>
      <c r="EA14" s="622"/>
      <c r="EB14" s="622"/>
      <c r="EC14" s="658"/>
    </row>
    <row r="15" spans="2:143" ht="11.25" customHeight="1" x14ac:dyDescent="0.15">
      <c r="B15" s="618" t="s">
        <v>246</v>
      </c>
      <c r="C15" s="619"/>
      <c r="D15" s="619"/>
      <c r="E15" s="619"/>
      <c r="F15" s="619"/>
      <c r="G15" s="619"/>
      <c r="H15" s="619"/>
      <c r="I15" s="619"/>
      <c r="J15" s="619"/>
      <c r="K15" s="619"/>
      <c r="L15" s="619"/>
      <c r="M15" s="619"/>
      <c r="N15" s="619"/>
      <c r="O15" s="619"/>
      <c r="P15" s="619"/>
      <c r="Q15" s="620"/>
      <c r="R15" s="621">
        <v>8706</v>
      </c>
      <c r="S15" s="622"/>
      <c r="T15" s="622"/>
      <c r="U15" s="622"/>
      <c r="V15" s="622"/>
      <c r="W15" s="622"/>
      <c r="X15" s="622"/>
      <c r="Y15" s="623"/>
      <c r="Z15" s="659">
        <v>0.1</v>
      </c>
      <c r="AA15" s="659"/>
      <c r="AB15" s="659"/>
      <c r="AC15" s="659"/>
      <c r="AD15" s="660">
        <v>8706</v>
      </c>
      <c r="AE15" s="660"/>
      <c r="AF15" s="660"/>
      <c r="AG15" s="660"/>
      <c r="AH15" s="660"/>
      <c r="AI15" s="660"/>
      <c r="AJ15" s="660"/>
      <c r="AK15" s="660"/>
      <c r="AL15" s="624">
        <v>0.2</v>
      </c>
      <c r="AM15" s="625"/>
      <c r="AN15" s="625"/>
      <c r="AO15" s="661"/>
      <c r="AP15" s="618" t="s">
        <v>247</v>
      </c>
      <c r="AQ15" s="619"/>
      <c r="AR15" s="619"/>
      <c r="AS15" s="619"/>
      <c r="AT15" s="619"/>
      <c r="AU15" s="619"/>
      <c r="AV15" s="619"/>
      <c r="AW15" s="619"/>
      <c r="AX15" s="619"/>
      <c r="AY15" s="619"/>
      <c r="AZ15" s="619"/>
      <c r="BA15" s="619"/>
      <c r="BB15" s="619"/>
      <c r="BC15" s="619"/>
      <c r="BD15" s="619"/>
      <c r="BE15" s="619"/>
      <c r="BF15" s="620"/>
      <c r="BG15" s="621">
        <v>58900</v>
      </c>
      <c r="BH15" s="622"/>
      <c r="BI15" s="622"/>
      <c r="BJ15" s="622"/>
      <c r="BK15" s="622"/>
      <c r="BL15" s="622"/>
      <c r="BM15" s="622"/>
      <c r="BN15" s="623"/>
      <c r="BO15" s="659">
        <v>3</v>
      </c>
      <c r="BP15" s="659"/>
      <c r="BQ15" s="659"/>
      <c r="BR15" s="659"/>
      <c r="BS15" s="660" t="s">
        <v>122</v>
      </c>
      <c r="BT15" s="660"/>
      <c r="BU15" s="660"/>
      <c r="BV15" s="660"/>
      <c r="BW15" s="660"/>
      <c r="BX15" s="660"/>
      <c r="BY15" s="660"/>
      <c r="BZ15" s="660"/>
      <c r="CA15" s="660"/>
      <c r="CB15" s="695"/>
      <c r="CD15" s="618" t="s">
        <v>248</v>
      </c>
      <c r="CE15" s="619"/>
      <c r="CF15" s="619"/>
      <c r="CG15" s="619"/>
      <c r="CH15" s="619"/>
      <c r="CI15" s="619"/>
      <c r="CJ15" s="619"/>
      <c r="CK15" s="619"/>
      <c r="CL15" s="619"/>
      <c r="CM15" s="619"/>
      <c r="CN15" s="619"/>
      <c r="CO15" s="619"/>
      <c r="CP15" s="619"/>
      <c r="CQ15" s="620"/>
      <c r="CR15" s="621">
        <v>857292</v>
      </c>
      <c r="CS15" s="622"/>
      <c r="CT15" s="622"/>
      <c r="CU15" s="622"/>
      <c r="CV15" s="622"/>
      <c r="CW15" s="622"/>
      <c r="CX15" s="622"/>
      <c r="CY15" s="623"/>
      <c r="CZ15" s="659">
        <v>15</v>
      </c>
      <c r="DA15" s="659"/>
      <c r="DB15" s="659"/>
      <c r="DC15" s="659"/>
      <c r="DD15" s="627">
        <v>173707</v>
      </c>
      <c r="DE15" s="622"/>
      <c r="DF15" s="622"/>
      <c r="DG15" s="622"/>
      <c r="DH15" s="622"/>
      <c r="DI15" s="622"/>
      <c r="DJ15" s="622"/>
      <c r="DK15" s="622"/>
      <c r="DL15" s="622"/>
      <c r="DM15" s="622"/>
      <c r="DN15" s="622"/>
      <c r="DO15" s="622"/>
      <c r="DP15" s="623"/>
      <c r="DQ15" s="627">
        <v>707848</v>
      </c>
      <c r="DR15" s="622"/>
      <c r="DS15" s="622"/>
      <c r="DT15" s="622"/>
      <c r="DU15" s="622"/>
      <c r="DV15" s="622"/>
      <c r="DW15" s="622"/>
      <c r="DX15" s="622"/>
      <c r="DY15" s="622"/>
      <c r="DZ15" s="622"/>
      <c r="EA15" s="622"/>
      <c r="EB15" s="622"/>
      <c r="EC15" s="658"/>
    </row>
    <row r="16" spans="2:143" ht="11.25" customHeight="1" x14ac:dyDescent="0.15">
      <c r="B16" s="618" t="s">
        <v>249</v>
      </c>
      <c r="C16" s="619"/>
      <c r="D16" s="619"/>
      <c r="E16" s="619"/>
      <c r="F16" s="619"/>
      <c r="G16" s="619"/>
      <c r="H16" s="619"/>
      <c r="I16" s="619"/>
      <c r="J16" s="619"/>
      <c r="K16" s="619"/>
      <c r="L16" s="619"/>
      <c r="M16" s="619"/>
      <c r="N16" s="619"/>
      <c r="O16" s="619"/>
      <c r="P16" s="619"/>
      <c r="Q16" s="620"/>
      <c r="R16" s="621">
        <v>36892</v>
      </c>
      <c r="S16" s="622"/>
      <c r="T16" s="622"/>
      <c r="U16" s="622"/>
      <c r="V16" s="622"/>
      <c r="W16" s="622"/>
      <c r="X16" s="622"/>
      <c r="Y16" s="623"/>
      <c r="Z16" s="659">
        <v>0.6</v>
      </c>
      <c r="AA16" s="659"/>
      <c r="AB16" s="659"/>
      <c r="AC16" s="659"/>
      <c r="AD16" s="660">
        <v>36892</v>
      </c>
      <c r="AE16" s="660"/>
      <c r="AF16" s="660"/>
      <c r="AG16" s="660"/>
      <c r="AH16" s="660"/>
      <c r="AI16" s="660"/>
      <c r="AJ16" s="660"/>
      <c r="AK16" s="660"/>
      <c r="AL16" s="624">
        <v>1</v>
      </c>
      <c r="AM16" s="625"/>
      <c r="AN16" s="625"/>
      <c r="AO16" s="661"/>
      <c r="AP16" s="618" t="s">
        <v>250</v>
      </c>
      <c r="AQ16" s="619"/>
      <c r="AR16" s="619"/>
      <c r="AS16" s="619"/>
      <c r="AT16" s="619"/>
      <c r="AU16" s="619"/>
      <c r="AV16" s="619"/>
      <c r="AW16" s="619"/>
      <c r="AX16" s="619"/>
      <c r="AY16" s="619"/>
      <c r="AZ16" s="619"/>
      <c r="BA16" s="619"/>
      <c r="BB16" s="619"/>
      <c r="BC16" s="619"/>
      <c r="BD16" s="619"/>
      <c r="BE16" s="619"/>
      <c r="BF16" s="620"/>
      <c r="BG16" s="621">
        <v>1001</v>
      </c>
      <c r="BH16" s="622"/>
      <c r="BI16" s="622"/>
      <c r="BJ16" s="622"/>
      <c r="BK16" s="622"/>
      <c r="BL16" s="622"/>
      <c r="BM16" s="622"/>
      <c r="BN16" s="623"/>
      <c r="BO16" s="659">
        <v>0.1</v>
      </c>
      <c r="BP16" s="659"/>
      <c r="BQ16" s="659"/>
      <c r="BR16" s="659"/>
      <c r="BS16" s="660" t="s">
        <v>122</v>
      </c>
      <c r="BT16" s="660"/>
      <c r="BU16" s="660"/>
      <c r="BV16" s="660"/>
      <c r="BW16" s="660"/>
      <c r="BX16" s="660"/>
      <c r="BY16" s="660"/>
      <c r="BZ16" s="660"/>
      <c r="CA16" s="660"/>
      <c r="CB16" s="695"/>
      <c r="CD16" s="618" t="s">
        <v>251</v>
      </c>
      <c r="CE16" s="619"/>
      <c r="CF16" s="619"/>
      <c r="CG16" s="619"/>
      <c r="CH16" s="619"/>
      <c r="CI16" s="619"/>
      <c r="CJ16" s="619"/>
      <c r="CK16" s="619"/>
      <c r="CL16" s="619"/>
      <c r="CM16" s="619"/>
      <c r="CN16" s="619"/>
      <c r="CO16" s="619"/>
      <c r="CP16" s="619"/>
      <c r="CQ16" s="620"/>
      <c r="CR16" s="621">
        <v>12129</v>
      </c>
      <c r="CS16" s="622"/>
      <c r="CT16" s="622"/>
      <c r="CU16" s="622"/>
      <c r="CV16" s="622"/>
      <c r="CW16" s="622"/>
      <c r="CX16" s="622"/>
      <c r="CY16" s="623"/>
      <c r="CZ16" s="659">
        <v>0.2</v>
      </c>
      <c r="DA16" s="659"/>
      <c r="DB16" s="659"/>
      <c r="DC16" s="659"/>
      <c r="DD16" s="627" t="s">
        <v>122</v>
      </c>
      <c r="DE16" s="622"/>
      <c r="DF16" s="622"/>
      <c r="DG16" s="622"/>
      <c r="DH16" s="622"/>
      <c r="DI16" s="622"/>
      <c r="DJ16" s="622"/>
      <c r="DK16" s="622"/>
      <c r="DL16" s="622"/>
      <c r="DM16" s="622"/>
      <c r="DN16" s="622"/>
      <c r="DO16" s="622"/>
      <c r="DP16" s="623"/>
      <c r="DQ16" s="627">
        <v>2324</v>
      </c>
      <c r="DR16" s="622"/>
      <c r="DS16" s="622"/>
      <c r="DT16" s="622"/>
      <c r="DU16" s="622"/>
      <c r="DV16" s="622"/>
      <c r="DW16" s="622"/>
      <c r="DX16" s="622"/>
      <c r="DY16" s="622"/>
      <c r="DZ16" s="622"/>
      <c r="EA16" s="622"/>
      <c r="EB16" s="622"/>
      <c r="EC16" s="658"/>
    </row>
    <row r="17" spans="2:133" ht="11.25" customHeight="1" x14ac:dyDescent="0.15">
      <c r="B17" s="618" t="s">
        <v>252</v>
      </c>
      <c r="C17" s="619"/>
      <c r="D17" s="619"/>
      <c r="E17" s="619"/>
      <c r="F17" s="619"/>
      <c r="G17" s="619"/>
      <c r="H17" s="619"/>
      <c r="I17" s="619"/>
      <c r="J17" s="619"/>
      <c r="K17" s="619"/>
      <c r="L17" s="619"/>
      <c r="M17" s="619"/>
      <c r="N17" s="619"/>
      <c r="O17" s="619"/>
      <c r="P17" s="619"/>
      <c r="Q17" s="620"/>
      <c r="R17" s="621">
        <v>43545</v>
      </c>
      <c r="S17" s="622"/>
      <c r="T17" s="622"/>
      <c r="U17" s="622"/>
      <c r="V17" s="622"/>
      <c r="W17" s="622"/>
      <c r="X17" s="622"/>
      <c r="Y17" s="623"/>
      <c r="Z17" s="659">
        <v>0.7</v>
      </c>
      <c r="AA17" s="659"/>
      <c r="AB17" s="659"/>
      <c r="AC17" s="659"/>
      <c r="AD17" s="660">
        <v>43545</v>
      </c>
      <c r="AE17" s="660"/>
      <c r="AF17" s="660"/>
      <c r="AG17" s="660"/>
      <c r="AH17" s="660"/>
      <c r="AI17" s="660"/>
      <c r="AJ17" s="660"/>
      <c r="AK17" s="660"/>
      <c r="AL17" s="624">
        <v>1.2</v>
      </c>
      <c r="AM17" s="625"/>
      <c r="AN17" s="625"/>
      <c r="AO17" s="661"/>
      <c r="AP17" s="618" t="s">
        <v>253</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254</v>
      </c>
      <c r="CE17" s="619"/>
      <c r="CF17" s="619"/>
      <c r="CG17" s="619"/>
      <c r="CH17" s="619"/>
      <c r="CI17" s="619"/>
      <c r="CJ17" s="619"/>
      <c r="CK17" s="619"/>
      <c r="CL17" s="619"/>
      <c r="CM17" s="619"/>
      <c r="CN17" s="619"/>
      <c r="CO17" s="619"/>
      <c r="CP17" s="619"/>
      <c r="CQ17" s="620"/>
      <c r="CR17" s="621">
        <v>576697</v>
      </c>
      <c r="CS17" s="622"/>
      <c r="CT17" s="622"/>
      <c r="CU17" s="622"/>
      <c r="CV17" s="622"/>
      <c r="CW17" s="622"/>
      <c r="CX17" s="622"/>
      <c r="CY17" s="623"/>
      <c r="CZ17" s="659">
        <v>10.1</v>
      </c>
      <c r="DA17" s="659"/>
      <c r="DB17" s="659"/>
      <c r="DC17" s="659"/>
      <c r="DD17" s="627" t="s">
        <v>122</v>
      </c>
      <c r="DE17" s="622"/>
      <c r="DF17" s="622"/>
      <c r="DG17" s="622"/>
      <c r="DH17" s="622"/>
      <c r="DI17" s="622"/>
      <c r="DJ17" s="622"/>
      <c r="DK17" s="622"/>
      <c r="DL17" s="622"/>
      <c r="DM17" s="622"/>
      <c r="DN17" s="622"/>
      <c r="DO17" s="622"/>
      <c r="DP17" s="623"/>
      <c r="DQ17" s="627">
        <v>576697</v>
      </c>
      <c r="DR17" s="622"/>
      <c r="DS17" s="622"/>
      <c r="DT17" s="622"/>
      <c r="DU17" s="622"/>
      <c r="DV17" s="622"/>
      <c r="DW17" s="622"/>
      <c r="DX17" s="622"/>
      <c r="DY17" s="622"/>
      <c r="DZ17" s="622"/>
      <c r="EA17" s="622"/>
      <c r="EB17" s="622"/>
      <c r="EC17" s="658"/>
    </row>
    <row r="18" spans="2:133" ht="11.25" customHeight="1" x14ac:dyDescent="0.15">
      <c r="B18" s="618" t="s">
        <v>255</v>
      </c>
      <c r="C18" s="619"/>
      <c r="D18" s="619"/>
      <c r="E18" s="619"/>
      <c r="F18" s="619"/>
      <c r="G18" s="619"/>
      <c r="H18" s="619"/>
      <c r="I18" s="619"/>
      <c r="J18" s="619"/>
      <c r="K18" s="619"/>
      <c r="L18" s="619"/>
      <c r="M18" s="619"/>
      <c r="N18" s="619"/>
      <c r="O18" s="619"/>
      <c r="P18" s="619"/>
      <c r="Q18" s="620"/>
      <c r="R18" s="621">
        <v>11494</v>
      </c>
      <c r="S18" s="622"/>
      <c r="T18" s="622"/>
      <c r="U18" s="622"/>
      <c r="V18" s="622"/>
      <c r="W18" s="622"/>
      <c r="X18" s="622"/>
      <c r="Y18" s="623"/>
      <c r="Z18" s="659">
        <v>0.2</v>
      </c>
      <c r="AA18" s="659"/>
      <c r="AB18" s="659"/>
      <c r="AC18" s="659"/>
      <c r="AD18" s="660">
        <v>11494</v>
      </c>
      <c r="AE18" s="660"/>
      <c r="AF18" s="660"/>
      <c r="AG18" s="660"/>
      <c r="AH18" s="660"/>
      <c r="AI18" s="660"/>
      <c r="AJ18" s="660"/>
      <c r="AK18" s="660"/>
      <c r="AL18" s="624">
        <v>0.3</v>
      </c>
      <c r="AM18" s="625"/>
      <c r="AN18" s="625"/>
      <c r="AO18" s="661"/>
      <c r="AP18" s="618" t="s">
        <v>256</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257</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258</v>
      </c>
      <c r="C19" s="619"/>
      <c r="D19" s="619"/>
      <c r="E19" s="619"/>
      <c r="F19" s="619"/>
      <c r="G19" s="619"/>
      <c r="H19" s="619"/>
      <c r="I19" s="619"/>
      <c r="J19" s="619"/>
      <c r="K19" s="619"/>
      <c r="L19" s="619"/>
      <c r="M19" s="619"/>
      <c r="N19" s="619"/>
      <c r="O19" s="619"/>
      <c r="P19" s="619"/>
      <c r="Q19" s="620"/>
      <c r="R19" s="621">
        <v>31165</v>
      </c>
      <c r="S19" s="622"/>
      <c r="T19" s="622"/>
      <c r="U19" s="622"/>
      <c r="V19" s="622"/>
      <c r="W19" s="622"/>
      <c r="X19" s="622"/>
      <c r="Y19" s="623"/>
      <c r="Z19" s="659">
        <v>0.5</v>
      </c>
      <c r="AA19" s="659"/>
      <c r="AB19" s="659"/>
      <c r="AC19" s="659"/>
      <c r="AD19" s="660">
        <v>31165</v>
      </c>
      <c r="AE19" s="660"/>
      <c r="AF19" s="660"/>
      <c r="AG19" s="660"/>
      <c r="AH19" s="660"/>
      <c r="AI19" s="660"/>
      <c r="AJ19" s="660"/>
      <c r="AK19" s="660"/>
      <c r="AL19" s="624">
        <v>0.9</v>
      </c>
      <c r="AM19" s="625"/>
      <c r="AN19" s="625"/>
      <c r="AO19" s="661"/>
      <c r="AP19" s="618" t="s">
        <v>259</v>
      </c>
      <c r="AQ19" s="619"/>
      <c r="AR19" s="619"/>
      <c r="AS19" s="619"/>
      <c r="AT19" s="619"/>
      <c r="AU19" s="619"/>
      <c r="AV19" s="619"/>
      <c r="AW19" s="619"/>
      <c r="AX19" s="619"/>
      <c r="AY19" s="619"/>
      <c r="AZ19" s="619"/>
      <c r="BA19" s="619"/>
      <c r="BB19" s="619"/>
      <c r="BC19" s="619"/>
      <c r="BD19" s="619"/>
      <c r="BE19" s="619"/>
      <c r="BF19" s="620"/>
      <c r="BG19" s="621" t="s">
        <v>122</v>
      </c>
      <c r="BH19" s="622"/>
      <c r="BI19" s="622"/>
      <c r="BJ19" s="622"/>
      <c r="BK19" s="622"/>
      <c r="BL19" s="622"/>
      <c r="BM19" s="622"/>
      <c r="BN19" s="623"/>
      <c r="BO19" s="659" t="s">
        <v>122</v>
      </c>
      <c r="BP19" s="659"/>
      <c r="BQ19" s="659"/>
      <c r="BR19" s="659"/>
      <c r="BS19" s="660" t="s">
        <v>122</v>
      </c>
      <c r="BT19" s="660"/>
      <c r="BU19" s="660"/>
      <c r="BV19" s="660"/>
      <c r="BW19" s="660"/>
      <c r="BX19" s="660"/>
      <c r="BY19" s="660"/>
      <c r="BZ19" s="660"/>
      <c r="CA19" s="660"/>
      <c r="CB19" s="695"/>
      <c r="CD19" s="618" t="s">
        <v>260</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261</v>
      </c>
      <c r="C20" s="697"/>
      <c r="D20" s="697"/>
      <c r="E20" s="697"/>
      <c r="F20" s="697"/>
      <c r="G20" s="697"/>
      <c r="H20" s="697"/>
      <c r="I20" s="697"/>
      <c r="J20" s="697"/>
      <c r="K20" s="697"/>
      <c r="L20" s="697"/>
      <c r="M20" s="697"/>
      <c r="N20" s="697"/>
      <c r="O20" s="697"/>
      <c r="P20" s="697"/>
      <c r="Q20" s="698"/>
      <c r="R20" s="621">
        <v>886</v>
      </c>
      <c r="S20" s="622"/>
      <c r="T20" s="622"/>
      <c r="U20" s="622"/>
      <c r="V20" s="622"/>
      <c r="W20" s="622"/>
      <c r="X20" s="622"/>
      <c r="Y20" s="623"/>
      <c r="Z20" s="659">
        <v>0</v>
      </c>
      <c r="AA20" s="659"/>
      <c r="AB20" s="659"/>
      <c r="AC20" s="659"/>
      <c r="AD20" s="660">
        <v>886</v>
      </c>
      <c r="AE20" s="660"/>
      <c r="AF20" s="660"/>
      <c r="AG20" s="660"/>
      <c r="AH20" s="660"/>
      <c r="AI20" s="660"/>
      <c r="AJ20" s="660"/>
      <c r="AK20" s="660"/>
      <c r="AL20" s="624">
        <v>0</v>
      </c>
      <c r="AM20" s="625"/>
      <c r="AN20" s="625"/>
      <c r="AO20" s="661"/>
      <c r="AP20" s="618" t="s">
        <v>262</v>
      </c>
      <c r="AQ20" s="619"/>
      <c r="AR20" s="619"/>
      <c r="AS20" s="619"/>
      <c r="AT20" s="619"/>
      <c r="AU20" s="619"/>
      <c r="AV20" s="619"/>
      <c r="AW20" s="619"/>
      <c r="AX20" s="619"/>
      <c r="AY20" s="619"/>
      <c r="AZ20" s="619"/>
      <c r="BA20" s="619"/>
      <c r="BB20" s="619"/>
      <c r="BC20" s="619"/>
      <c r="BD20" s="619"/>
      <c r="BE20" s="619"/>
      <c r="BF20" s="620"/>
      <c r="BG20" s="621" t="s">
        <v>122</v>
      </c>
      <c r="BH20" s="622"/>
      <c r="BI20" s="622"/>
      <c r="BJ20" s="622"/>
      <c r="BK20" s="622"/>
      <c r="BL20" s="622"/>
      <c r="BM20" s="622"/>
      <c r="BN20" s="623"/>
      <c r="BO20" s="659" t="s">
        <v>122</v>
      </c>
      <c r="BP20" s="659"/>
      <c r="BQ20" s="659"/>
      <c r="BR20" s="659"/>
      <c r="BS20" s="660" t="s">
        <v>122</v>
      </c>
      <c r="BT20" s="660"/>
      <c r="BU20" s="660"/>
      <c r="BV20" s="660"/>
      <c r="BW20" s="660"/>
      <c r="BX20" s="660"/>
      <c r="BY20" s="660"/>
      <c r="BZ20" s="660"/>
      <c r="CA20" s="660"/>
      <c r="CB20" s="695"/>
      <c r="CD20" s="618" t="s">
        <v>263</v>
      </c>
      <c r="CE20" s="619"/>
      <c r="CF20" s="619"/>
      <c r="CG20" s="619"/>
      <c r="CH20" s="619"/>
      <c r="CI20" s="619"/>
      <c r="CJ20" s="619"/>
      <c r="CK20" s="619"/>
      <c r="CL20" s="619"/>
      <c r="CM20" s="619"/>
      <c r="CN20" s="619"/>
      <c r="CO20" s="619"/>
      <c r="CP20" s="619"/>
      <c r="CQ20" s="620"/>
      <c r="CR20" s="621">
        <v>5696959</v>
      </c>
      <c r="CS20" s="622"/>
      <c r="CT20" s="622"/>
      <c r="CU20" s="622"/>
      <c r="CV20" s="622"/>
      <c r="CW20" s="622"/>
      <c r="CX20" s="622"/>
      <c r="CY20" s="623"/>
      <c r="CZ20" s="659">
        <v>100</v>
      </c>
      <c r="DA20" s="659"/>
      <c r="DB20" s="659"/>
      <c r="DC20" s="659"/>
      <c r="DD20" s="627">
        <v>620704</v>
      </c>
      <c r="DE20" s="622"/>
      <c r="DF20" s="622"/>
      <c r="DG20" s="622"/>
      <c r="DH20" s="622"/>
      <c r="DI20" s="622"/>
      <c r="DJ20" s="622"/>
      <c r="DK20" s="622"/>
      <c r="DL20" s="622"/>
      <c r="DM20" s="622"/>
      <c r="DN20" s="622"/>
      <c r="DO20" s="622"/>
      <c r="DP20" s="623"/>
      <c r="DQ20" s="627">
        <v>4172226</v>
      </c>
      <c r="DR20" s="622"/>
      <c r="DS20" s="622"/>
      <c r="DT20" s="622"/>
      <c r="DU20" s="622"/>
      <c r="DV20" s="622"/>
      <c r="DW20" s="622"/>
      <c r="DX20" s="622"/>
      <c r="DY20" s="622"/>
      <c r="DZ20" s="622"/>
      <c r="EA20" s="622"/>
      <c r="EB20" s="622"/>
      <c r="EC20" s="658"/>
    </row>
    <row r="21" spans="2:133" ht="11.25" customHeight="1" x14ac:dyDescent="0.15">
      <c r="B21" s="618" t="s">
        <v>264</v>
      </c>
      <c r="C21" s="619"/>
      <c r="D21" s="619"/>
      <c r="E21" s="619"/>
      <c r="F21" s="619"/>
      <c r="G21" s="619"/>
      <c r="H21" s="619"/>
      <c r="I21" s="619"/>
      <c r="J21" s="619"/>
      <c r="K21" s="619"/>
      <c r="L21" s="619"/>
      <c r="M21" s="619"/>
      <c r="N21" s="619"/>
      <c r="O21" s="619"/>
      <c r="P21" s="619"/>
      <c r="Q21" s="620"/>
      <c r="R21" s="621">
        <v>1599106</v>
      </c>
      <c r="S21" s="622"/>
      <c r="T21" s="622"/>
      <c r="U21" s="622"/>
      <c r="V21" s="622"/>
      <c r="W21" s="622"/>
      <c r="X21" s="622"/>
      <c r="Y21" s="623"/>
      <c r="Z21" s="659">
        <v>26.8</v>
      </c>
      <c r="AA21" s="659"/>
      <c r="AB21" s="659"/>
      <c r="AC21" s="659"/>
      <c r="AD21" s="660">
        <v>1275772</v>
      </c>
      <c r="AE21" s="660"/>
      <c r="AF21" s="660"/>
      <c r="AG21" s="660"/>
      <c r="AH21" s="660"/>
      <c r="AI21" s="660"/>
      <c r="AJ21" s="660"/>
      <c r="AK21" s="660"/>
      <c r="AL21" s="624">
        <v>34.9</v>
      </c>
      <c r="AM21" s="625"/>
      <c r="AN21" s="625"/>
      <c r="AO21" s="661"/>
      <c r="AP21" s="618" t="s">
        <v>265</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266</v>
      </c>
      <c r="C22" s="619"/>
      <c r="D22" s="619"/>
      <c r="E22" s="619"/>
      <c r="F22" s="619"/>
      <c r="G22" s="619"/>
      <c r="H22" s="619"/>
      <c r="I22" s="619"/>
      <c r="J22" s="619"/>
      <c r="K22" s="619"/>
      <c r="L22" s="619"/>
      <c r="M22" s="619"/>
      <c r="N22" s="619"/>
      <c r="O22" s="619"/>
      <c r="P22" s="619"/>
      <c r="Q22" s="620"/>
      <c r="R22" s="621">
        <v>1275772</v>
      </c>
      <c r="S22" s="622"/>
      <c r="T22" s="622"/>
      <c r="U22" s="622"/>
      <c r="V22" s="622"/>
      <c r="W22" s="622"/>
      <c r="X22" s="622"/>
      <c r="Y22" s="623"/>
      <c r="Z22" s="659">
        <v>21.4</v>
      </c>
      <c r="AA22" s="659"/>
      <c r="AB22" s="659"/>
      <c r="AC22" s="659"/>
      <c r="AD22" s="660">
        <v>1275772</v>
      </c>
      <c r="AE22" s="660"/>
      <c r="AF22" s="660"/>
      <c r="AG22" s="660"/>
      <c r="AH22" s="660"/>
      <c r="AI22" s="660"/>
      <c r="AJ22" s="660"/>
      <c r="AK22" s="660"/>
      <c r="AL22" s="624">
        <v>34.9</v>
      </c>
      <c r="AM22" s="625"/>
      <c r="AN22" s="625"/>
      <c r="AO22" s="661"/>
      <c r="AP22" s="618" t="s">
        <v>267</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268</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18" t="s">
        <v>269</v>
      </c>
      <c r="C23" s="619"/>
      <c r="D23" s="619"/>
      <c r="E23" s="619"/>
      <c r="F23" s="619"/>
      <c r="G23" s="619"/>
      <c r="H23" s="619"/>
      <c r="I23" s="619"/>
      <c r="J23" s="619"/>
      <c r="K23" s="619"/>
      <c r="L23" s="619"/>
      <c r="M23" s="619"/>
      <c r="N23" s="619"/>
      <c r="O23" s="619"/>
      <c r="P23" s="619"/>
      <c r="Q23" s="620"/>
      <c r="R23" s="621">
        <v>323334</v>
      </c>
      <c r="S23" s="622"/>
      <c r="T23" s="622"/>
      <c r="U23" s="622"/>
      <c r="V23" s="622"/>
      <c r="W23" s="622"/>
      <c r="X23" s="622"/>
      <c r="Y23" s="623"/>
      <c r="Z23" s="659">
        <v>5.4</v>
      </c>
      <c r="AA23" s="659"/>
      <c r="AB23" s="659"/>
      <c r="AC23" s="659"/>
      <c r="AD23" s="660" t="s">
        <v>122</v>
      </c>
      <c r="AE23" s="660"/>
      <c r="AF23" s="660"/>
      <c r="AG23" s="660"/>
      <c r="AH23" s="660"/>
      <c r="AI23" s="660"/>
      <c r="AJ23" s="660"/>
      <c r="AK23" s="660"/>
      <c r="AL23" s="624" t="s">
        <v>122</v>
      </c>
      <c r="AM23" s="625"/>
      <c r="AN23" s="625"/>
      <c r="AO23" s="661"/>
      <c r="AP23" s="618" t="s">
        <v>270</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9" t="s">
        <v>210</v>
      </c>
      <c r="CE23" s="680"/>
      <c r="CF23" s="680"/>
      <c r="CG23" s="680"/>
      <c r="CH23" s="680"/>
      <c r="CI23" s="680"/>
      <c r="CJ23" s="680"/>
      <c r="CK23" s="680"/>
      <c r="CL23" s="680"/>
      <c r="CM23" s="680"/>
      <c r="CN23" s="680"/>
      <c r="CO23" s="680"/>
      <c r="CP23" s="680"/>
      <c r="CQ23" s="681"/>
      <c r="CR23" s="679" t="s">
        <v>271</v>
      </c>
      <c r="CS23" s="680"/>
      <c r="CT23" s="680"/>
      <c r="CU23" s="680"/>
      <c r="CV23" s="680"/>
      <c r="CW23" s="680"/>
      <c r="CX23" s="680"/>
      <c r="CY23" s="681"/>
      <c r="CZ23" s="679" t="s">
        <v>272</v>
      </c>
      <c r="DA23" s="680"/>
      <c r="DB23" s="680"/>
      <c r="DC23" s="681"/>
      <c r="DD23" s="679" t="s">
        <v>273</v>
      </c>
      <c r="DE23" s="680"/>
      <c r="DF23" s="680"/>
      <c r="DG23" s="680"/>
      <c r="DH23" s="680"/>
      <c r="DI23" s="680"/>
      <c r="DJ23" s="680"/>
      <c r="DK23" s="681"/>
      <c r="DL23" s="711" t="s">
        <v>274</v>
      </c>
      <c r="DM23" s="712"/>
      <c r="DN23" s="712"/>
      <c r="DO23" s="712"/>
      <c r="DP23" s="712"/>
      <c r="DQ23" s="712"/>
      <c r="DR23" s="712"/>
      <c r="DS23" s="712"/>
      <c r="DT23" s="712"/>
      <c r="DU23" s="712"/>
      <c r="DV23" s="713"/>
      <c r="DW23" s="679" t="s">
        <v>275</v>
      </c>
      <c r="DX23" s="680"/>
      <c r="DY23" s="680"/>
      <c r="DZ23" s="680"/>
      <c r="EA23" s="680"/>
      <c r="EB23" s="680"/>
      <c r="EC23" s="681"/>
    </row>
    <row r="24" spans="2:133" ht="11.25" customHeight="1" x14ac:dyDescent="0.15">
      <c r="B24" s="618" t="s">
        <v>276</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277</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278</v>
      </c>
      <c r="CE24" s="677"/>
      <c r="CF24" s="677"/>
      <c r="CG24" s="677"/>
      <c r="CH24" s="677"/>
      <c r="CI24" s="677"/>
      <c r="CJ24" s="677"/>
      <c r="CK24" s="677"/>
      <c r="CL24" s="677"/>
      <c r="CM24" s="677"/>
      <c r="CN24" s="677"/>
      <c r="CO24" s="677"/>
      <c r="CP24" s="677"/>
      <c r="CQ24" s="678"/>
      <c r="CR24" s="673">
        <v>2304137</v>
      </c>
      <c r="CS24" s="674"/>
      <c r="CT24" s="674"/>
      <c r="CU24" s="674"/>
      <c r="CV24" s="674"/>
      <c r="CW24" s="674"/>
      <c r="CX24" s="674"/>
      <c r="CY24" s="702"/>
      <c r="CZ24" s="703">
        <v>40.4</v>
      </c>
      <c r="DA24" s="685"/>
      <c r="DB24" s="685"/>
      <c r="DC24" s="705"/>
      <c r="DD24" s="701">
        <v>1863628</v>
      </c>
      <c r="DE24" s="674"/>
      <c r="DF24" s="674"/>
      <c r="DG24" s="674"/>
      <c r="DH24" s="674"/>
      <c r="DI24" s="674"/>
      <c r="DJ24" s="674"/>
      <c r="DK24" s="702"/>
      <c r="DL24" s="701">
        <v>1540878</v>
      </c>
      <c r="DM24" s="674"/>
      <c r="DN24" s="674"/>
      <c r="DO24" s="674"/>
      <c r="DP24" s="674"/>
      <c r="DQ24" s="674"/>
      <c r="DR24" s="674"/>
      <c r="DS24" s="674"/>
      <c r="DT24" s="674"/>
      <c r="DU24" s="674"/>
      <c r="DV24" s="702"/>
      <c r="DW24" s="703">
        <v>42</v>
      </c>
      <c r="DX24" s="685"/>
      <c r="DY24" s="685"/>
      <c r="DZ24" s="685"/>
      <c r="EA24" s="685"/>
      <c r="EB24" s="685"/>
      <c r="EC24" s="704"/>
    </row>
    <row r="25" spans="2:133" ht="11.25" customHeight="1" x14ac:dyDescent="0.15">
      <c r="B25" s="618" t="s">
        <v>279</v>
      </c>
      <c r="C25" s="619"/>
      <c r="D25" s="619"/>
      <c r="E25" s="619"/>
      <c r="F25" s="619"/>
      <c r="G25" s="619"/>
      <c r="H25" s="619"/>
      <c r="I25" s="619"/>
      <c r="J25" s="619"/>
      <c r="K25" s="619"/>
      <c r="L25" s="619"/>
      <c r="M25" s="619"/>
      <c r="N25" s="619"/>
      <c r="O25" s="619"/>
      <c r="P25" s="619"/>
      <c r="Q25" s="620"/>
      <c r="R25" s="621">
        <v>3968651</v>
      </c>
      <c r="S25" s="622"/>
      <c r="T25" s="622"/>
      <c r="U25" s="622"/>
      <c r="V25" s="622"/>
      <c r="W25" s="622"/>
      <c r="X25" s="622"/>
      <c r="Y25" s="623"/>
      <c r="Z25" s="659">
        <v>66.400000000000006</v>
      </c>
      <c r="AA25" s="659"/>
      <c r="AB25" s="659"/>
      <c r="AC25" s="659"/>
      <c r="AD25" s="660">
        <v>3645317</v>
      </c>
      <c r="AE25" s="660"/>
      <c r="AF25" s="660"/>
      <c r="AG25" s="660"/>
      <c r="AH25" s="660"/>
      <c r="AI25" s="660"/>
      <c r="AJ25" s="660"/>
      <c r="AK25" s="660"/>
      <c r="AL25" s="624">
        <v>99.8</v>
      </c>
      <c r="AM25" s="625"/>
      <c r="AN25" s="625"/>
      <c r="AO25" s="661"/>
      <c r="AP25" s="618" t="s">
        <v>280</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281</v>
      </c>
      <c r="CE25" s="619"/>
      <c r="CF25" s="619"/>
      <c r="CG25" s="619"/>
      <c r="CH25" s="619"/>
      <c r="CI25" s="619"/>
      <c r="CJ25" s="619"/>
      <c r="CK25" s="619"/>
      <c r="CL25" s="619"/>
      <c r="CM25" s="619"/>
      <c r="CN25" s="619"/>
      <c r="CO25" s="619"/>
      <c r="CP25" s="619"/>
      <c r="CQ25" s="620"/>
      <c r="CR25" s="621">
        <v>1152243</v>
      </c>
      <c r="CS25" s="634"/>
      <c r="CT25" s="634"/>
      <c r="CU25" s="634"/>
      <c r="CV25" s="634"/>
      <c r="CW25" s="634"/>
      <c r="CX25" s="634"/>
      <c r="CY25" s="635"/>
      <c r="CZ25" s="624">
        <v>20.2</v>
      </c>
      <c r="DA25" s="636"/>
      <c r="DB25" s="636"/>
      <c r="DC25" s="637"/>
      <c r="DD25" s="627">
        <v>1060070</v>
      </c>
      <c r="DE25" s="634"/>
      <c r="DF25" s="634"/>
      <c r="DG25" s="634"/>
      <c r="DH25" s="634"/>
      <c r="DI25" s="634"/>
      <c r="DJ25" s="634"/>
      <c r="DK25" s="635"/>
      <c r="DL25" s="627">
        <v>1007065</v>
      </c>
      <c r="DM25" s="634"/>
      <c r="DN25" s="634"/>
      <c r="DO25" s="634"/>
      <c r="DP25" s="634"/>
      <c r="DQ25" s="634"/>
      <c r="DR25" s="634"/>
      <c r="DS25" s="634"/>
      <c r="DT25" s="634"/>
      <c r="DU25" s="634"/>
      <c r="DV25" s="635"/>
      <c r="DW25" s="624">
        <v>27.5</v>
      </c>
      <c r="DX25" s="636"/>
      <c r="DY25" s="636"/>
      <c r="DZ25" s="636"/>
      <c r="EA25" s="636"/>
      <c r="EB25" s="636"/>
      <c r="EC25" s="648"/>
    </row>
    <row r="26" spans="2:133" ht="11.25" customHeight="1" x14ac:dyDescent="0.15">
      <c r="B26" s="618" t="s">
        <v>282</v>
      </c>
      <c r="C26" s="619"/>
      <c r="D26" s="619"/>
      <c r="E26" s="619"/>
      <c r="F26" s="619"/>
      <c r="G26" s="619"/>
      <c r="H26" s="619"/>
      <c r="I26" s="619"/>
      <c r="J26" s="619"/>
      <c r="K26" s="619"/>
      <c r="L26" s="619"/>
      <c r="M26" s="619"/>
      <c r="N26" s="619"/>
      <c r="O26" s="619"/>
      <c r="P26" s="619"/>
      <c r="Q26" s="620"/>
      <c r="R26" s="621">
        <v>543</v>
      </c>
      <c r="S26" s="622"/>
      <c r="T26" s="622"/>
      <c r="U26" s="622"/>
      <c r="V26" s="622"/>
      <c r="W26" s="622"/>
      <c r="X26" s="622"/>
      <c r="Y26" s="623"/>
      <c r="Z26" s="659">
        <v>0</v>
      </c>
      <c r="AA26" s="659"/>
      <c r="AB26" s="659"/>
      <c r="AC26" s="659"/>
      <c r="AD26" s="660">
        <v>543</v>
      </c>
      <c r="AE26" s="660"/>
      <c r="AF26" s="660"/>
      <c r="AG26" s="660"/>
      <c r="AH26" s="660"/>
      <c r="AI26" s="660"/>
      <c r="AJ26" s="660"/>
      <c r="AK26" s="660"/>
      <c r="AL26" s="624">
        <v>0</v>
      </c>
      <c r="AM26" s="625"/>
      <c r="AN26" s="625"/>
      <c r="AO26" s="661"/>
      <c r="AP26" s="618" t="s">
        <v>283</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284</v>
      </c>
      <c r="CE26" s="619"/>
      <c r="CF26" s="619"/>
      <c r="CG26" s="619"/>
      <c r="CH26" s="619"/>
      <c r="CI26" s="619"/>
      <c r="CJ26" s="619"/>
      <c r="CK26" s="619"/>
      <c r="CL26" s="619"/>
      <c r="CM26" s="619"/>
      <c r="CN26" s="619"/>
      <c r="CO26" s="619"/>
      <c r="CP26" s="619"/>
      <c r="CQ26" s="620"/>
      <c r="CR26" s="621">
        <v>657778</v>
      </c>
      <c r="CS26" s="622"/>
      <c r="CT26" s="622"/>
      <c r="CU26" s="622"/>
      <c r="CV26" s="622"/>
      <c r="CW26" s="622"/>
      <c r="CX26" s="622"/>
      <c r="CY26" s="623"/>
      <c r="CZ26" s="624">
        <v>11.5</v>
      </c>
      <c r="DA26" s="636"/>
      <c r="DB26" s="636"/>
      <c r="DC26" s="637"/>
      <c r="DD26" s="627">
        <v>601204</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285</v>
      </c>
      <c r="C27" s="619"/>
      <c r="D27" s="619"/>
      <c r="E27" s="619"/>
      <c r="F27" s="619"/>
      <c r="G27" s="619"/>
      <c r="H27" s="619"/>
      <c r="I27" s="619"/>
      <c r="J27" s="619"/>
      <c r="K27" s="619"/>
      <c r="L27" s="619"/>
      <c r="M27" s="619"/>
      <c r="N27" s="619"/>
      <c r="O27" s="619"/>
      <c r="P27" s="619"/>
      <c r="Q27" s="620"/>
      <c r="R27" s="621">
        <v>16154</v>
      </c>
      <c r="S27" s="622"/>
      <c r="T27" s="622"/>
      <c r="U27" s="622"/>
      <c r="V27" s="622"/>
      <c r="W27" s="622"/>
      <c r="X27" s="622"/>
      <c r="Y27" s="623"/>
      <c r="Z27" s="659">
        <v>0.3</v>
      </c>
      <c r="AA27" s="659"/>
      <c r="AB27" s="659"/>
      <c r="AC27" s="659"/>
      <c r="AD27" s="660">
        <v>27</v>
      </c>
      <c r="AE27" s="660"/>
      <c r="AF27" s="660"/>
      <c r="AG27" s="660"/>
      <c r="AH27" s="660"/>
      <c r="AI27" s="660"/>
      <c r="AJ27" s="660"/>
      <c r="AK27" s="660"/>
      <c r="AL27" s="624">
        <v>0</v>
      </c>
      <c r="AM27" s="625"/>
      <c r="AN27" s="625"/>
      <c r="AO27" s="661"/>
      <c r="AP27" s="618" t="s">
        <v>286</v>
      </c>
      <c r="AQ27" s="619"/>
      <c r="AR27" s="619"/>
      <c r="AS27" s="619"/>
      <c r="AT27" s="619"/>
      <c r="AU27" s="619"/>
      <c r="AV27" s="619"/>
      <c r="AW27" s="619"/>
      <c r="AX27" s="619"/>
      <c r="AY27" s="619"/>
      <c r="AZ27" s="619"/>
      <c r="BA27" s="619"/>
      <c r="BB27" s="619"/>
      <c r="BC27" s="619"/>
      <c r="BD27" s="619"/>
      <c r="BE27" s="619"/>
      <c r="BF27" s="620"/>
      <c r="BG27" s="621">
        <v>1974639</v>
      </c>
      <c r="BH27" s="622"/>
      <c r="BI27" s="622"/>
      <c r="BJ27" s="622"/>
      <c r="BK27" s="622"/>
      <c r="BL27" s="622"/>
      <c r="BM27" s="622"/>
      <c r="BN27" s="623"/>
      <c r="BO27" s="659">
        <v>100</v>
      </c>
      <c r="BP27" s="659"/>
      <c r="BQ27" s="659"/>
      <c r="BR27" s="659"/>
      <c r="BS27" s="660">
        <v>56597</v>
      </c>
      <c r="BT27" s="660"/>
      <c r="BU27" s="660"/>
      <c r="BV27" s="660"/>
      <c r="BW27" s="660"/>
      <c r="BX27" s="660"/>
      <c r="BY27" s="660"/>
      <c r="BZ27" s="660"/>
      <c r="CA27" s="660"/>
      <c r="CB27" s="695"/>
      <c r="CD27" s="618" t="s">
        <v>287</v>
      </c>
      <c r="CE27" s="619"/>
      <c r="CF27" s="619"/>
      <c r="CG27" s="619"/>
      <c r="CH27" s="619"/>
      <c r="CI27" s="619"/>
      <c r="CJ27" s="619"/>
      <c r="CK27" s="619"/>
      <c r="CL27" s="619"/>
      <c r="CM27" s="619"/>
      <c r="CN27" s="619"/>
      <c r="CO27" s="619"/>
      <c r="CP27" s="619"/>
      <c r="CQ27" s="620"/>
      <c r="CR27" s="621">
        <v>575197</v>
      </c>
      <c r="CS27" s="634"/>
      <c r="CT27" s="634"/>
      <c r="CU27" s="634"/>
      <c r="CV27" s="634"/>
      <c r="CW27" s="634"/>
      <c r="CX27" s="634"/>
      <c r="CY27" s="635"/>
      <c r="CZ27" s="624">
        <v>10.1</v>
      </c>
      <c r="DA27" s="636"/>
      <c r="DB27" s="636"/>
      <c r="DC27" s="637"/>
      <c r="DD27" s="627">
        <v>226861</v>
      </c>
      <c r="DE27" s="634"/>
      <c r="DF27" s="634"/>
      <c r="DG27" s="634"/>
      <c r="DH27" s="634"/>
      <c r="DI27" s="634"/>
      <c r="DJ27" s="634"/>
      <c r="DK27" s="635"/>
      <c r="DL27" s="627">
        <v>101449</v>
      </c>
      <c r="DM27" s="634"/>
      <c r="DN27" s="634"/>
      <c r="DO27" s="634"/>
      <c r="DP27" s="634"/>
      <c r="DQ27" s="634"/>
      <c r="DR27" s="634"/>
      <c r="DS27" s="634"/>
      <c r="DT27" s="634"/>
      <c r="DU27" s="634"/>
      <c r="DV27" s="635"/>
      <c r="DW27" s="624">
        <v>2.8</v>
      </c>
      <c r="DX27" s="636"/>
      <c r="DY27" s="636"/>
      <c r="DZ27" s="636"/>
      <c r="EA27" s="636"/>
      <c r="EB27" s="636"/>
      <c r="EC27" s="648"/>
    </row>
    <row r="28" spans="2:133" ht="11.25" customHeight="1" x14ac:dyDescent="0.15">
      <c r="B28" s="618" t="s">
        <v>288</v>
      </c>
      <c r="C28" s="619"/>
      <c r="D28" s="619"/>
      <c r="E28" s="619"/>
      <c r="F28" s="619"/>
      <c r="G28" s="619"/>
      <c r="H28" s="619"/>
      <c r="I28" s="619"/>
      <c r="J28" s="619"/>
      <c r="K28" s="619"/>
      <c r="L28" s="619"/>
      <c r="M28" s="619"/>
      <c r="N28" s="619"/>
      <c r="O28" s="619"/>
      <c r="P28" s="619"/>
      <c r="Q28" s="620"/>
      <c r="R28" s="621">
        <v>22075</v>
      </c>
      <c r="S28" s="622"/>
      <c r="T28" s="622"/>
      <c r="U28" s="622"/>
      <c r="V28" s="622"/>
      <c r="W28" s="622"/>
      <c r="X28" s="622"/>
      <c r="Y28" s="623"/>
      <c r="Z28" s="659">
        <v>0.4</v>
      </c>
      <c r="AA28" s="659"/>
      <c r="AB28" s="659"/>
      <c r="AC28" s="659"/>
      <c r="AD28" s="660">
        <v>3118</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289</v>
      </c>
      <c r="CE28" s="619"/>
      <c r="CF28" s="619"/>
      <c r="CG28" s="619"/>
      <c r="CH28" s="619"/>
      <c r="CI28" s="619"/>
      <c r="CJ28" s="619"/>
      <c r="CK28" s="619"/>
      <c r="CL28" s="619"/>
      <c r="CM28" s="619"/>
      <c r="CN28" s="619"/>
      <c r="CO28" s="619"/>
      <c r="CP28" s="619"/>
      <c r="CQ28" s="620"/>
      <c r="CR28" s="621">
        <v>576697</v>
      </c>
      <c r="CS28" s="622"/>
      <c r="CT28" s="622"/>
      <c r="CU28" s="622"/>
      <c r="CV28" s="622"/>
      <c r="CW28" s="622"/>
      <c r="CX28" s="622"/>
      <c r="CY28" s="623"/>
      <c r="CZ28" s="624">
        <v>10.1</v>
      </c>
      <c r="DA28" s="636"/>
      <c r="DB28" s="636"/>
      <c r="DC28" s="637"/>
      <c r="DD28" s="627">
        <v>576697</v>
      </c>
      <c r="DE28" s="622"/>
      <c r="DF28" s="622"/>
      <c r="DG28" s="622"/>
      <c r="DH28" s="622"/>
      <c r="DI28" s="622"/>
      <c r="DJ28" s="622"/>
      <c r="DK28" s="623"/>
      <c r="DL28" s="627">
        <v>432364</v>
      </c>
      <c r="DM28" s="622"/>
      <c r="DN28" s="622"/>
      <c r="DO28" s="622"/>
      <c r="DP28" s="622"/>
      <c r="DQ28" s="622"/>
      <c r="DR28" s="622"/>
      <c r="DS28" s="622"/>
      <c r="DT28" s="622"/>
      <c r="DU28" s="622"/>
      <c r="DV28" s="623"/>
      <c r="DW28" s="624">
        <v>11.8</v>
      </c>
      <c r="DX28" s="636"/>
      <c r="DY28" s="636"/>
      <c r="DZ28" s="636"/>
      <c r="EA28" s="636"/>
      <c r="EB28" s="636"/>
      <c r="EC28" s="648"/>
    </row>
    <row r="29" spans="2:133" ht="11.25" customHeight="1" x14ac:dyDescent="0.15">
      <c r="B29" s="618" t="s">
        <v>290</v>
      </c>
      <c r="C29" s="619"/>
      <c r="D29" s="619"/>
      <c r="E29" s="619"/>
      <c r="F29" s="619"/>
      <c r="G29" s="619"/>
      <c r="H29" s="619"/>
      <c r="I29" s="619"/>
      <c r="J29" s="619"/>
      <c r="K29" s="619"/>
      <c r="L29" s="619"/>
      <c r="M29" s="619"/>
      <c r="N29" s="619"/>
      <c r="O29" s="619"/>
      <c r="P29" s="619"/>
      <c r="Q29" s="620"/>
      <c r="R29" s="621">
        <v>4852</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291</v>
      </c>
      <c r="CE29" s="641"/>
      <c r="CF29" s="618" t="s">
        <v>66</v>
      </c>
      <c r="CG29" s="619"/>
      <c r="CH29" s="619"/>
      <c r="CI29" s="619"/>
      <c r="CJ29" s="619"/>
      <c r="CK29" s="619"/>
      <c r="CL29" s="619"/>
      <c r="CM29" s="619"/>
      <c r="CN29" s="619"/>
      <c r="CO29" s="619"/>
      <c r="CP29" s="619"/>
      <c r="CQ29" s="620"/>
      <c r="CR29" s="621">
        <v>576697</v>
      </c>
      <c r="CS29" s="634"/>
      <c r="CT29" s="634"/>
      <c r="CU29" s="634"/>
      <c r="CV29" s="634"/>
      <c r="CW29" s="634"/>
      <c r="CX29" s="634"/>
      <c r="CY29" s="635"/>
      <c r="CZ29" s="624">
        <v>10.1</v>
      </c>
      <c r="DA29" s="636"/>
      <c r="DB29" s="636"/>
      <c r="DC29" s="637"/>
      <c r="DD29" s="627">
        <v>576697</v>
      </c>
      <c r="DE29" s="634"/>
      <c r="DF29" s="634"/>
      <c r="DG29" s="634"/>
      <c r="DH29" s="634"/>
      <c r="DI29" s="634"/>
      <c r="DJ29" s="634"/>
      <c r="DK29" s="635"/>
      <c r="DL29" s="627">
        <v>432364</v>
      </c>
      <c r="DM29" s="634"/>
      <c r="DN29" s="634"/>
      <c r="DO29" s="634"/>
      <c r="DP29" s="634"/>
      <c r="DQ29" s="634"/>
      <c r="DR29" s="634"/>
      <c r="DS29" s="634"/>
      <c r="DT29" s="634"/>
      <c r="DU29" s="634"/>
      <c r="DV29" s="635"/>
      <c r="DW29" s="624">
        <v>11.8</v>
      </c>
      <c r="DX29" s="636"/>
      <c r="DY29" s="636"/>
      <c r="DZ29" s="636"/>
      <c r="EA29" s="636"/>
      <c r="EB29" s="636"/>
      <c r="EC29" s="648"/>
    </row>
    <row r="30" spans="2:133" ht="11.25" customHeight="1" x14ac:dyDescent="0.15">
      <c r="B30" s="618" t="s">
        <v>292</v>
      </c>
      <c r="C30" s="619"/>
      <c r="D30" s="619"/>
      <c r="E30" s="619"/>
      <c r="F30" s="619"/>
      <c r="G30" s="619"/>
      <c r="H30" s="619"/>
      <c r="I30" s="619"/>
      <c r="J30" s="619"/>
      <c r="K30" s="619"/>
      <c r="L30" s="619"/>
      <c r="M30" s="619"/>
      <c r="N30" s="619"/>
      <c r="O30" s="619"/>
      <c r="P30" s="619"/>
      <c r="Q30" s="620"/>
      <c r="R30" s="621">
        <v>559312</v>
      </c>
      <c r="S30" s="622"/>
      <c r="T30" s="622"/>
      <c r="U30" s="622"/>
      <c r="V30" s="622"/>
      <c r="W30" s="622"/>
      <c r="X30" s="622"/>
      <c r="Y30" s="623"/>
      <c r="Z30" s="659">
        <v>9.4</v>
      </c>
      <c r="AA30" s="659"/>
      <c r="AB30" s="659"/>
      <c r="AC30" s="659"/>
      <c r="AD30" s="660" t="s">
        <v>122</v>
      </c>
      <c r="AE30" s="660"/>
      <c r="AF30" s="660"/>
      <c r="AG30" s="660"/>
      <c r="AH30" s="660"/>
      <c r="AI30" s="660"/>
      <c r="AJ30" s="660"/>
      <c r="AK30" s="660"/>
      <c r="AL30" s="624" t="s">
        <v>122</v>
      </c>
      <c r="AM30" s="625"/>
      <c r="AN30" s="625"/>
      <c r="AO30" s="661"/>
      <c r="AP30" s="679" t="s">
        <v>210</v>
      </c>
      <c r="AQ30" s="680"/>
      <c r="AR30" s="680"/>
      <c r="AS30" s="680"/>
      <c r="AT30" s="680"/>
      <c r="AU30" s="680"/>
      <c r="AV30" s="680"/>
      <c r="AW30" s="680"/>
      <c r="AX30" s="680"/>
      <c r="AY30" s="680"/>
      <c r="AZ30" s="680"/>
      <c r="BA30" s="680"/>
      <c r="BB30" s="680"/>
      <c r="BC30" s="680"/>
      <c r="BD30" s="680"/>
      <c r="BE30" s="680"/>
      <c r="BF30" s="681"/>
      <c r="BG30" s="679" t="s">
        <v>293</v>
      </c>
      <c r="BH30" s="693"/>
      <c r="BI30" s="693"/>
      <c r="BJ30" s="693"/>
      <c r="BK30" s="693"/>
      <c r="BL30" s="693"/>
      <c r="BM30" s="693"/>
      <c r="BN30" s="693"/>
      <c r="BO30" s="693"/>
      <c r="BP30" s="693"/>
      <c r="BQ30" s="694"/>
      <c r="BR30" s="679" t="s">
        <v>294</v>
      </c>
      <c r="BS30" s="693"/>
      <c r="BT30" s="693"/>
      <c r="BU30" s="693"/>
      <c r="BV30" s="693"/>
      <c r="BW30" s="693"/>
      <c r="BX30" s="693"/>
      <c r="BY30" s="693"/>
      <c r="BZ30" s="693"/>
      <c r="CA30" s="693"/>
      <c r="CB30" s="694"/>
      <c r="CD30" s="642"/>
      <c r="CE30" s="643"/>
      <c r="CF30" s="618" t="s">
        <v>295</v>
      </c>
      <c r="CG30" s="619"/>
      <c r="CH30" s="619"/>
      <c r="CI30" s="619"/>
      <c r="CJ30" s="619"/>
      <c r="CK30" s="619"/>
      <c r="CL30" s="619"/>
      <c r="CM30" s="619"/>
      <c r="CN30" s="619"/>
      <c r="CO30" s="619"/>
      <c r="CP30" s="619"/>
      <c r="CQ30" s="620"/>
      <c r="CR30" s="621">
        <v>546736</v>
      </c>
      <c r="CS30" s="622"/>
      <c r="CT30" s="622"/>
      <c r="CU30" s="622"/>
      <c r="CV30" s="622"/>
      <c r="CW30" s="622"/>
      <c r="CX30" s="622"/>
      <c r="CY30" s="623"/>
      <c r="CZ30" s="624">
        <v>9.6</v>
      </c>
      <c r="DA30" s="636"/>
      <c r="DB30" s="636"/>
      <c r="DC30" s="637"/>
      <c r="DD30" s="627">
        <v>546736</v>
      </c>
      <c r="DE30" s="622"/>
      <c r="DF30" s="622"/>
      <c r="DG30" s="622"/>
      <c r="DH30" s="622"/>
      <c r="DI30" s="622"/>
      <c r="DJ30" s="622"/>
      <c r="DK30" s="623"/>
      <c r="DL30" s="627">
        <v>402403</v>
      </c>
      <c r="DM30" s="622"/>
      <c r="DN30" s="622"/>
      <c r="DO30" s="622"/>
      <c r="DP30" s="622"/>
      <c r="DQ30" s="622"/>
      <c r="DR30" s="622"/>
      <c r="DS30" s="622"/>
      <c r="DT30" s="622"/>
      <c r="DU30" s="622"/>
      <c r="DV30" s="623"/>
      <c r="DW30" s="624">
        <v>11</v>
      </c>
      <c r="DX30" s="636"/>
      <c r="DY30" s="636"/>
      <c r="DZ30" s="636"/>
      <c r="EA30" s="636"/>
      <c r="EB30" s="636"/>
      <c r="EC30" s="648"/>
    </row>
    <row r="31" spans="2:133" ht="11.25" customHeight="1" x14ac:dyDescent="0.15">
      <c r="B31" s="696" t="s">
        <v>296</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297</v>
      </c>
      <c r="AQ31" s="688"/>
      <c r="AR31" s="688"/>
      <c r="AS31" s="688"/>
      <c r="AT31" s="689" t="s">
        <v>298</v>
      </c>
      <c r="AU31" s="206"/>
      <c r="AV31" s="206"/>
      <c r="AW31" s="206"/>
      <c r="AX31" s="676" t="s">
        <v>176</v>
      </c>
      <c r="AY31" s="677"/>
      <c r="AZ31" s="677"/>
      <c r="BA31" s="677"/>
      <c r="BB31" s="677"/>
      <c r="BC31" s="677"/>
      <c r="BD31" s="677"/>
      <c r="BE31" s="677"/>
      <c r="BF31" s="678"/>
      <c r="BG31" s="683">
        <v>99.7</v>
      </c>
      <c r="BH31" s="684"/>
      <c r="BI31" s="684"/>
      <c r="BJ31" s="684"/>
      <c r="BK31" s="684"/>
      <c r="BL31" s="684"/>
      <c r="BM31" s="685">
        <v>99.1</v>
      </c>
      <c r="BN31" s="684"/>
      <c r="BO31" s="684"/>
      <c r="BP31" s="684"/>
      <c r="BQ31" s="686"/>
      <c r="BR31" s="683">
        <v>99.6</v>
      </c>
      <c r="BS31" s="684"/>
      <c r="BT31" s="684"/>
      <c r="BU31" s="684"/>
      <c r="BV31" s="684"/>
      <c r="BW31" s="684"/>
      <c r="BX31" s="685">
        <v>99.2</v>
      </c>
      <c r="BY31" s="684"/>
      <c r="BZ31" s="684"/>
      <c r="CA31" s="684"/>
      <c r="CB31" s="686"/>
      <c r="CD31" s="642"/>
      <c r="CE31" s="643"/>
      <c r="CF31" s="618" t="s">
        <v>299</v>
      </c>
      <c r="CG31" s="619"/>
      <c r="CH31" s="619"/>
      <c r="CI31" s="619"/>
      <c r="CJ31" s="619"/>
      <c r="CK31" s="619"/>
      <c r="CL31" s="619"/>
      <c r="CM31" s="619"/>
      <c r="CN31" s="619"/>
      <c r="CO31" s="619"/>
      <c r="CP31" s="619"/>
      <c r="CQ31" s="620"/>
      <c r="CR31" s="621">
        <v>29961</v>
      </c>
      <c r="CS31" s="634"/>
      <c r="CT31" s="634"/>
      <c r="CU31" s="634"/>
      <c r="CV31" s="634"/>
      <c r="CW31" s="634"/>
      <c r="CX31" s="634"/>
      <c r="CY31" s="635"/>
      <c r="CZ31" s="624">
        <v>0.5</v>
      </c>
      <c r="DA31" s="636"/>
      <c r="DB31" s="636"/>
      <c r="DC31" s="637"/>
      <c r="DD31" s="627">
        <v>29961</v>
      </c>
      <c r="DE31" s="634"/>
      <c r="DF31" s="634"/>
      <c r="DG31" s="634"/>
      <c r="DH31" s="634"/>
      <c r="DI31" s="634"/>
      <c r="DJ31" s="634"/>
      <c r="DK31" s="635"/>
      <c r="DL31" s="627">
        <v>29961</v>
      </c>
      <c r="DM31" s="634"/>
      <c r="DN31" s="634"/>
      <c r="DO31" s="634"/>
      <c r="DP31" s="634"/>
      <c r="DQ31" s="634"/>
      <c r="DR31" s="634"/>
      <c r="DS31" s="634"/>
      <c r="DT31" s="634"/>
      <c r="DU31" s="634"/>
      <c r="DV31" s="635"/>
      <c r="DW31" s="624">
        <v>0.8</v>
      </c>
      <c r="DX31" s="636"/>
      <c r="DY31" s="636"/>
      <c r="DZ31" s="636"/>
      <c r="EA31" s="636"/>
      <c r="EB31" s="636"/>
      <c r="EC31" s="648"/>
    </row>
    <row r="32" spans="2:133" ht="11.25" customHeight="1" x14ac:dyDescent="0.15">
      <c r="B32" s="618" t="s">
        <v>300</v>
      </c>
      <c r="C32" s="619"/>
      <c r="D32" s="619"/>
      <c r="E32" s="619"/>
      <c r="F32" s="619"/>
      <c r="G32" s="619"/>
      <c r="H32" s="619"/>
      <c r="I32" s="619"/>
      <c r="J32" s="619"/>
      <c r="K32" s="619"/>
      <c r="L32" s="619"/>
      <c r="M32" s="619"/>
      <c r="N32" s="619"/>
      <c r="O32" s="619"/>
      <c r="P32" s="619"/>
      <c r="Q32" s="620"/>
      <c r="R32" s="621">
        <v>306706</v>
      </c>
      <c r="S32" s="622"/>
      <c r="T32" s="622"/>
      <c r="U32" s="622"/>
      <c r="V32" s="622"/>
      <c r="W32" s="622"/>
      <c r="X32" s="622"/>
      <c r="Y32" s="623"/>
      <c r="Z32" s="659">
        <v>5.0999999999999996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301</v>
      </c>
      <c r="AX32" s="618" t="s">
        <v>302</v>
      </c>
      <c r="AY32" s="619"/>
      <c r="AZ32" s="619"/>
      <c r="BA32" s="619"/>
      <c r="BB32" s="619"/>
      <c r="BC32" s="619"/>
      <c r="BD32" s="619"/>
      <c r="BE32" s="619"/>
      <c r="BF32" s="620"/>
      <c r="BG32" s="692">
        <v>99.7</v>
      </c>
      <c r="BH32" s="634"/>
      <c r="BI32" s="634"/>
      <c r="BJ32" s="634"/>
      <c r="BK32" s="634"/>
      <c r="BL32" s="634"/>
      <c r="BM32" s="625">
        <v>99.3</v>
      </c>
      <c r="BN32" s="634"/>
      <c r="BO32" s="634"/>
      <c r="BP32" s="634"/>
      <c r="BQ32" s="657"/>
      <c r="BR32" s="692">
        <v>99.8</v>
      </c>
      <c r="BS32" s="634"/>
      <c r="BT32" s="634"/>
      <c r="BU32" s="634"/>
      <c r="BV32" s="634"/>
      <c r="BW32" s="634"/>
      <c r="BX32" s="625">
        <v>99.4</v>
      </c>
      <c r="BY32" s="634"/>
      <c r="BZ32" s="634"/>
      <c r="CA32" s="634"/>
      <c r="CB32" s="657"/>
      <c r="CD32" s="644"/>
      <c r="CE32" s="645"/>
      <c r="CF32" s="618" t="s">
        <v>303</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304</v>
      </c>
      <c r="C33" s="619"/>
      <c r="D33" s="619"/>
      <c r="E33" s="619"/>
      <c r="F33" s="619"/>
      <c r="G33" s="619"/>
      <c r="H33" s="619"/>
      <c r="I33" s="619"/>
      <c r="J33" s="619"/>
      <c r="K33" s="619"/>
      <c r="L33" s="619"/>
      <c r="M33" s="619"/>
      <c r="N33" s="619"/>
      <c r="O33" s="619"/>
      <c r="P33" s="619"/>
      <c r="Q33" s="620"/>
      <c r="R33" s="621">
        <v>3934</v>
      </c>
      <c r="S33" s="622"/>
      <c r="T33" s="622"/>
      <c r="U33" s="622"/>
      <c r="V33" s="622"/>
      <c r="W33" s="622"/>
      <c r="X33" s="622"/>
      <c r="Y33" s="623"/>
      <c r="Z33" s="659">
        <v>0.1</v>
      </c>
      <c r="AA33" s="659"/>
      <c r="AB33" s="659"/>
      <c r="AC33" s="659"/>
      <c r="AD33" s="660">
        <v>1153</v>
      </c>
      <c r="AE33" s="660"/>
      <c r="AF33" s="660"/>
      <c r="AG33" s="660"/>
      <c r="AH33" s="660"/>
      <c r="AI33" s="660"/>
      <c r="AJ33" s="660"/>
      <c r="AK33" s="660"/>
      <c r="AL33" s="624">
        <v>0</v>
      </c>
      <c r="AM33" s="625"/>
      <c r="AN33" s="625"/>
      <c r="AO33" s="661"/>
      <c r="AP33" s="664"/>
      <c r="AQ33" s="665"/>
      <c r="AR33" s="665"/>
      <c r="AS33" s="665"/>
      <c r="AT33" s="691"/>
      <c r="AU33" s="207"/>
      <c r="AV33" s="207"/>
      <c r="AW33" s="207"/>
      <c r="AX33" s="602" t="s">
        <v>305</v>
      </c>
      <c r="AY33" s="603"/>
      <c r="AZ33" s="603"/>
      <c r="BA33" s="603"/>
      <c r="BB33" s="603"/>
      <c r="BC33" s="603"/>
      <c r="BD33" s="603"/>
      <c r="BE33" s="603"/>
      <c r="BF33" s="604"/>
      <c r="BG33" s="682">
        <v>99.7</v>
      </c>
      <c r="BH33" s="606"/>
      <c r="BI33" s="606"/>
      <c r="BJ33" s="606"/>
      <c r="BK33" s="606"/>
      <c r="BL33" s="606"/>
      <c r="BM33" s="652">
        <v>98.9</v>
      </c>
      <c r="BN33" s="606"/>
      <c r="BO33" s="606"/>
      <c r="BP33" s="606"/>
      <c r="BQ33" s="669"/>
      <c r="BR33" s="682">
        <v>99.5</v>
      </c>
      <c r="BS33" s="606"/>
      <c r="BT33" s="606"/>
      <c r="BU33" s="606"/>
      <c r="BV33" s="606"/>
      <c r="BW33" s="606"/>
      <c r="BX33" s="652">
        <v>99</v>
      </c>
      <c r="BY33" s="606"/>
      <c r="BZ33" s="606"/>
      <c r="CA33" s="606"/>
      <c r="CB33" s="669"/>
      <c r="CD33" s="618" t="s">
        <v>306</v>
      </c>
      <c r="CE33" s="619"/>
      <c r="CF33" s="619"/>
      <c r="CG33" s="619"/>
      <c r="CH33" s="619"/>
      <c r="CI33" s="619"/>
      <c r="CJ33" s="619"/>
      <c r="CK33" s="619"/>
      <c r="CL33" s="619"/>
      <c r="CM33" s="619"/>
      <c r="CN33" s="619"/>
      <c r="CO33" s="619"/>
      <c r="CP33" s="619"/>
      <c r="CQ33" s="620"/>
      <c r="CR33" s="621">
        <v>2759989</v>
      </c>
      <c r="CS33" s="634"/>
      <c r="CT33" s="634"/>
      <c r="CU33" s="634"/>
      <c r="CV33" s="634"/>
      <c r="CW33" s="634"/>
      <c r="CX33" s="634"/>
      <c r="CY33" s="635"/>
      <c r="CZ33" s="624">
        <v>48.4</v>
      </c>
      <c r="DA33" s="636"/>
      <c r="DB33" s="636"/>
      <c r="DC33" s="637"/>
      <c r="DD33" s="627">
        <v>2068030</v>
      </c>
      <c r="DE33" s="634"/>
      <c r="DF33" s="634"/>
      <c r="DG33" s="634"/>
      <c r="DH33" s="634"/>
      <c r="DI33" s="634"/>
      <c r="DJ33" s="634"/>
      <c r="DK33" s="635"/>
      <c r="DL33" s="627">
        <v>1405464</v>
      </c>
      <c r="DM33" s="634"/>
      <c r="DN33" s="634"/>
      <c r="DO33" s="634"/>
      <c r="DP33" s="634"/>
      <c r="DQ33" s="634"/>
      <c r="DR33" s="634"/>
      <c r="DS33" s="634"/>
      <c r="DT33" s="634"/>
      <c r="DU33" s="634"/>
      <c r="DV33" s="635"/>
      <c r="DW33" s="624">
        <v>38.299999999999997</v>
      </c>
      <c r="DX33" s="636"/>
      <c r="DY33" s="636"/>
      <c r="DZ33" s="636"/>
      <c r="EA33" s="636"/>
      <c r="EB33" s="636"/>
      <c r="EC33" s="648"/>
    </row>
    <row r="34" spans="2:133" ht="11.25" customHeight="1" x14ac:dyDescent="0.15">
      <c r="B34" s="618" t="s">
        <v>307</v>
      </c>
      <c r="C34" s="619"/>
      <c r="D34" s="619"/>
      <c r="E34" s="619"/>
      <c r="F34" s="619"/>
      <c r="G34" s="619"/>
      <c r="H34" s="619"/>
      <c r="I34" s="619"/>
      <c r="J34" s="619"/>
      <c r="K34" s="619"/>
      <c r="L34" s="619"/>
      <c r="M34" s="619"/>
      <c r="N34" s="619"/>
      <c r="O34" s="619"/>
      <c r="P34" s="619"/>
      <c r="Q34" s="620"/>
      <c r="R34" s="621">
        <v>296207</v>
      </c>
      <c r="S34" s="622"/>
      <c r="T34" s="622"/>
      <c r="U34" s="622"/>
      <c r="V34" s="622"/>
      <c r="W34" s="622"/>
      <c r="X34" s="622"/>
      <c r="Y34" s="623"/>
      <c r="Z34" s="659">
        <v>5</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308</v>
      </c>
      <c r="CE34" s="619"/>
      <c r="CF34" s="619"/>
      <c r="CG34" s="619"/>
      <c r="CH34" s="619"/>
      <c r="CI34" s="619"/>
      <c r="CJ34" s="619"/>
      <c r="CK34" s="619"/>
      <c r="CL34" s="619"/>
      <c r="CM34" s="619"/>
      <c r="CN34" s="619"/>
      <c r="CO34" s="619"/>
      <c r="CP34" s="619"/>
      <c r="CQ34" s="620"/>
      <c r="CR34" s="621">
        <v>1095683</v>
      </c>
      <c r="CS34" s="622"/>
      <c r="CT34" s="622"/>
      <c r="CU34" s="622"/>
      <c r="CV34" s="622"/>
      <c r="CW34" s="622"/>
      <c r="CX34" s="622"/>
      <c r="CY34" s="623"/>
      <c r="CZ34" s="624">
        <v>19.2</v>
      </c>
      <c r="DA34" s="636"/>
      <c r="DB34" s="636"/>
      <c r="DC34" s="637"/>
      <c r="DD34" s="627">
        <v>711650</v>
      </c>
      <c r="DE34" s="622"/>
      <c r="DF34" s="622"/>
      <c r="DG34" s="622"/>
      <c r="DH34" s="622"/>
      <c r="DI34" s="622"/>
      <c r="DJ34" s="622"/>
      <c r="DK34" s="623"/>
      <c r="DL34" s="627">
        <v>486161</v>
      </c>
      <c r="DM34" s="622"/>
      <c r="DN34" s="622"/>
      <c r="DO34" s="622"/>
      <c r="DP34" s="622"/>
      <c r="DQ34" s="622"/>
      <c r="DR34" s="622"/>
      <c r="DS34" s="622"/>
      <c r="DT34" s="622"/>
      <c r="DU34" s="622"/>
      <c r="DV34" s="623"/>
      <c r="DW34" s="624">
        <v>13.3</v>
      </c>
      <c r="DX34" s="636"/>
      <c r="DY34" s="636"/>
      <c r="DZ34" s="636"/>
      <c r="EA34" s="636"/>
      <c r="EB34" s="636"/>
      <c r="EC34" s="648"/>
    </row>
    <row r="35" spans="2:133" ht="11.25" customHeight="1" x14ac:dyDescent="0.15">
      <c r="B35" s="618" t="s">
        <v>309</v>
      </c>
      <c r="C35" s="619"/>
      <c r="D35" s="619"/>
      <c r="E35" s="619"/>
      <c r="F35" s="619"/>
      <c r="G35" s="619"/>
      <c r="H35" s="619"/>
      <c r="I35" s="619"/>
      <c r="J35" s="619"/>
      <c r="K35" s="619"/>
      <c r="L35" s="619"/>
      <c r="M35" s="619"/>
      <c r="N35" s="619"/>
      <c r="O35" s="619"/>
      <c r="P35" s="619"/>
      <c r="Q35" s="620"/>
      <c r="R35" s="621">
        <v>207428</v>
      </c>
      <c r="S35" s="622"/>
      <c r="T35" s="622"/>
      <c r="U35" s="622"/>
      <c r="V35" s="622"/>
      <c r="W35" s="622"/>
      <c r="X35" s="622"/>
      <c r="Y35" s="623"/>
      <c r="Z35" s="659">
        <v>3.5</v>
      </c>
      <c r="AA35" s="659"/>
      <c r="AB35" s="659"/>
      <c r="AC35" s="659"/>
      <c r="AD35" s="660" t="s">
        <v>122</v>
      </c>
      <c r="AE35" s="660"/>
      <c r="AF35" s="660"/>
      <c r="AG35" s="660"/>
      <c r="AH35" s="660"/>
      <c r="AI35" s="660"/>
      <c r="AJ35" s="660"/>
      <c r="AK35" s="660"/>
      <c r="AL35" s="624" t="s">
        <v>122</v>
      </c>
      <c r="AM35" s="625"/>
      <c r="AN35" s="625"/>
      <c r="AO35" s="661"/>
      <c r="AP35" s="210"/>
      <c r="AQ35" s="679" t="s">
        <v>310</v>
      </c>
      <c r="AR35" s="680"/>
      <c r="AS35" s="680"/>
      <c r="AT35" s="680"/>
      <c r="AU35" s="680"/>
      <c r="AV35" s="680"/>
      <c r="AW35" s="680"/>
      <c r="AX35" s="680"/>
      <c r="AY35" s="680"/>
      <c r="AZ35" s="680"/>
      <c r="BA35" s="680"/>
      <c r="BB35" s="680"/>
      <c r="BC35" s="680"/>
      <c r="BD35" s="680"/>
      <c r="BE35" s="680"/>
      <c r="BF35" s="681"/>
      <c r="BG35" s="679" t="s">
        <v>311</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312</v>
      </c>
      <c r="CE35" s="619"/>
      <c r="CF35" s="619"/>
      <c r="CG35" s="619"/>
      <c r="CH35" s="619"/>
      <c r="CI35" s="619"/>
      <c r="CJ35" s="619"/>
      <c r="CK35" s="619"/>
      <c r="CL35" s="619"/>
      <c r="CM35" s="619"/>
      <c r="CN35" s="619"/>
      <c r="CO35" s="619"/>
      <c r="CP35" s="619"/>
      <c r="CQ35" s="620"/>
      <c r="CR35" s="621">
        <v>117709</v>
      </c>
      <c r="CS35" s="634"/>
      <c r="CT35" s="634"/>
      <c r="CU35" s="634"/>
      <c r="CV35" s="634"/>
      <c r="CW35" s="634"/>
      <c r="CX35" s="634"/>
      <c r="CY35" s="635"/>
      <c r="CZ35" s="624">
        <v>2.1</v>
      </c>
      <c r="DA35" s="636"/>
      <c r="DB35" s="636"/>
      <c r="DC35" s="637"/>
      <c r="DD35" s="627">
        <v>112355</v>
      </c>
      <c r="DE35" s="634"/>
      <c r="DF35" s="634"/>
      <c r="DG35" s="634"/>
      <c r="DH35" s="634"/>
      <c r="DI35" s="634"/>
      <c r="DJ35" s="634"/>
      <c r="DK35" s="635"/>
      <c r="DL35" s="627">
        <v>112355</v>
      </c>
      <c r="DM35" s="634"/>
      <c r="DN35" s="634"/>
      <c r="DO35" s="634"/>
      <c r="DP35" s="634"/>
      <c r="DQ35" s="634"/>
      <c r="DR35" s="634"/>
      <c r="DS35" s="634"/>
      <c r="DT35" s="634"/>
      <c r="DU35" s="634"/>
      <c r="DV35" s="635"/>
      <c r="DW35" s="624">
        <v>3.1</v>
      </c>
      <c r="DX35" s="636"/>
      <c r="DY35" s="636"/>
      <c r="DZ35" s="636"/>
      <c r="EA35" s="636"/>
      <c r="EB35" s="636"/>
      <c r="EC35" s="648"/>
    </row>
    <row r="36" spans="2:133" ht="11.25" customHeight="1" x14ac:dyDescent="0.15">
      <c r="B36" s="618" t="s">
        <v>313</v>
      </c>
      <c r="C36" s="619"/>
      <c r="D36" s="619"/>
      <c r="E36" s="619"/>
      <c r="F36" s="619"/>
      <c r="G36" s="619"/>
      <c r="H36" s="619"/>
      <c r="I36" s="619"/>
      <c r="J36" s="619"/>
      <c r="K36" s="619"/>
      <c r="L36" s="619"/>
      <c r="M36" s="619"/>
      <c r="N36" s="619"/>
      <c r="O36" s="619"/>
      <c r="P36" s="619"/>
      <c r="Q36" s="620"/>
      <c r="R36" s="621">
        <v>319560</v>
      </c>
      <c r="S36" s="622"/>
      <c r="T36" s="622"/>
      <c r="U36" s="622"/>
      <c r="V36" s="622"/>
      <c r="W36" s="622"/>
      <c r="X36" s="622"/>
      <c r="Y36" s="623"/>
      <c r="Z36" s="659">
        <v>5.3</v>
      </c>
      <c r="AA36" s="659"/>
      <c r="AB36" s="659"/>
      <c r="AC36" s="659"/>
      <c r="AD36" s="660" t="s">
        <v>122</v>
      </c>
      <c r="AE36" s="660"/>
      <c r="AF36" s="660"/>
      <c r="AG36" s="660"/>
      <c r="AH36" s="660"/>
      <c r="AI36" s="660"/>
      <c r="AJ36" s="660"/>
      <c r="AK36" s="660"/>
      <c r="AL36" s="624" t="s">
        <v>122</v>
      </c>
      <c r="AM36" s="625"/>
      <c r="AN36" s="625"/>
      <c r="AO36" s="661"/>
      <c r="AP36" s="210"/>
      <c r="AQ36" s="670" t="s">
        <v>314</v>
      </c>
      <c r="AR36" s="671"/>
      <c r="AS36" s="671"/>
      <c r="AT36" s="671"/>
      <c r="AU36" s="671"/>
      <c r="AV36" s="671"/>
      <c r="AW36" s="671"/>
      <c r="AX36" s="671"/>
      <c r="AY36" s="672"/>
      <c r="AZ36" s="673">
        <v>498936</v>
      </c>
      <c r="BA36" s="674"/>
      <c r="BB36" s="674"/>
      <c r="BC36" s="674"/>
      <c r="BD36" s="674"/>
      <c r="BE36" s="674"/>
      <c r="BF36" s="675"/>
      <c r="BG36" s="676" t="s">
        <v>315</v>
      </c>
      <c r="BH36" s="677"/>
      <c r="BI36" s="677"/>
      <c r="BJ36" s="677"/>
      <c r="BK36" s="677"/>
      <c r="BL36" s="677"/>
      <c r="BM36" s="677"/>
      <c r="BN36" s="677"/>
      <c r="BO36" s="677"/>
      <c r="BP36" s="677"/>
      <c r="BQ36" s="677"/>
      <c r="BR36" s="677"/>
      <c r="BS36" s="677"/>
      <c r="BT36" s="677"/>
      <c r="BU36" s="678"/>
      <c r="BV36" s="673">
        <v>20018</v>
      </c>
      <c r="BW36" s="674"/>
      <c r="BX36" s="674"/>
      <c r="BY36" s="674"/>
      <c r="BZ36" s="674"/>
      <c r="CA36" s="674"/>
      <c r="CB36" s="675"/>
      <c r="CD36" s="618" t="s">
        <v>316</v>
      </c>
      <c r="CE36" s="619"/>
      <c r="CF36" s="619"/>
      <c r="CG36" s="619"/>
      <c r="CH36" s="619"/>
      <c r="CI36" s="619"/>
      <c r="CJ36" s="619"/>
      <c r="CK36" s="619"/>
      <c r="CL36" s="619"/>
      <c r="CM36" s="619"/>
      <c r="CN36" s="619"/>
      <c r="CO36" s="619"/>
      <c r="CP36" s="619"/>
      <c r="CQ36" s="620"/>
      <c r="CR36" s="621">
        <v>911601</v>
      </c>
      <c r="CS36" s="622"/>
      <c r="CT36" s="622"/>
      <c r="CU36" s="622"/>
      <c r="CV36" s="622"/>
      <c r="CW36" s="622"/>
      <c r="CX36" s="622"/>
      <c r="CY36" s="623"/>
      <c r="CZ36" s="624">
        <v>16</v>
      </c>
      <c r="DA36" s="636"/>
      <c r="DB36" s="636"/>
      <c r="DC36" s="637"/>
      <c r="DD36" s="627">
        <v>809360</v>
      </c>
      <c r="DE36" s="622"/>
      <c r="DF36" s="622"/>
      <c r="DG36" s="622"/>
      <c r="DH36" s="622"/>
      <c r="DI36" s="622"/>
      <c r="DJ36" s="622"/>
      <c r="DK36" s="623"/>
      <c r="DL36" s="627">
        <v>587971</v>
      </c>
      <c r="DM36" s="622"/>
      <c r="DN36" s="622"/>
      <c r="DO36" s="622"/>
      <c r="DP36" s="622"/>
      <c r="DQ36" s="622"/>
      <c r="DR36" s="622"/>
      <c r="DS36" s="622"/>
      <c r="DT36" s="622"/>
      <c r="DU36" s="622"/>
      <c r="DV36" s="623"/>
      <c r="DW36" s="624">
        <v>16</v>
      </c>
      <c r="DX36" s="636"/>
      <c r="DY36" s="636"/>
      <c r="DZ36" s="636"/>
      <c r="EA36" s="636"/>
      <c r="EB36" s="636"/>
      <c r="EC36" s="648"/>
    </row>
    <row r="37" spans="2:133" ht="11.25" customHeight="1" x14ac:dyDescent="0.15">
      <c r="B37" s="618" t="s">
        <v>317</v>
      </c>
      <c r="C37" s="619"/>
      <c r="D37" s="619"/>
      <c r="E37" s="619"/>
      <c r="F37" s="619"/>
      <c r="G37" s="619"/>
      <c r="H37" s="619"/>
      <c r="I37" s="619"/>
      <c r="J37" s="619"/>
      <c r="K37" s="619"/>
      <c r="L37" s="619"/>
      <c r="M37" s="619"/>
      <c r="N37" s="619"/>
      <c r="O37" s="619"/>
      <c r="P37" s="619"/>
      <c r="Q37" s="620"/>
      <c r="R37" s="621">
        <v>167806</v>
      </c>
      <c r="S37" s="622"/>
      <c r="T37" s="622"/>
      <c r="U37" s="622"/>
      <c r="V37" s="622"/>
      <c r="W37" s="622"/>
      <c r="X37" s="622"/>
      <c r="Y37" s="623"/>
      <c r="Z37" s="659">
        <v>2.8</v>
      </c>
      <c r="AA37" s="659"/>
      <c r="AB37" s="659"/>
      <c r="AC37" s="659"/>
      <c r="AD37" s="660">
        <v>1504</v>
      </c>
      <c r="AE37" s="660"/>
      <c r="AF37" s="660"/>
      <c r="AG37" s="660"/>
      <c r="AH37" s="660"/>
      <c r="AI37" s="660"/>
      <c r="AJ37" s="660"/>
      <c r="AK37" s="660"/>
      <c r="AL37" s="624">
        <v>0</v>
      </c>
      <c r="AM37" s="625"/>
      <c r="AN37" s="625"/>
      <c r="AO37" s="661"/>
      <c r="AQ37" s="654" t="s">
        <v>318</v>
      </c>
      <c r="AR37" s="655"/>
      <c r="AS37" s="655"/>
      <c r="AT37" s="655"/>
      <c r="AU37" s="655"/>
      <c r="AV37" s="655"/>
      <c r="AW37" s="655"/>
      <c r="AX37" s="655"/>
      <c r="AY37" s="656"/>
      <c r="AZ37" s="621">
        <v>108738</v>
      </c>
      <c r="BA37" s="622"/>
      <c r="BB37" s="622"/>
      <c r="BC37" s="622"/>
      <c r="BD37" s="634"/>
      <c r="BE37" s="634"/>
      <c r="BF37" s="657"/>
      <c r="BG37" s="618" t="s">
        <v>319</v>
      </c>
      <c r="BH37" s="619"/>
      <c r="BI37" s="619"/>
      <c r="BJ37" s="619"/>
      <c r="BK37" s="619"/>
      <c r="BL37" s="619"/>
      <c r="BM37" s="619"/>
      <c r="BN37" s="619"/>
      <c r="BO37" s="619"/>
      <c r="BP37" s="619"/>
      <c r="BQ37" s="619"/>
      <c r="BR37" s="619"/>
      <c r="BS37" s="619"/>
      <c r="BT37" s="619"/>
      <c r="BU37" s="620"/>
      <c r="BV37" s="621">
        <v>16930</v>
      </c>
      <c r="BW37" s="622"/>
      <c r="BX37" s="622"/>
      <c r="BY37" s="622"/>
      <c r="BZ37" s="622"/>
      <c r="CA37" s="622"/>
      <c r="CB37" s="658"/>
      <c r="CD37" s="618" t="s">
        <v>320</v>
      </c>
      <c r="CE37" s="619"/>
      <c r="CF37" s="619"/>
      <c r="CG37" s="619"/>
      <c r="CH37" s="619"/>
      <c r="CI37" s="619"/>
      <c r="CJ37" s="619"/>
      <c r="CK37" s="619"/>
      <c r="CL37" s="619"/>
      <c r="CM37" s="619"/>
      <c r="CN37" s="619"/>
      <c r="CO37" s="619"/>
      <c r="CP37" s="619"/>
      <c r="CQ37" s="620"/>
      <c r="CR37" s="621">
        <v>184150</v>
      </c>
      <c r="CS37" s="634"/>
      <c r="CT37" s="634"/>
      <c r="CU37" s="634"/>
      <c r="CV37" s="634"/>
      <c r="CW37" s="634"/>
      <c r="CX37" s="634"/>
      <c r="CY37" s="635"/>
      <c r="CZ37" s="624">
        <v>3.2</v>
      </c>
      <c r="DA37" s="636"/>
      <c r="DB37" s="636"/>
      <c r="DC37" s="637"/>
      <c r="DD37" s="627">
        <v>171198</v>
      </c>
      <c r="DE37" s="634"/>
      <c r="DF37" s="634"/>
      <c r="DG37" s="634"/>
      <c r="DH37" s="634"/>
      <c r="DI37" s="634"/>
      <c r="DJ37" s="634"/>
      <c r="DK37" s="635"/>
      <c r="DL37" s="627">
        <v>168469</v>
      </c>
      <c r="DM37" s="634"/>
      <c r="DN37" s="634"/>
      <c r="DO37" s="634"/>
      <c r="DP37" s="634"/>
      <c r="DQ37" s="634"/>
      <c r="DR37" s="634"/>
      <c r="DS37" s="634"/>
      <c r="DT37" s="634"/>
      <c r="DU37" s="634"/>
      <c r="DV37" s="635"/>
      <c r="DW37" s="624">
        <v>4.5999999999999996</v>
      </c>
      <c r="DX37" s="636"/>
      <c r="DY37" s="636"/>
      <c r="DZ37" s="636"/>
      <c r="EA37" s="636"/>
      <c r="EB37" s="636"/>
      <c r="EC37" s="648"/>
    </row>
    <row r="38" spans="2:133" ht="11.25" customHeight="1" x14ac:dyDescent="0.15">
      <c r="B38" s="618" t="s">
        <v>321</v>
      </c>
      <c r="C38" s="619"/>
      <c r="D38" s="619"/>
      <c r="E38" s="619"/>
      <c r="F38" s="619"/>
      <c r="G38" s="619"/>
      <c r="H38" s="619"/>
      <c r="I38" s="619"/>
      <c r="J38" s="619"/>
      <c r="K38" s="619"/>
      <c r="L38" s="619"/>
      <c r="M38" s="619"/>
      <c r="N38" s="619"/>
      <c r="O38" s="619"/>
      <c r="P38" s="619"/>
      <c r="Q38" s="620"/>
      <c r="R38" s="621">
        <v>101143</v>
      </c>
      <c r="S38" s="622"/>
      <c r="T38" s="622"/>
      <c r="U38" s="622"/>
      <c r="V38" s="622"/>
      <c r="W38" s="622"/>
      <c r="X38" s="622"/>
      <c r="Y38" s="623"/>
      <c r="Z38" s="659">
        <v>1.7</v>
      </c>
      <c r="AA38" s="659"/>
      <c r="AB38" s="659"/>
      <c r="AC38" s="659"/>
      <c r="AD38" s="660" t="s">
        <v>122</v>
      </c>
      <c r="AE38" s="660"/>
      <c r="AF38" s="660"/>
      <c r="AG38" s="660"/>
      <c r="AH38" s="660"/>
      <c r="AI38" s="660"/>
      <c r="AJ38" s="660"/>
      <c r="AK38" s="660"/>
      <c r="AL38" s="624" t="s">
        <v>122</v>
      </c>
      <c r="AM38" s="625"/>
      <c r="AN38" s="625"/>
      <c r="AO38" s="661"/>
      <c r="AQ38" s="654" t="s">
        <v>322</v>
      </c>
      <c r="AR38" s="655"/>
      <c r="AS38" s="655"/>
      <c r="AT38" s="655"/>
      <c r="AU38" s="655"/>
      <c r="AV38" s="655"/>
      <c r="AW38" s="655"/>
      <c r="AX38" s="655"/>
      <c r="AY38" s="656"/>
      <c r="AZ38" s="621">
        <v>62175</v>
      </c>
      <c r="BA38" s="622"/>
      <c r="BB38" s="622"/>
      <c r="BC38" s="622"/>
      <c r="BD38" s="634"/>
      <c r="BE38" s="634"/>
      <c r="BF38" s="657"/>
      <c r="BG38" s="618" t="s">
        <v>323</v>
      </c>
      <c r="BH38" s="619"/>
      <c r="BI38" s="619"/>
      <c r="BJ38" s="619"/>
      <c r="BK38" s="619"/>
      <c r="BL38" s="619"/>
      <c r="BM38" s="619"/>
      <c r="BN38" s="619"/>
      <c r="BO38" s="619"/>
      <c r="BP38" s="619"/>
      <c r="BQ38" s="619"/>
      <c r="BR38" s="619"/>
      <c r="BS38" s="619"/>
      <c r="BT38" s="619"/>
      <c r="BU38" s="620"/>
      <c r="BV38" s="621">
        <v>916</v>
      </c>
      <c r="BW38" s="622"/>
      <c r="BX38" s="622"/>
      <c r="BY38" s="622"/>
      <c r="BZ38" s="622"/>
      <c r="CA38" s="622"/>
      <c r="CB38" s="658"/>
      <c r="CD38" s="618" t="s">
        <v>324</v>
      </c>
      <c r="CE38" s="619"/>
      <c r="CF38" s="619"/>
      <c r="CG38" s="619"/>
      <c r="CH38" s="619"/>
      <c r="CI38" s="619"/>
      <c r="CJ38" s="619"/>
      <c r="CK38" s="619"/>
      <c r="CL38" s="619"/>
      <c r="CM38" s="619"/>
      <c r="CN38" s="619"/>
      <c r="CO38" s="619"/>
      <c r="CP38" s="619"/>
      <c r="CQ38" s="620"/>
      <c r="CR38" s="621">
        <v>328023</v>
      </c>
      <c r="CS38" s="622"/>
      <c r="CT38" s="622"/>
      <c r="CU38" s="622"/>
      <c r="CV38" s="622"/>
      <c r="CW38" s="622"/>
      <c r="CX38" s="622"/>
      <c r="CY38" s="623"/>
      <c r="CZ38" s="624">
        <v>5.8</v>
      </c>
      <c r="DA38" s="636"/>
      <c r="DB38" s="636"/>
      <c r="DC38" s="637"/>
      <c r="DD38" s="627">
        <v>276188</v>
      </c>
      <c r="DE38" s="622"/>
      <c r="DF38" s="622"/>
      <c r="DG38" s="622"/>
      <c r="DH38" s="622"/>
      <c r="DI38" s="622"/>
      <c r="DJ38" s="622"/>
      <c r="DK38" s="623"/>
      <c r="DL38" s="627">
        <v>218977</v>
      </c>
      <c r="DM38" s="622"/>
      <c r="DN38" s="622"/>
      <c r="DO38" s="622"/>
      <c r="DP38" s="622"/>
      <c r="DQ38" s="622"/>
      <c r="DR38" s="622"/>
      <c r="DS38" s="622"/>
      <c r="DT38" s="622"/>
      <c r="DU38" s="622"/>
      <c r="DV38" s="623"/>
      <c r="DW38" s="624">
        <v>6</v>
      </c>
      <c r="DX38" s="636"/>
      <c r="DY38" s="636"/>
      <c r="DZ38" s="636"/>
      <c r="EA38" s="636"/>
      <c r="EB38" s="636"/>
      <c r="EC38" s="648"/>
    </row>
    <row r="39" spans="2:133" ht="11.25" customHeight="1" x14ac:dyDescent="0.15">
      <c r="B39" s="618" t="s">
        <v>325</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326</v>
      </c>
      <c r="AR39" s="655"/>
      <c r="AS39" s="655"/>
      <c r="AT39" s="655"/>
      <c r="AU39" s="655"/>
      <c r="AV39" s="655"/>
      <c r="AW39" s="655"/>
      <c r="AX39" s="655"/>
      <c r="AY39" s="656"/>
      <c r="AZ39" s="621" t="s">
        <v>122</v>
      </c>
      <c r="BA39" s="622"/>
      <c r="BB39" s="622"/>
      <c r="BC39" s="622"/>
      <c r="BD39" s="634"/>
      <c r="BE39" s="634"/>
      <c r="BF39" s="657"/>
      <c r="BG39" s="618" t="s">
        <v>327</v>
      </c>
      <c r="BH39" s="619"/>
      <c r="BI39" s="619"/>
      <c r="BJ39" s="619"/>
      <c r="BK39" s="619"/>
      <c r="BL39" s="619"/>
      <c r="BM39" s="619"/>
      <c r="BN39" s="619"/>
      <c r="BO39" s="619"/>
      <c r="BP39" s="619"/>
      <c r="BQ39" s="619"/>
      <c r="BR39" s="619"/>
      <c r="BS39" s="619"/>
      <c r="BT39" s="619"/>
      <c r="BU39" s="620"/>
      <c r="BV39" s="621">
        <v>1360</v>
      </c>
      <c r="BW39" s="622"/>
      <c r="BX39" s="622"/>
      <c r="BY39" s="622"/>
      <c r="BZ39" s="622"/>
      <c r="CA39" s="622"/>
      <c r="CB39" s="658"/>
      <c r="CD39" s="618" t="s">
        <v>328</v>
      </c>
      <c r="CE39" s="619"/>
      <c r="CF39" s="619"/>
      <c r="CG39" s="619"/>
      <c r="CH39" s="619"/>
      <c r="CI39" s="619"/>
      <c r="CJ39" s="619"/>
      <c r="CK39" s="619"/>
      <c r="CL39" s="619"/>
      <c r="CM39" s="619"/>
      <c r="CN39" s="619"/>
      <c r="CO39" s="619"/>
      <c r="CP39" s="619"/>
      <c r="CQ39" s="620"/>
      <c r="CR39" s="621">
        <v>306973</v>
      </c>
      <c r="CS39" s="634"/>
      <c r="CT39" s="634"/>
      <c r="CU39" s="634"/>
      <c r="CV39" s="634"/>
      <c r="CW39" s="634"/>
      <c r="CX39" s="634"/>
      <c r="CY39" s="635"/>
      <c r="CZ39" s="624">
        <v>5.4</v>
      </c>
      <c r="DA39" s="636"/>
      <c r="DB39" s="636"/>
      <c r="DC39" s="637"/>
      <c r="DD39" s="627">
        <v>158477</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329</v>
      </c>
      <c r="C40" s="619"/>
      <c r="D40" s="619"/>
      <c r="E40" s="619"/>
      <c r="F40" s="619"/>
      <c r="G40" s="619"/>
      <c r="H40" s="619"/>
      <c r="I40" s="619"/>
      <c r="J40" s="619"/>
      <c r="K40" s="619"/>
      <c r="L40" s="619"/>
      <c r="M40" s="619"/>
      <c r="N40" s="619"/>
      <c r="O40" s="619"/>
      <c r="P40" s="619"/>
      <c r="Q40" s="620"/>
      <c r="R40" s="621">
        <v>13743</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330</v>
      </c>
      <c r="AR40" s="655"/>
      <c r="AS40" s="655"/>
      <c r="AT40" s="655"/>
      <c r="AU40" s="655"/>
      <c r="AV40" s="655"/>
      <c r="AW40" s="655"/>
      <c r="AX40" s="655"/>
      <c r="AY40" s="656"/>
      <c r="AZ40" s="621" t="s">
        <v>122</v>
      </c>
      <c r="BA40" s="622"/>
      <c r="BB40" s="622"/>
      <c r="BC40" s="622"/>
      <c r="BD40" s="634"/>
      <c r="BE40" s="634"/>
      <c r="BF40" s="657"/>
      <c r="BG40" s="662" t="s">
        <v>331</v>
      </c>
      <c r="BH40" s="663"/>
      <c r="BI40" s="663"/>
      <c r="BJ40" s="663"/>
      <c r="BK40" s="663"/>
      <c r="BL40" s="211"/>
      <c r="BM40" s="619" t="s">
        <v>332</v>
      </c>
      <c r="BN40" s="619"/>
      <c r="BO40" s="619"/>
      <c r="BP40" s="619"/>
      <c r="BQ40" s="619"/>
      <c r="BR40" s="619"/>
      <c r="BS40" s="619"/>
      <c r="BT40" s="619"/>
      <c r="BU40" s="620"/>
      <c r="BV40" s="621">
        <v>96</v>
      </c>
      <c r="BW40" s="622"/>
      <c r="BX40" s="622"/>
      <c r="BY40" s="622"/>
      <c r="BZ40" s="622"/>
      <c r="CA40" s="622"/>
      <c r="CB40" s="658"/>
      <c r="CD40" s="618" t="s">
        <v>333</v>
      </c>
      <c r="CE40" s="619"/>
      <c r="CF40" s="619"/>
      <c r="CG40" s="619"/>
      <c r="CH40" s="619"/>
      <c r="CI40" s="619"/>
      <c r="CJ40" s="619"/>
      <c r="CK40" s="619"/>
      <c r="CL40" s="619"/>
      <c r="CM40" s="619"/>
      <c r="CN40" s="619"/>
      <c r="CO40" s="619"/>
      <c r="CP40" s="619"/>
      <c r="CQ40" s="620"/>
      <c r="CR40" s="621" t="s">
        <v>122</v>
      </c>
      <c r="CS40" s="622"/>
      <c r="CT40" s="622"/>
      <c r="CU40" s="622"/>
      <c r="CV40" s="622"/>
      <c r="CW40" s="622"/>
      <c r="CX40" s="622"/>
      <c r="CY40" s="623"/>
      <c r="CZ40" s="624" t="s">
        <v>122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334</v>
      </c>
      <c r="C41" s="603"/>
      <c r="D41" s="603"/>
      <c r="E41" s="603"/>
      <c r="F41" s="603"/>
      <c r="G41" s="603"/>
      <c r="H41" s="603"/>
      <c r="I41" s="603"/>
      <c r="J41" s="603"/>
      <c r="K41" s="603"/>
      <c r="L41" s="603"/>
      <c r="M41" s="603"/>
      <c r="N41" s="603"/>
      <c r="O41" s="603"/>
      <c r="P41" s="603"/>
      <c r="Q41" s="604"/>
      <c r="R41" s="605">
        <v>5974371</v>
      </c>
      <c r="S41" s="646"/>
      <c r="T41" s="646"/>
      <c r="U41" s="646"/>
      <c r="V41" s="646"/>
      <c r="W41" s="646"/>
      <c r="X41" s="646"/>
      <c r="Y41" s="649"/>
      <c r="Z41" s="650">
        <v>100</v>
      </c>
      <c r="AA41" s="650"/>
      <c r="AB41" s="650"/>
      <c r="AC41" s="650"/>
      <c r="AD41" s="651">
        <v>3651662</v>
      </c>
      <c r="AE41" s="651"/>
      <c r="AF41" s="651"/>
      <c r="AG41" s="651"/>
      <c r="AH41" s="651"/>
      <c r="AI41" s="651"/>
      <c r="AJ41" s="651"/>
      <c r="AK41" s="651"/>
      <c r="AL41" s="608">
        <v>100</v>
      </c>
      <c r="AM41" s="652"/>
      <c r="AN41" s="652"/>
      <c r="AO41" s="653"/>
      <c r="AQ41" s="654" t="s">
        <v>335</v>
      </c>
      <c r="AR41" s="655"/>
      <c r="AS41" s="655"/>
      <c r="AT41" s="655"/>
      <c r="AU41" s="655"/>
      <c r="AV41" s="655"/>
      <c r="AW41" s="655"/>
      <c r="AX41" s="655"/>
      <c r="AY41" s="656"/>
      <c r="AZ41" s="621">
        <v>60283</v>
      </c>
      <c r="BA41" s="622"/>
      <c r="BB41" s="622"/>
      <c r="BC41" s="622"/>
      <c r="BD41" s="634"/>
      <c r="BE41" s="634"/>
      <c r="BF41" s="657"/>
      <c r="BG41" s="662"/>
      <c r="BH41" s="663"/>
      <c r="BI41" s="663"/>
      <c r="BJ41" s="663"/>
      <c r="BK41" s="663"/>
      <c r="BL41" s="211"/>
      <c r="BM41" s="619" t="s">
        <v>336</v>
      </c>
      <c r="BN41" s="619"/>
      <c r="BO41" s="619"/>
      <c r="BP41" s="619"/>
      <c r="BQ41" s="619"/>
      <c r="BR41" s="619"/>
      <c r="BS41" s="619"/>
      <c r="BT41" s="619"/>
      <c r="BU41" s="620"/>
      <c r="BV41" s="621">
        <v>4</v>
      </c>
      <c r="BW41" s="622"/>
      <c r="BX41" s="622"/>
      <c r="BY41" s="622"/>
      <c r="BZ41" s="622"/>
      <c r="CA41" s="622"/>
      <c r="CB41" s="658"/>
      <c r="CD41" s="618" t="s">
        <v>337</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338</v>
      </c>
      <c r="AR42" s="667"/>
      <c r="AS42" s="667"/>
      <c r="AT42" s="667"/>
      <c r="AU42" s="667"/>
      <c r="AV42" s="667"/>
      <c r="AW42" s="667"/>
      <c r="AX42" s="667"/>
      <c r="AY42" s="668"/>
      <c r="AZ42" s="605">
        <v>267740</v>
      </c>
      <c r="BA42" s="646"/>
      <c r="BB42" s="646"/>
      <c r="BC42" s="646"/>
      <c r="BD42" s="606"/>
      <c r="BE42" s="606"/>
      <c r="BF42" s="669"/>
      <c r="BG42" s="664"/>
      <c r="BH42" s="665"/>
      <c r="BI42" s="665"/>
      <c r="BJ42" s="665"/>
      <c r="BK42" s="665"/>
      <c r="BL42" s="212"/>
      <c r="BM42" s="603" t="s">
        <v>339</v>
      </c>
      <c r="BN42" s="603"/>
      <c r="BO42" s="603"/>
      <c r="BP42" s="603"/>
      <c r="BQ42" s="603"/>
      <c r="BR42" s="603"/>
      <c r="BS42" s="603"/>
      <c r="BT42" s="603"/>
      <c r="BU42" s="604"/>
      <c r="BV42" s="605">
        <v>418</v>
      </c>
      <c r="BW42" s="646"/>
      <c r="BX42" s="646"/>
      <c r="BY42" s="646"/>
      <c r="BZ42" s="646"/>
      <c r="CA42" s="646"/>
      <c r="CB42" s="647"/>
      <c r="CD42" s="618" t="s">
        <v>340</v>
      </c>
      <c r="CE42" s="619"/>
      <c r="CF42" s="619"/>
      <c r="CG42" s="619"/>
      <c r="CH42" s="619"/>
      <c r="CI42" s="619"/>
      <c r="CJ42" s="619"/>
      <c r="CK42" s="619"/>
      <c r="CL42" s="619"/>
      <c r="CM42" s="619"/>
      <c r="CN42" s="619"/>
      <c r="CO42" s="619"/>
      <c r="CP42" s="619"/>
      <c r="CQ42" s="620"/>
      <c r="CR42" s="621">
        <v>632833</v>
      </c>
      <c r="CS42" s="634"/>
      <c r="CT42" s="634"/>
      <c r="CU42" s="634"/>
      <c r="CV42" s="634"/>
      <c r="CW42" s="634"/>
      <c r="CX42" s="634"/>
      <c r="CY42" s="635"/>
      <c r="CZ42" s="624">
        <v>11.1</v>
      </c>
      <c r="DA42" s="636"/>
      <c r="DB42" s="636"/>
      <c r="DC42" s="637"/>
      <c r="DD42" s="627">
        <v>240568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341</v>
      </c>
      <c r="CD43" s="618" t="s">
        <v>342</v>
      </c>
      <c r="CE43" s="619"/>
      <c r="CF43" s="619"/>
      <c r="CG43" s="619"/>
      <c r="CH43" s="619"/>
      <c r="CI43" s="619"/>
      <c r="CJ43" s="619"/>
      <c r="CK43" s="619"/>
      <c r="CL43" s="619"/>
      <c r="CM43" s="619"/>
      <c r="CN43" s="619"/>
      <c r="CO43" s="619"/>
      <c r="CP43" s="619"/>
      <c r="CQ43" s="620"/>
      <c r="CR43" s="621">
        <v>6787</v>
      </c>
      <c r="CS43" s="634"/>
      <c r="CT43" s="634"/>
      <c r="CU43" s="634"/>
      <c r="CV43" s="634"/>
      <c r="CW43" s="634"/>
      <c r="CX43" s="634"/>
      <c r="CY43" s="635"/>
      <c r="CZ43" s="624">
        <v>0.1</v>
      </c>
      <c r="DA43" s="636"/>
      <c r="DB43" s="636"/>
      <c r="DC43" s="637"/>
      <c r="DD43" s="627">
        <v>6787</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343</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291</v>
      </c>
      <c r="CE44" s="641"/>
      <c r="CF44" s="618" t="s">
        <v>344</v>
      </c>
      <c r="CG44" s="619"/>
      <c r="CH44" s="619"/>
      <c r="CI44" s="619"/>
      <c r="CJ44" s="619"/>
      <c r="CK44" s="619"/>
      <c r="CL44" s="619"/>
      <c r="CM44" s="619"/>
      <c r="CN44" s="619"/>
      <c r="CO44" s="619"/>
      <c r="CP44" s="619"/>
      <c r="CQ44" s="620"/>
      <c r="CR44" s="621">
        <v>620704</v>
      </c>
      <c r="CS44" s="622"/>
      <c r="CT44" s="622"/>
      <c r="CU44" s="622"/>
      <c r="CV44" s="622"/>
      <c r="CW44" s="622"/>
      <c r="CX44" s="622"/>
      <c r="CY44" s="623"/>
      <c r="CZ44" s="624">
        <v>10.9</v>
      </c>
      <c r="DA44" s="625"/>
      <c r="DB44" s="625"/>
      <c r="DC44" s="626"/>
      <c r="DD44" s="627">
        <v>238244</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345</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346</v>
      </c>
      <c r="CG45" s="619"/>
      <c r="CH45" s="619"/>
      <c r="CI45" s="619"/>
      <c r="CJ45" s="619"/>
      <c r="CK45" s="619"/>
      <c r="CL45" s="619"/>
      <c r="CM45" s="619"/>
      <c r="CN45" s="619"/>
      <c r="CO45" s="619"/>
      <c r="CP45" s="619"/>
      <c r="CQ45" s="620"/>
      <c r="CR45" s="621">
        <v>194669</v>
      </c>
      <c r="CS45" s="634"/>
      <c r="CT45" s="634"/>
      <c r="CU45" s="634"/>
      <c r="CV45" s="634"/>
      <c r="CW45" s="634"/>
      <c r="CX45" s="634"/>
      <c r="CY45" s="635"/>
      <c r="CZ45" s="624">
        <v>3.4</v>
      </c>
      <c r="DA45" s="636"/>
      <c r="DB45" s="636"/>
      <c r="DC45" s="637"/>
      <c r="DD45" s="627">
        <v>21622</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347</v>
      </c>
      <c r="CG46" s="619"/>
      <c r="CH46" s="619"/>
      <c r="CI46" s="619"/>
      <c r="CJ46" s="619"/>
      <c r="CK46" s="619"/>
      <c r="CL46" s="619"/>
      <c r="CM46" s="619"/>
      <c r="CN46" s="619"/>
      <c r="CO46" s="619"/>
      <c r="CP46" s="619"/>
      <c r="CQ46" s="620"/>
      <c r="CR46" s="621">
        <v>413820</v>
      </c>
      <c r="CS46" s="622"/>
      <c r="CT46" s="622"/>
      <c r="CU46" s="622"/>
      <c r="CV46" s="622"/>
      <c r="CW46" s="622"/>
      <c r="CX46" s="622"/>
      <c r="CY46" s="623"/>
      <c r="CZ46" s="624">
        <v>7.3</v>
      </c>
      <c r="DA46" s="625"/>
      <c r="DB46" s="625"/>
      <c r="DC46" s="626"/>
      <c r="DD46" s="627">
        <v>210007</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348</v>
      </c>
      <c r="CG47" s="619"/>
      <c r="CH47" s="619"/>
      <c r="CI47" s="619"/>
      <c r="CJ47" s="619"/>
      <c r="CK47" s="619"/>
      <c r="CL47" s="619"/>
      <c r="CM47" s="619"/>
      <c r="CN47" s="619"/>
      <c r="CO47" s="619"/>
      <c r="CP47" s="619"/>
      <c r="CQ47" s="620"/>
      <c r="CR47" s="621">
        <v>12129</v>
      </c>
      <c r="CS47" s="634"/>
      <c r="CT47" s="634"/>
      <c r="CU47" s="634"/>
      <c r="CV47" s="634"/>
      <c r="CW47" s="634"/>
      <c r="CX47" s="634"/>
      <c r="CY47" s="635"/>
      <c r="CZ47" s="624">
        <v>0.2</v>
      </c>
      <c r="DA47" s="636"/>
      <c r="DB47" s="636"/>
      <c r="DC47" s="637"/>
      <c r="DD47" s="627">
        <v>2324</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349</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350</v>
      </c>
      <c r="CE49" s="603"/>
      <c r="CF49" s="603"/>
      <c r="CG49" s="603"/>
      <c r="CH49" s="603"/>
      <c r="CI49" s="603"/>
      <c r="CJ49" s="603"/>
      <c r="CK49" s="603"/>
      <c r="CL49" s="603"/>
      <c r="CM49" s="603"/>
      <c r="CN49" s="603"/>
      <c r="CO49" s="603"/>
      <c r="CP49" s="603"/>
      <c r="CQ49" s="604"/>
      <c r="CR49" s="605">
        <v>5696959</v>
      </c>
      <c r="CS49" s="606"/>
      <c r="CT49" s="606"/>
      <c r="CU49" s="606"/>
      <c r="CV49" s="606"/>
      <c r="CW49" s="606"/>
      <c r="CX49" s="606"/>
      <c r="CY49" s="607"/>
      <c r="CZ49" s="608">
        <v>100</v>
      </c>
      <c r="DA49" s="609"/>
      <c r="DB49" s="609"/>
      <c r="DC49" s="610"/>
      <c r="DD49" s="611">
        <v>4172226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d1E3d+bM4g9Y7qSfBrpG+VQa/lglK/m1/0DuL3FsUcrnpJnT65PHoEpEIUEfqm9DBLj2t3Tas/leVdnzo7EiEw==" saltValue="/BAO8dfI8iPnfg5HFo4EH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5" zoomScale="70" zoomScaleNormal="25" zoomScaleSheetLayoutView="70" workbookViewId="0">
      <selection activeCell="AU32" sqref="AU32:AY32"/>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351</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352</v>
      </c>
      <c r="DK2" s="1092"/>
      <c r="DL2" s="1092"/>
      <c r="DM2" s="1092"/>
      <c r="DN2" s="1092"/>
      <c r="DO2" s="1093"/>
      <c r="DP2" s="216"/>
      <c r="DQ2" s="1091" t="s">
        <v>353</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356</v>
      </c>
      <c r="B5" s="996"/>
      <c r="C5" s="996"/>
      <c r="D5" s="996"/>
      <c r="E5" s="996"/>
      <c r="F5" s="996"/>
      <c r="G5" s="996"/>
      <c r="H5" s="996"/>
      <c r="I5" s="996"/>
      <c r="J5" s="996"/>
      <c r="K5" s="996"/>
      <c r="L5" s="996"/>
      <c r="M5" s="996"/>
      <c r="N5" s="996"/>
      <c r="O5" s="996"/>
      <c r="P5" s="997"/>
      <c r="Q5" s="1001" t="s">
        <v>357</v>
      </c>
      <c r="R5" s="1002"/>
      <c r="S5" s="1002"/>
      <c r="T5" s="1002"/>
      <c r="U5" s="1003"/>
      <c r="V5" s="1001" t="s">
        <v>358</v>
      </c>
      <c r="W5" s="1002"/>
      <c r="X5" s="1002"/>
      <c r="Y5" s="1002"/>
      <c r="Z5" s="1003"/>
      <c r="AA5" s="1001" t="s">
        <v>359</v>
      </c>
      <c r="AB5" s="1002"/>
      <c r="AC5" s="1002"/>
      <c r="AD5" s="1002"/>
      <c r="AE5" s="1002"/>
      <c r="AF5" s="1094" t="s">
        <v>360</v>
      </c>
      <c r="AG5" s="1002"/>
      <c r="AH5" s="1002"/>
      <c r="AI5" s="1002"/>
      <c r="AJ5" s="1015"/>
      <c r="AK5" s="1002" t="s">
        <v>361</v>
      </c>
      <c r="AL5" s="1002"/>
      <c r="AM5" s="1002"/>
      <c r="AN5" s="1002"/>
      <c r="AO5" s="1003"/>
      <c r="AP5" s="1001" t="s">
        <v>362</v>
      </c>
      <c r="AQ5" s="1002"/>
      <c r="AR5" s="1002"/>
      <c r="AS5" s="1002"/>
      <c r="AT5" s="1003"/>
      <c r="AU5" s="1001" t="s">
        <v>363</v>
      </c>
      <c r="AV5" s="1002"/>
      <c r="AW5" s="1002"/>
      <c r="AX5" s="1002"/>
      <c r="AY5" s="1015"/>
      <c r="AZ5" s="220"/>
      <c r="BA5" s="220"/>
      <c r="BB5" s="220"/>
      <c r="BC5" s="220"/>
      <c r="BD5" s="220"/>
      <c r="BE5" s="221"/>
      <c r="BF5" s="221"/>
      <c r="BG5" s="221"/>
      <c r="BH5" s="221"/>
      <c r="BI5" s="221"/>
      <c r="BJ5" s="221"/>
      <c r="BK5" s="221"/>
      <c r="BL5" s="221"/>
      <c r="BM5" s="221"/>
      <c r="BN5" s="221"/>
      <c r="BO5" s="221"/>
      <c r="BP5" s="221"/>
      <c r="BQ5" s="995" t="s">
        <v>364</v>
      </c>
      <c r="BR5" s="996"/>
      <c r="BS5" s="996"/>
      <c r="BT5" s="996"/>
      <c r="BU5" s="996"/>
      <c r="BV5" s="996"/>
      <c r="BW5" s="996"/>
      <c r="BX5" s="996"/>
      <c r="BY5" s="996"/>
      <c r="BZ5" s="996"/>
      <c r="CA5" s="996"/>
      <c r="CB5" s="996"/>
      <c r="CC5" s="996"/>
      <c r="CD5" s="996"/>
      <c r="CE5" s="996"/>
      <c r="CF5" s="996"/>
      <c r="CG5" s="997"/>
      <c r="CH5" s="1001" t="s">
        <v>365</v>
      </c>
      <c r="CI5" s="1002"/>
      <c r="CJ5" s="1002"/>
      <c r="CK5" s="1002"/>
      <c r="CL5" s="1003"/>
      <c r="CM5" s="1001" t="s">
        <v>366</v>
      </c>
      <c r="CN5" s="1002"/>
      <c r="CO5" s="1002"/>
      <c r="CP5" s="1002"/>
      <c r="CQ5" s="1003"/>
      <c r="CR5" s="1001" t="s">
        <v>367</v>
      </c>
      <c r="CS5" s="1002"/>
      <c r="CT5" s="1002"/>
      <c r="CU5" s="1002"/>
      <c r="CV5" s="1003"/>
      <c r="CW5" s="1001" t="s">
        <v>368</v>
      </c>
      <c r="CX5" s="1002"/>
      <c r="CY5" s="1002"/>
      <c r="CZ5" s="1002"/>
      <c r="DA5" s="1003"/>
      <c r="DB5" s="1001" t="s">
        <v>369</v>
      </c>
      <c r="DC5" s="1002"/>
      <c r="DD5" s="1002"/>
      <c r="DE5" s="1002"/>
      <c r="DF5" s="1003"/>
      <c r="DG5" s="1084" t="s">
        <v>370</v>
      </c>
      <c r="DH5" s="1085"/>
      <c r="DI5" s="1085"/>
      <c r="DJ5" s="1085"/>
      <c r="DK5" s="1086"/>
      <c r="DL5" s="1084" t="s">
        <v>371</v>
      </c>
      <c r="DM5" s="1085"/>
      <c r="DN5" s="1085"/>
      <c r="DO5" s="1085"/>
      <c r="DP5" s="1086"/>
      <c r="DQ5" s="1001" t="s">
        <v>372</v>
      </c>
      <c r="DR5" s="1002"/>
      <c r="DS5" s="1002"/>
      <c r="DT5" s="1002"/>
      <c r="DU5" s="1003"/>
      <c r="DV5" s="1001" t="s">
        <v>363</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373</v>
      </c>
      <c r="C7" s="1048"/>
      <c r="D7" s="1048"/>
      <c r="E7" s="1048"/>
      <c r="F7" s="1048"/>
      <c r="G7" s="1048"/>
      <c r="H7" s="1048"/>
      <c r="I7" s="1048"/>
      <c r="J7" s="1048"/>
      <c r="K7" s="1048"/>
      <c r="L7" s="1048"/>
      <c r="M7" s="1048"/>
      <c r="N7" s="1048"/>
      <c r="O7" s="1048"/>
      <c r="P7" s="1049"/>
      <c r="Q7" s="1102">
        <v>5965</v>
      </c>
      <c r="R7" s="1103"/>
      <c r="S7" s="1103"/>
      <c r="T7" s="1103"/>
      <c r="U7" s="1103"/>
      <c r="V7" s="1103">
        <v>5687</v>
      </c>
      <c r="W7" s="1103"/>
      <c r="X7" s="1103"/>
      <c r="Y7" s="1103"/>
      <c r="Z7" s="1103"/>
      <c r="AA7" s="1103">
        <v>277</v>
      </c>
      <c r="AB7" s="1103"/>
      <c r="AC7" s="1103"/>
      <c r="AD7" s="1103"/>
      <c r="AE7" s="1104"/>
      <c r="AF7" s="1105">
        <v>261</v>
      </c>
      <c r="AG7" s="1106"/>
      <c r="AH7" s="1106"/>
      <c r="AI7" s="1106"/>
      <c r="AJ7" s="1107"/>
      <c r="AK7" s="1108">
        <v>197</v>
      </c>
      <c r="AL7" s="1109"/>
      <c r="AM7" s="1109"/>
      <c r="AN7" s="1109"/>
      <c r="AO7" s="1109"/>
      <c r="AP7" s="1109">
        <v>4628</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c r="BT7" s="1100"/>
      <c r="BU7" s="1100"/>
      <c r="BV7" s="1100"/>
      <c r="BW7" s="1100"/>
      <c r="BX7" s="1100"/>
      <c r="BY7" s="1100"/>
      <c r="BZ7" s="1100"/>
      <c r="CA7" s="1100"/>
      <c r="CB7" s="1100"/>
      <c r="CC7" s="1100"/>
      <c r="CD7" s="1100"/>
      <c r="CE7" s="1100"/>
      <c r="CF7" s="1100"/>
      <c r="CG7" s="1112"/>
      <c r="CH7" s="1096"/>
      <c r="CI7" s="1097"/>
      <c r="CJ7" s="1097"/>
      <c r="CK7" s="1097"/>
      <c r="CL7" s="1098"/>
      <c r="CM7" s="1096"/>
      <c r="CN7" s="1097"/>
      <c r="CO7" s="1097"/>
      <c r="CP7" s="1097"/>
      <c r="CQ7" s="1098"/>
      <c r="CR7" s="1096"/>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22"/>
    </row>
    <row r="8" spans="1:131" s="223" customFormat="1" ht="26.25" customHeight="1" x14ac:dyDescent="0.15">
      <c r="A8" s="226">
        <v>2</v>
      </c>
      <c r="B8" s="1030" t="s">
        <v>374</v>
      </c>
      <c r="C8" s="1031"/>
      <c r="D8" s="1031"/>
      <c r="E8" s="1031"/>
      <c r="F8" s="1031"/>
      <c r="G8" s="1031"/>
      <c r="H8" s="1031"/>
      <c r="I8" s="1031"/>
      <c r="J8" s="1031"/>
      <c r="K8" s="1031"/>
      <c r="L8" s="1031"/>
      <c r="M8" s="1031"/>
      <c r="N8" s="1031"/>
      <c r="O8" s="1031"/>
      <c r="P8" s="1032"/>
      <c r="Q8" s="1038">
        <v>3</v>
      </c>
      <c r="R8" s="1039"/>
      <c r="S8" s="1039"/>
      <c r="T8" s="1039"/>
      <c r="U8" s="1039"/>
      <c r="V8" s="1039">
        <v>3</v>
      </c>
      <c r="W8" s="1039"/>
      <c r="X8" s="1039"/>
      <c r="Y8" s="1039"/>
      <c r="Z8" s="1039"/>
      <c r="AA8" s="1039">
        <v>0</v>
      </c>
      <c r="AB8" s="1039"/>
      <c r="AC8" s="1039"/>
      <c r="AD8" s="1039"/>
      <c r="AE8" s="1040"/>
      <c r="AF8" s="1035">
        <v>0</v>
      </c>
      <c r="AG8" s="1036"/>
      <c r="AH8" s="1036"/>
      <c r="AI8" s="1036"/>
      <c r="AJ8" s="1037"/>
      <c r="AK8" s="1080">
        <v>2</v>
      </c>
      <c r="AL8" s="1081"/>
      <c r="AM8" s="1081"/>
      <c r="AN8" s="1081"/>
      <c r="AO8" s="1081"/>
      <c r="AP8" s="1081" t="s">
        <v>558</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t="s">
        <v>375</v>
      </c>
      <c r="C9" s="1031"/>
      <c r="D9" s="1031"/>
      <c r="E9" s="1031"/>
      <c r="F9" s="1031"/>
      <c r="G9" s="1031"/>
      <c r="H9" s="1031"/>
      <c r="I9" s="1031"/>
      <c r="J9" s="1031"/>
      <c r="K9" s="1031"/>
      <c r="L9" s="1031"/>
      <c r="M9" s="1031"/>
      <c r="N9" s="1031"/>
      <c r="O9" s="1031"/>
      <c r="P9" s="1032"/>
      <c r="Q9" s="1038">
        <v>7</v>
      </c>
      <c r="R9" s="1039"/>
      <c r="S9" s="1039"/>
      <c r="T9" s="1039"/>
      <c r="U9" s="1039"/>
      <c r="V9" s="1039">
        <v>7</v>
      </c>
      <c r="W9" s="1039"/>
      <c r="X9" s="1039"/>
      <c r="Y9" s="1039"/>
      <c r="Z9" s="1039"/>
      <c r="AA9" s="1039">
        <v>0</v>
      </c>
      <c r="AB9" s="1039"/>
      <c r="AC9" s="1039"/>
      <c r="AD9" s="1039"/>
      <c r="AE9" s="1040"/>
      <c r="AF9" s="1035">
        <v>0</v>
      </c>
      <c r="AG9" s="1036"/>
      <c r="AH9" s="1036"/>
      <c r="AI9" s="1036"/>
      <c r="AJ9" s="1037"/>
      <c r="AK9" s="1080">
        <v>7</v>
      </c>
      <c r="AL9" s="1081"/>
      <c r="AM9" s="1081"/>
      <c r="AN9" s="1081"/>
      <c r="AO9" s="1081"/>
      <c r="AP9" s="1081" t="s">
        <v>558</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377</v>
      </c>
      <c r="B23" s="937" t="s">
        <v>378</v>
      </c>
      <c r="C23" s="938"/>
      <c r="D23" s="938"/>
      <c r="E23" s="938"/>
      <c r="F23" s="938"/>
      <c r="G23" s="938"/>
      <c r="H23" s="938"/>
      <c r="I23" s="938"/>
      <c r="J23" s="938"/>
      <c r="K23" s="938"/>
      <c r="L23" s="938"/>
      <c r="M23" s="938"/>
      <c r="N23" s="938"/>
      <c r="O23" s="938"/>
      <c r="P23" s="948"/>
      <c r="Q23" s="1067">
        <v>5974</v>
      </c>
      <c r="R23" s="1061"/>
      <c r="S23" s="1061"/>
      <c r="T23" s="1061"/>
      <c r="U23" s="1061"/>
      <c r="V23" s="1061">
        <v>5697</v>
      </c>
      <c r="W23" s="1061"/>
      <c r="X23" s="1061"/>
      <c r="Y23" s="1061"/>
      <c r="Z23" s="1061"/>
      <c r="AA23" s="1061">
        <v>277</v>
      </c>
      <c r="AB23" s="1061"/>
      <c r="AC23" s="1061"/>
      <c r="AD23" s="1061"/>
      <c r="AE23" s="1068"/>
      <c r="AF23" s="1069">
        <v>261</v>
      </c>
      <c r="AG23" s="1061"/>
      <c r="AH23" s="1061"/>
      <c r="AI23" s="1061"/>
      <c r="AJ23" s="1070"/>
      <c r="AK23" s="1071"/>
      <c r="AL23" s="1072"/>
      <c r="AM23" s="1072"/>
      <c r="AN23" s="1072"/>
      <c r="AO23" s="1072"/>
      <c r="AP23" s="1061">
        <v>4628</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356</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363</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389</v>
      </c>
      <c r="C28" s="1048"/>
      <c r="D28" s="1048"/>
      <c r="E28" s="1048"/>
      <c r="F28" s="1048"/>
      <c r="G28" s="1048"/>
      <c r="H28" s="1048"/>
      <c r="I28" s="1048"/>
      <c r="J28" s="1048"/>
      <c r="K28" s="1048"/>
      <c r="L28" s="1048"/>
      <c r="M28" s="1048"/>
      <c r="N28" s="1048"/>
      <c r="O28" s="1048"/>
      <c r="P28" s="1049"/>
      <c r="Q28" s="1050">
        <v>843</v>
      </c>
      <c r="R28" s="1051"/>
      <c r="S28" s="1051"/>
      <c r="T28" s="1051"/>
      <c r="U28" s="1051"/>
      <c r="V28" s="1051">
        <v>823</v>
      </c>
      <c r="W28" s="1051"/>
      <c r="X28" s="1051"/>
      <c r="Y28" s="1051"/>
      <c r="Z28" s="1051"/>
      <c r="AA28" s="1051">
        <v>20</v>
      </c>
      <c r="AB28" s="1051"/>
      <c r="AC28" s="1051"/>
      <c r="AD28" s="1051"/>
      <c r="AE28" s="1052"/>
      <c r="AF28" s="1053">
        <v>20</v>
      </c>
      <c r="AG28" s="1051"/>
      <c r="AH28" s="1051"/>
      <c r="AI28" s="1051"/>
      <c r="AJ28" s="1054"/>
      <c r="AK28" s="1042">
        <v>60</v>
      </c>
      <c r="AL28" s="1043"/>
      <c r="AM28" s="1043"/>
      <c r="AN28" s="1043"/>
      <c r="AO28" s="1043"/>
      <c r="AP28" s="1043" t="s">
        <v>558</v>
      </c>
      <c r="AQ28" s="1043"/>
      <c r="AR28" s="1043"/>
      <c r="AS28" s="1043"/>
      <c r="AT28" s="1043"/>
      <c r="AU28" s="1043" t="s">
        <v>558</v>
      </c>
      <c r="AV28" s="1043"/>
      <c r="AW28" s="1043"/>
      <c r="AX28" s="1043"/>
      <c r="AY28" s="1043"/>
      <c r="AZ28" s="1044" t="s">
        <v>558</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390</v>
      </c>
      <c r="C29" s="1031"/>
      <c r="D29" s="1031"/>
      <c r="E29" s="1031"/>
      <c r="F29" s="1031"/>
      <c r="G29" s="1031"/>
      <c r="H29" s="1031"/>
      <c r="I29" s="1031"/>
      <c r="J29" s="1031"/>
      <c r="K29" s="1031"/>
      <c r="L29" s="1031"/>
      <c r="M29" s="1031"/>
      <c r="N29" s="1031"/>
      <c r="O29" s="1031"/>
      <c r="P29" s="1032"/>
      <c r="Q29" s="1038">
        <v>873</v>
      </c>
      <c r="R29" s="1039"/>
      <c r="S29" s="1039"/>
      <c r="T29" s="1039"/>
      <c r="U29" s="1039"/>
      <c r="V29" s="1039">
        <v>851</v>
      </c>
      <c r="W29" s="1039"/>
      <c r="X29" s="1039"/>
      <c r="Y29" s="1039"/>
      <c r="Z29" s="1039"/>
      <c r="AA29" s="1039">
        <v>23</v>
      </c>
      <c r="AB29" s="1039"/>
      <c r="AC29" s="1039"/>
      <c r="AD29" s="1039"/>
      <c r="AE29" s="1040"/>
      <c r="AF29" s="1035">
        <v>23</v>
      </c>
      <c r="AG29" s="1036"/>
      <c r="AH29" s="1036"/>
      <c r="AI29" s="1036"/>
      <c r="AJ29" s="1037"/>
      <c r="AK29" s="980">
        <v>129</v>
      </c>
      <c r="AL29" s="971"/>
      <c r="AM29" s="971"/>
      <c r="AN29" s="971"/>
      <c r="AO29" s="971"/>
      <c r="AP29" s="971" t="s">
        <v>486</v>
      </c>
      <c r="AQ29" s="971"/>
      <c r="AR29" s="971"/>
      <c r="AS29" s="971"/>
      <c r="AT29" s="971"/>
      <c r="AU29" s="971" t="s">
        <v>486</v>
      </c>
      <c r="AV29" s="971"/>
      <c r="AW29" s="971"/>
      <c r="AX29" s="971"/>
      <c r="AY29" s="971"/>
      <c r="AZ29" s="1041" t="s">
        <v>486</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391</v>
      </c>
      <c r="C30" s="1031"/>
      <c r="D30" s="1031"/>
      <c r="E30" s="1031"/>
      <c r="F30" s="1031"/>
      <c r="G30" s="1031"/>
      <c r="H30" s="1031"/>
      <c r="I30" s="1031"/>
      <c r="J30" s="1031"/>
      <c r="K30" s="1031"/>
      <c r="L30" s="1031"/>
      <c r="M30" s="1031"/>
      <c r="N30" s="1031"/>
      <c r="O30" s="1031"/>
      <c r="P30" s="1032"/>
      <c r="Q30" s="1038">
        <v>149</v>
      </c>
      <c r="R30" s="1039"/>
      <c r="S30" s="1039"/>
      <c r="T30" s="1039"/>
      <c r="U30" s="1039"/>
      <c r="V30" s="1039">
        <v>147</v>
      </c>
      <c r="W30" s="1039"/>
      <c r="X30" s="1039"/>
      <c r="Y30" s="1039"/>
      <c r="Z30" s="1039"/>
      <c r="AA30" s="1039">
        <v>2</v>
      </c>
      <c r="AB30" s="1039"/>
      <c r="AC30" s="1039"/>
      <c r="AD30" s="1039"/>
      <c r="AE30" s="1040"/>
      <c r="AF30" s="1035">
        <v>2</v>
      </c>
      <c r="AG30" s="1036"/>
      <c r="AH30" s="1036"/>
      <c r="AI30" s="1036"/>
      <c r="AJ30" s="1037"/>
      <c r="AK30" s="980">
        <v>31</v>
      </c>
      <c r="AL30" s="971"/>
      <c r="AM30" s="971"/>
      <c r="AN30" s="971"/>
      <c r="AO30" s="971"/>
      <c r="AP30" s="971" t="s">
        <v>486</v>
      </c>
      <c r="AQ30" s="971"/>
      <c r="AR30" s="971"/>
      <c r="AS30" s="971"/>
      <c r="AT30" s="971"/>
      <c r="AU30" s="971" t="s">
        <v>486</v>
      </c>
      <c r="AV30" s="971"/>
      <c r="AW30" s="971"/>
      <c r="AX30" s="971"/>
      <c r="AY30" s="971"/>
      <c r="AZ30" s="1041" t="s">
        <v>486</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392</v>
      </c>
      <c r="C31" s="1031"/>
      <c r="D31" s="1031"/>
      <c r="E31" s="1031"/>
      <c r="F31" s="1031"/>
      <c r="G31" s="1031"/>
      <c r="H31" s="1031"/>
      <c r="I31" s="1031"/>
      <c r="J31" s="1031"/>
      <c r="K31" s="1031"/>
      <c r="L31" s="1031"/>
      <c r="M31" s="1031"/>
      <c r="N31" s="1031"/>
      <c r="O31" s="1031"/>
      <c r="P31" s="1032"/>
      <c r="Q31" s="1038">
        <v>347</v>
      </c>
      <c r="R31" s="1039"/>
      <c r="S31" s="1039"/>
      <c r="T31" s="1039"/>
      <c r="U31" s="1039"/>
      <c r="V31" s="1039">
        <v>308</v>
      </c>
      <c r="W31" s="1039"/>
      <c r="X31" s="1039"/>
      <c r="Y31" s="1039"/>
      <c r="Z31" s="1039"/>
      <c r="AA31" s="1039">
        <v>39</v>
      </c>
      <c r="AB31" s="1039"/>
      <c r="AC31" s="1039"/>
      <c r="AD31" s="1039"/>
      <c r="AE31" s="1040"/>
      <c r="AF31" s="1035">
        <v>748</v>
      </c>
      <c r="AG31" s="1036"/>
      <c r="AH31" s="1036"/>
      <c r="AI31" s="1036"/>
      <c r="AJ31" s="1037"/>
      <c r="AK31" s="980">
        <v>62</v>
      </c>
      <c r="AL31" s="971"/>
      <c r="AM31" s="971"/>
      <c r="AN31" s="971"/>
      <c r="AO31" s="971"/>
      <c r="AP31" s="971">
        <v>2469</v>
      </c>
      <c r="AQ31" s="971"/>
      <c r="AR31" s="971"/>
      <c r="AS31" s="971"/>
      <c r="AT31" s="971"/>
      <c r="AU31" s="971">
        <v>751</v>
      </c>
      <c r="AV31" s="971"/>
      <c r="AW31" s="971"/>
      <c r="AX31" s="971"/>
      <c r="AY31" s="971"/>
      <c r="AZ31" s="1041" t="s">
        <v>486</v>
      </c>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394</v>
      </c>
      <c r="C32" s="1031"/>
      <c r="D32" s="1031"/>
      <c r="E32" s="1031"/>
      <c r="F32" s="1031"/>
      <c r="G32" s="1031"/>
      <c r="H32" s="1031"/>
      <c r="I32" s="1031"/>
      <c r="J32" s="1031"/>
      <c r="K32" s="1031"/>
      <c r="L32" s="1031"/>
      <c r="M32" s="1031"/>
      <c r="N32" s="1031"/>
      <c r="O32" s="1031"/>
      <c r="P32" s="1032"/>
      <c r="Q32" s="1038">
        <v>490</v>
      </c>
      <c r="R32" s="1039"/>
      <c r="S32" s="1039"/>
      <c r="T32" s="1039"/>
      <c r="U32" s="1039"/>
      <c r="V32" s="1039">
        <v>471</v>
      </c>
      <c r="W32" s="1039"/>
      <c r="X32" s="1039"/>
      <c r="Y32" s="1039"/>
      <c r="Z32" s="1039"/>
      <c r="AA32" s="1039">
        <v>20</v>
      </c>
      <c r="AB32" s="1039"/>
      <c r="AC32" s="1039"/>
      <c r="AD32" s="1039"/>
      <c r="AE32" s="1040"/>
      <c r="AF32" s="1035">
        <v>71</v>
      </c>
      <c r="AG32" s="1036"/>
      <c r="AH32" s="1036"/>
      <c r="AI32" s="1036"/>
      <c r="AJ32" s="1037"/>
      <c r="AK32" s="980">
        <v>109</v>
      </c>
      <c r="AL32" s="971"/>
      <c r="AM32" s="971"/>
      <c r="AN32" s="971"/>
      <c r="AO32" s="971"/>
      <c r="AP32" s="971">
        <v>2146</v>
      </c>
      <c r="AQ32" s="971"/>
      <c r="AR32" s="971"/>
      <c r="AS32" s="971"/>
      <c r="AT32" s="971"/>
      <c r="AU32" s="971">
        <v>517</v>
      </c>
      <c r="AV32" s="971"/>
      <c r="AW32" s="971"/>
      <c r="AX32" s="971"/>
      <c r="AY32" s="971"/>
      <c r="AZ32" s="1041" t="s">
        <v>486</v>
      </c>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864</v>
      </c>
      <c r="AG63" s="959"/>
      <c r="AH63" s="959"/>
      <c r="AI63" s="959"/>
      <c r="AJ63" s="1022"/>
      <c r="AK63" s="1023"/>
      <c r="AL63" s="963"/>
      <c r="AM63" s="963"/>
      <c r="AN63" s="963"/>
      <c r="AO63" s="963"/>
      <c r="AP63" s="959">
        <v>4342</v>
      </c>
      <c r="AQ63" s="959"/>
      <c r="AR63" s="959"/>
      <c r="AS63" s="959"/>
      <c r="AT63" s="959"/>
      <c r="AU63" s="959">
        <v>1268</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363</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548</v>
      </c>
      <c r="C68" s="986"/>
      <c r="D68" s="986"/>
      <c r="E68" s="986"/>
      <c r="F68" s="986"/>
      <c r="G68" s="986"/>
      <c r="H68" s="986"/>
      <c r="I68" s="986"/>
      <c r="J68" s="986"/>
      <c r="K68" s="986"/>
      <c r="L68" s="986"/>
      <c r="M68" s="986"/>
      <c r="N68" s="986"/>
      <c r="O68" s="986"/>
      <c r="P68" s="987"/>
      <c r="Q68" s="988">
        <v>779</v>
      </c>
      <c r="R68" s="982"/>
      <c r="S68" s="982"/>
      <c r="T68" s="982"/>
      <c r="U68" s="982"/>
      <c r="V68" s="982">
        <v>751</v>
      </c>
      <c r="W68" s="982"/>
      <c r="X68" s="982"/>
      <c r="Y68" s="982"/>
      <c r="Z68" s="982"/>
      <c r="AA68" s="982">
        <v>28</v>
      </c>
      <c r="AB68" s="982"/>
      <c r="AC68" s="982"/>
      <c r="AD68" s="982"/>
      <c r="AE68" s="982"/>
      <c r="AF68" s="982">
        <v>28</v>
      </c>
      <c r="AG68" s="982"/>
      <c r="AH68" s="982"/>
      <c r="AI68" s="982"/>
      <c r="AJ68" s="982"/>
      <c r="AK68" s="982">
        <v>25</v>
      </c>
      <c r="AL68" s="982"/>
      <c r="AM68" s="982"/>
      <c r="AN68" s="982"/>
      <c r="AO68" s="982"/>
      <c r="AP68" s="982">
        <v>130</v>
      </c>
      <c r="AQ68" s="982"/>
      <c r="AR68" s="982"/>
      <c r="AS68" s="982"/>
      <c r="AT68" s="982"/>
      <c r="AU68" s="982">
        <v>19</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549</v>
      </c>
      <c r="C69" s="975"/>
      <c r="D69" s="975"/>
      <c r="E69" s="975"/>
      <c r="F69" s="975"/>
      <c r="G69" s="975"/>
      <c r="H69" s="975"/>
      <c r="I69" s="975"/>
      <c r="J69" s="975"/>
      <c r="K69" s="975"/>
      <c r="L69" s="975"/>
      <c r="M69" s="975"/>
      <c r="N69" s="975"/>
      <c r="O69" s="975"/>
      <c r="P69" s="976"/>
      <c r="Q69" s="977">
        <v>377</v>
      </c>
      <c r="R69" s="971"/>
      <c r="S69" s="971"/>
      <c r="T69" s="971"/>
      <c r="U69" s="971"/>
      <c r="V69" s="971">
        <v>366</v>
      </c>
      <c r="W69" s="971"/>
      <c r="X69" s="971"/>
      <c r="Y69" s="971"/>
      <c r="Z69" s="971"/>
      <c r="AA69" s="971">
        <v>11</v>
      </c>
      <c r="AB69" s="971"/>
      <c r="AC69" s="971"/>
      <c r="AD69" s="971"/>
      <c r="AE69" s="971"/>
      <c r="AF69" s="971">
        <v>11</v>
      </c>
      <c r="AG69" s="971"/>
      <c r="AH69" s="971"/>
      <c r="AI69" s="971"/>
      <c r="AJ69" s="971"/>
      <c r="AK69" s="971" t="s">
        <v>559</v>
      </c>
      <c r="AL69" s="971"/>
      <c r="AM69" s="971"/>
      <c r="AN69" s="971"/>
      <c r="AO69" s="971"/>
      <c r="AP69" s="971" t="s">
        <v>559</v>
      </c>
      <c r="AQ69" s="971"/>
      <c r="AR69" s="971"/>
      <c r="AS69" s="971"/>
      <c r="AT69" s="971"/>
      <c r="AU69" s="971" t="s">
        <v>486</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550</v>
      </c>
      <c r="C70" s="975"/>
      <c r="D70" s="975"/>
      <c r="E70" s="975"/>
      <c r="F70" s="975"/>
      <c r="G70" s="975"/>
      <c r="H70" s="975"/>
      <c r="I70" s="975"/>
      <c r="J70" s="975"/>
      <c r="K70" s="975"/>
      <c r="L70" s="975"/>
      <c r="M70" s="975"/>
      <c r="N70" s="975"/>
      <c r="O70" s="975"/>
      <c r="P70" s="976"/>
      <c r="Q70" s="977">
        <v>112</v>
      </c>
      <c r="R70" s="971"/>
      <c r="S70" s="971"/>
      <c r="T70" s="971"/>
      <c r="U70" s="971"/>
      <c r="V70" s="971">
        <v>98</v>
      </c>
      <c r="W70" s="971"/>
      <c r="X70" s="971"/>
      <c r="Y70" s="971"/>
      <c r="Z70" s="971"/>
      <c r="AA70" s="971">
        <v>14</v>
      </c>
      <c r="AB70" s="971"/>
      <c r="AC70" s="971"/>
      <c r="AD70" s="971"/>
      <c r="AE70" s="971"/>
      <c r="AF70" s="971">
        <v>14</v>
      </c>
      <c r="AG70" s="971"/>
      <c r="AH70" s="971"/>
      <c r="AI70" s="971"/>
      <c r="AJ70" s="971"/>
      <c r="AK70" s="971">
        <v>8</v>
      </c>
      <c r="AL70" s="971"/>
      <c r="AM70" s="971"/>
      <c r="AN70" s="971"/>
      <c r="AO70" s="971"/>
      <c r="AP70" s="971" t="s">
        <v>559</v>
      </c>
      <c r="AQ70" s="971"/>
      <c r="AR70" s="971"/>
      <c r="AS70" s="971"/>
      <c r="AT70" s="971"/>
      <c r="AU70" s="971" t="s">
        <v>486</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551</v>
      </c>
      <c r="C71" s="975"/>
      <c r="D71" s="975"/>
      <c r="E71" s="975"/>
      <c r="F71" s="975"/>
      <c r="G71" s="975"/>
      <c r="H71" s="975"/>
      <c r="I71" s="975"/>
      <c r="J71" s="975"/>
      <c r="K71" s="975"/>
      <c r="L71" s="975"/>
      <c r="M71" s="975"/>
      <c r="N71" s="975"/>
      <c r="O71" s="975"/>
      <c r="P71" s="976"/>
      <c r="Q71" s="977">
        <v>41</v>
      </c>
      <c r="R71" s="971"/>
      <c r="S71" s="971"/>
      <c r="T71" s="971"/>
      <c r="U71" s="971"/>
      <c r="V71" s="971">
        <v>38</v>
      </c>
      <c r="W71" s="971"/>
      <c r="X71" s="971"/>
      <c r="Y71" s="971"/>
      <c r="Z71" s="971"/>
      <c r="AA71" s="971">
        <v>3</v>
      </c>
      <c r="AB71" s="971"/>
      <c r="AC71" s="971"/>
      <c r="AD71" s="971"/>
      <c r="AE71" s="971"/>
      <c r="AF71" s="971">
        <v>3</v>
      </c>
      <c r="AG71" s="971"/>
      <c r="AH71" s="971"/>
      <c r="AI71" s="971"/>
      <c r="AJ71" s="971"/>
      <c r="AK71" s="971" t="s">
        <v>558</v>
      </c>
      <c r="AL71" s="971"/>
      <c r="AM71" s="971"/>
      <c r="AN71" s="971"/>
      <c r="AO71" s="971"/>
      <c r="AP71" s="971" t="s">
        <v>558</v>
      </c>
      <c r="AQ71" s="971"/>
      <c r="AR71" s="971"/>
      <c r="AS71" s="971"/>
      <c r="AT71" s="971"/>
      <c r="AU71" s="971" t="s">
        <v>486</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552</v>
      </c>
      <c r="C72" s="975"/>
      <c r="D72" s="975"/>
      <c r="E72" s="975"/>
      <c r="F72" s="975"/>
      <c r="G72" s="975"/>
      <c r="H72" s="975"/>
      <c r="I72" s="975"/>
      <c r="J72" s="975"/>
      <c r="K72" s="975"/>
      <c r="L72" s="975"/>
      <c r="M72" s="975"/>
      <c r="N72" s="975"/>
      <c r="O72" s="975"/>
      <c r="P72" s="976"/>
      <c r="Q72" s="978">
        <v>31</v>
      </c>
      <c r="R72" s="979"/>
      <c r="S72" s="979"/>
      <c r="T72" s="979"/>
      <c r="U72" s="980"/>
      <c r="V72" s="981">
        <v>30</v>
      </c>
      <c r="W72" s="979"/>
      <c r="X72" s="979"/>
      <c r="Y72" s="979"/>
      <c r="Z72" s="980"/>
      <c r="AA72" s="981">
        <v>1</v>
      </c>
      <c r="AB72" s="979"/>
      <c r="AC72" s="979"/>
      <c r="AD72" s="979"/>
      <c r="AE72" s="980"/>
      <c r="AF72" s="981">
        <v>1</v>
      </c>
      <c r="AG72" s="979"/>
      <c r="AH72" s="979"/>
      <c r="AI72" s="979"/>
      <c r="AJ72" s="980"/>
      <c r="AK72" s="981" t="s">
        <v>558</v>
      </c>
      <c r="AL72" s="979"/>
      <c r="AM72" s="979"/>
      <c r="AN72" s="979"/>
      <c r="AO72" s="980"/>
      <c r="AP72" s="981" t="s">
        <v>558</v>
      </c>
      <c r="AQ72" s="979"/>
      <c r="AR72" s="979"/>
      <c r="AS72" s="979"/>
      <c r="AT72" s="980"/>
      <c r="AU72" s="981" t="s">
        <v>486</v>
      </c>
      <c r="AV72" s="979"/>
      <c r="AW72" s="979"/>
      <c r="AX72" s="979"/>
      <c r="AY72" s="980"/>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553</v>
      </c>
      <c r="C73" s="975"/>
      <c r="D73" s="975"/>
      <c r="E73" s="975"/>
      <c r="F73" s="975"/>
      <c r="G73" s="975"/>
      <c r="H73" s="975"/>
      <c r="I73" s="975"/>
      <c r="J73" s="975"/>
      <c r="K73" s="975"/>
      <c r="L73" s="975"/>
      <c r="M73" s="975"/>
      <c r="N73" s="975"/>
      <c r="O73" s="975"/>
      <c r="P73" s="976"/>
      <c r="Q73" s="978">
        <v>31</v>
      </c>
      <c r="R73" s="979"/>
      <c r="S73" s="979"/>
      <c r="T73" s="979"/>
      <c r="U73" s="980"/>
      <c r="V73" s="981">
        <v>31</v>
      </c>
      <c r="W73" s="979"/>
      <c r="X73" s="979"/>
      <c r="Y73" s="979"/>
      <c r="Z73" s="980"/>
      <c r="AA73" s="981">
        <v>0</v>
      </c>
      <c r="AB73" s="979"/>
      <c r="AC73" s="979"/>
      <c r="AD73" s="979"/>
      <c r="AE73" s="980"/>
      <c r="AF73" s="981">
        <v>0</v>
      </c>
      <c r="AG73" s="979"/>
      <c r="AH73" s="979"/>
      <c r="AI73" s="979"/>
      <c r="AJ73" s="980"/>
      <c r="AK73" s="981">
        <v>1</v>
      </c>
      <c r="AL73" s="979"/>
      <c r="AM73" s="979"/>
      <c r="AN73" s="979"/>
      <c r="AO73" s="980"/>
      <c r="AP73" s="981" t="s">
        <v>486</v>
      </c>
      <c r="AQ73" s="979"/>
      <c r="AR73" s="979"/>
      <c r="AS73" s="979"/>
      <c r="AT73" s="980"/>
      <c r="AU73" s="981" t="s">
        <v>486</v>
      </c>
      <c r="AV73" s="979"/>
      <c r="AW73" s="979"/>
      <c r="AX73" s="979"/>
      <c r="AY73" s="980"/>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554</v>
      </c>
      <c r="C74" s="975"/>
      <c r="D74" s="975"/>
      <c r="E74" s="975"/>
      <c r="F74" s="975"/>
      <c r="G74" s="975"/>
      <c r="H74" s="975"/>
      <c r="I74" s="975"/>
      <c r="J74" s="975"/>
      <c r="K74" s="975"/>
      <c r="L74" s="975"/>
      <c r="M74" s="975"/>
      <c r="N74" s="975"/>
      <c r="O74" s="975"/>
      <c r="P74" s="976"/>
      <c r="Q74" s="978">
        <v>3712</v>
      </c>
      <c r="R74" s="979"/>
      <c r="S74" s="979"/>
      <c r="T74" s="979"/>
      <c r="U74" s="980"/>
      <c r="V74" s="981">
        <v>3275</v>
      </c>
      <c r="W74" s="979"/>
      <c r="X74" s="979"/>
      <c r="Y74" s="979"/>
      <c r="Z74" s="980"/>
      <c r="AA74" s="981">
        <v>437</v>
      </c>
      <c r="AB74" s="979"/>
      <c r="AC74" s="979"/>
      <c r="AD74" s="979"/>
      <c r="AE74" s="980"/>
      <c r="AF74" s="981">
        <v>437</v>
      </c>
      <c r="AG74" s="979"/>
      <c r="AH74" s="979"/>
      <c r="AI74" s="979"/>
      <c r="AJ74" s="980"/>
      <c r="AK74" s="981">
        <v>64</v>
      </c>
      <c r="AL74" s="979"/>
      <c r="AM74" s="979"/>
      <c r="AN74" s="979"/>
      <c r="AO74" s="980"/>
      <c r="AP74" s="981" t="s">
        <v>486</v>
      </c>
      <c r="AQ74" s="979"/>
      <c r="AR74" s="979"/>
      <c r="AS74" s="979"/>
      <c r="AT74" s="980"/>
      <c r="AU74" s="981" t="s">
        <v>486</v>
      </c>
      <c r="AV74" s="979"/>
      <c r="AW74" s="979"/>
      <c r="AX74" s="979"/>
      <c r="AY74" s="980"/>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t="s">
        <v>555</v>
      </c>
      <c r="C75" s="975"/>
      <c r="D75" s="975"/>
      <c r="E75" s="975"/>
      <c r="F75" s="975"/>
      <c r="G75" s="975"/>
      <c r="H75" s="975"/>
      <c r="I75" s="975"/>
      <c r="J75" s="975"/>
      <c r="K75" s="975"/>
      <c r="L75" s="975"/>
      <c r="M75" s="975"/>
      <c r="N75" s="975"/>
      <c r="O75" s="975"/>
      <c r="P75" s="976"/>
      <c r="Q75" s="978">
        <v>80</v>
      </c>
      <c r="R75" s="979"/>
      <c r="S75" s="979"/>
      <c r="T75" s="979"/>
      <c r="U75" s="980"/>
      <c r="V75" s="981">
        <v>77</v>
      </c>
      <c r="W75" s="979"/>
      <c r="X75" s="979"/>
      <c r="Y75" s="979"/>
      <c r="Z75" s="980"/>
      <c r="AA75" s="981">
        <v>2</v>
      </c>
      <c r="AB75" s="979"/>
      <c r="AC75" s="979"/>
      <c r="AD75" s="979"/>
      <c r="AE75" s="980"/>
      <c r="AF75" s="981">
        <v>2</v>
      </c>
      <c r="AG75" s="979"/>
      <c r="AH75" s="979"/>
      <c r="AI75" s="979"/>
      <c r="AJ75" s="980"/>
      <c r="AK75" s="981" t="s">
        <v>486</v>
      </c>
      <c r="AL75" s="979"/>
      <c r="AM75" s="979"/>
      <c r="AN75" s="979"/>
      <c r="AO75" s="980"/>
      <c r="AP75" s="981" t="s">
        <v>486</v>
      </c>
      <c r="AQ75" s="979"/>
      <c r="AR75" s="979"/>
      <c r="AS75" s="979"/>
      <c r="AT75" s="980"/>
      <c r="AU75" s="981" t="s">
        <v>486</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t="s">
        <v>556</v>
      </c>
      <c r="C76" s="975"/>
      <c r="D76" s="975"/>
      <c r="E76" s="975"/>
      <c r="F76" s="975"/>
      <c r="G76" s="975"/>
      <c r="H76" s="975"/>
      <c r="I76" s="975"/>
      <c r="J76" s="975"/>
      <c r="K76" s="975"/>
      <c r="L76" s="975"/>
      <c r="M76" s="975"/>
      <c r="N76" s="975"/>
      <c r="O76" s="975"/>
      <c r="P76" s="976"/>
      <c r="Q76" s="978">
        <v>171</v>
      </c>
      <c r="R76" s="979"/>
      <c r="S76" s="979"/>
      <c r="T76" s="979"/>
      <c r="U76" s="980"/>
      <c r="V76" s="981">
        <v>154</v>
      </c>
      <c r="W76" s="979"/>
      <c r="X76" s="979"/>
      <c r="Y76" s="979"/>
      <c r="Z76" s="980"/>
      <c r="AA76" s="981">
        <v>16</v>
      </c>
      <c r="AB76" s="979"/>
      <c r="AC76" s="979"/>
      <c r="AD76" s="979"/>
      <c r="AE76" s="980"/>
      <c r="AF76" s="981">
        <v>16</v>
      </c>
      <c r="AG76" s="979"/>
      <c r="AH76" s="979"/>
      <c r="AI76" s="979"/>
      <c r="AJ76" s="980"/>
      <c r="AK76" s="981" t="s">
        <v>486</v>
      </c>
      <c r="AL76" s="979"/>
      <c r="AM76" s="979"/>
      <c r="AN76" s="979"/>
      <c r="AO76" s="980"/>
      <c r="AP76" s="981" t="s">
        <v>486</v>
      </c>
      <c r="AQ76" s="979"/>
      <c r="AR76" s="979"/>
      <c r="AS76" s="979"/>
      <c r="AT76" s="980"/>
      <c r="AU76" s="981" t="s">
        <v>486</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t="s">
        <v>557</v>
      </c>
      <c r="C77" s="975"/>
      <c r="D77" s="975"/>
      <c r="E77" s="975"/>
      <c r="F77" s="975"/>
      <c r="G77" s="975"/>
      <c r="H77" s="975"/>
      <c r="I77" s="975"/>
      <c r="J77" s="975"/>
      <c r="K77" s="975"/>
      <c r="L77" s="975"/>
      <c r="M77" s="975"/>
      <c r="N77" s="975"/>
      <c r="O77" s="975"/>
      <c r="P77" s="976"/>
      <c r="Q77" s="978">
        <v>196156</v>
      </c>
      <c r="R77" s="979"/>
      <c r="S77" s="979"/>
      <c r="T77" s="979"/>
      <c r="U77" s="980"/>
      <c r="V77" s="981">
        <v>192212</v>
      </c>
      <c r="W77" s="979"/>
      <c r="X77" s="979"/>
      <c r="Y77" s="979"/>
      <c r="Z77" s="980"/>
      <c r="AA77" s="981">
        <v>3944</v>
      </c>
      <c r="AB77" s="979"/>
      <c r="AC77" s="979"/>
      <c r="AD77" s="979"/>
      <c r="AE77" s="980"/>
      <c r="AF77" s="981">
        <v>3944</v>
      </c>
      <c r="AG77" s="979"/>
      <c r="AH77" s="979"/>
      <c r="AI77" s="979"/>
      <c r="AJ77" s="980"/>
      <c r="AK77" s="981">
        <v>1663</v>
      </c>
      <c r="AL77" s="979"/>
      <c r="AM77" s="979"/>
      <c r="AN77" s="979"/>
      <c r="AO77" s="980"/>
      <c r="AP77" s="981" t="s">
        <v>486</v>
      </c>
      <c r="AQ77" s="979"/>
      <c r="AR77" s="979"/>
      <c r="AS77" s="979"/>
      <c r="AT77" s="980"/>
      <c r="AU77" s="981" t="s">
        <v>486</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4456</v>
      </c>
      <c r="AG88" s="959"/>
      <c r="AH88" s="959"/>
      <c r="AI88" s="959"/>
      <c r="AJ88" s="959"/>
      <c r="AK88" s="963"/>
      <c r="AL88" s="963"/>
      <c r="AM88" s="963"/>
      <c r="AN88" s="963"/>
      <c r="AO88" s="963"/>
      <c r="AP88" s="959">
        <v>130</v>
      </c>
      <c r="AQ88" s="959"/>
      <c r="AR88" s="959"/>
      <c r="AS88" s="959"/>
      <c r="AT88" s="959"/>
      <c r="AU88" s="959">
        <v>19</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293</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293</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293</v>
      </c>
      <c r="DR109" s="896"/>
      <c r="DS109" s="896"/>
      <c r="DT109" s="896"/>
      <c r="DU109" s="897"/>
      <c r="DV109" s="898" t="s">
        <v>411</v>
      </c>
      <c r="DW109" s="896"/>
      <c r="DX109" s="896"/>
      <c r="DY109" s="896"/>
      <c r="DZ109" s="929"/>
    </row>
    <row r="110" spans="1:131" s="218" customFormat="1" ht="26.25" customHeight="1" x14ac:dyDescent="0.15">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501480</v>
      </c>
      <c r="AB110" s="889"/>
      <c r="AC110" s="889"/>
      <c r="AD110" s="889"/>
      <c r="AE110" s="890"/>
      <c r="AF110" s="891">
        <v>468225</v>
      </c>
      <c r="AG110" s="889"/>
      <c r="AH110" s="889"/>
      <c r="AI110" s="889"/>
      <c r="AJ110" s="890"/>
      <c r="AK110" s="891">
        <v>432364</v>
      </c>
      <c r="AL110" s="889"/>
      <c r="AM110" s="889"/>
      <c r="AN110" s="889"/>
      <c r="AO110" s="890"/>
      <c r="AP110" s="892">
        <v>13.7</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5122377</v>
      </c>
      <c r="BR110" s="842"/>
      <c r="BS110" s="842"/>
      <c r="BT110" s="842"/>
      <c r="BU110" s="842"/>
      <c r="BV110" s="842">
        <v>5073372</v>
      </c>
      <c r="BW110" s="842"/>
      <c r="BX110" s="842"/>
      <c r="BY110" s="842"/>
      <c r="BZ110" s="842"/>
      <c r="CA110" s="842">
        <v>4627779</v>
      </c>
      <c r="CB110" s="842"/>
      <c r="CC110" s="842"/>
      <c r="CD110" s="842"/>
      <c r="CE110" s="842"/>
      <c r="CF110" s="866">
        <v>146.19999999999999</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v>21331</v>
      </c>
      <c r="BR111" s="817"/>
      <c r="BS111" s="817"/>
      <c r="BT111" s="817"/>
      <c r="BU111" s="817"/>
      <c r="BV111" s="817">
        <v>18664</v>
      </c>
      <c r="BW111" s="817"/>
      <c r="BX111" s="817"/>
      <c r="BY111" s="817"/>
      <c r="BZ111" s="817"/>
      <c r="CA111" s="817">
        <v>15997</v>
      </c>
      <c r="CB111" s="817"/>
      <c r="CC111" s="817"/>
      <c r="CD111" s="817"/>
      <c r="CE111" s="817"/>
      <c r="CF111" s="875">
        <v>0.5</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1689550</v>
      </c>
      <c r="BR112" s="817"/>
      <c r="BS112" s="817"/>
      <c r="BT112" s="817"/>
      <c r="BU112" s="817"/>
      <c r="BV112" s="817">
        <v>1564668</v>
      </c>
      <c r="BW112" s="817"/>
      <c r="BX112" s="817"/>
      <c r="BY112" s="817"/>
      <c r="BZ112" s="817"/>
      <c r="CA112" s="817">
        <v>1267845</v>
      </c>
      <c r="CB112" s="817"/>
      <c r="CC112" s="817"/>
      <c r="CD112" s="817"/>
      <c r="CE112" s="817"/>
      <c r="CF112" s="875">
        <v>40.1</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123725</v>
      </c>
      <c r="AB113" s="919"/>
      <c r="AC113" s="919"/>
      <c r="AD113" s="919"/>
      <c r="AE113" s="920"/>
      <c r="AF113" s="921">
        <v>113733</v>
      </c>
      <c r="AG113" s="919"/>
      <c r="AH113" s="919"/>
      <c r="AI113" s="919"/>
      <c r="AJ113" s="920"/>
      <c r="AK113" s="921">
        <v>112856</v>
      </c>
      <c r="AL113" s="919"/>
      <c r="AM113" s="919"/>
      <c r="AN113" s="919"/>
      <c r="AO113" s="920"/>
      <c r="AP113" s="922">
        <v>3.6</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19248</v>
      </c>
      <c r="BR113" s="817"/>
      <c r="BS113" s="817"/>
      <c r="BT113" s="817"/>
      <c r="BU113" s="817"/>
      <c r="BV113" s="817">
        <v>22553</v>
      </c>
      <c r="BW113" s="817"/>
      <c r="BX113" s="817"/>
      <c r="BY113" s="817"/>
      <c r="BZ113" s="817"/>
      <c r="CA113" s="817">
        <v>19111</v>
      </c>
      <c r="CB113" s="817"/>
      <c r="CC113" s="817"/>
      <c r="CD113" s="817"/>
      <c r="CE113" s="817"/>
      <c r="CF113" s="875">
        <v>0.6</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3997</v>
      </c>
      <c r="AB114" s="780"/>
      <c r="AC114" s="780"/>
      <c r="AD114" s="780"/>
      <c r="AE114" s="781"/>
      <c r="AF114" s="782">
        <v>4056</v>
      </c>
      <c r="AG114" s="780"/>
      <c r="AH114" s="780"/>
      <c r="AI114" s="780"/>
      <c r="AJ114" s="781"/>
      <c r="AK114" s="782">
        <v>4167</v>
      </c>
      <c r="AL114" s="780"/>
      <c r="AM114" s="780"/>
      <c r="AN114" s="780"/>
      <c r="AO114" s="781"/>
      <c r="AP114" s="824">
        <v>0.1</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768998</v>
      </c>
      <c r="BR114" s="817"/>
      <c r="BS114" s="817"/>
      <c r="BT114" s="817"/>
      <c r="BU114" s="817"/>
      <c r="BV114" s="817">
        <v>767931</v>
      </c>
      <c r="BW114" s="817"/>
      <c r="BX114" s="817"/>
      <c r="BY114" s="817"/>
      <c r="BZ114" s="817"/>
      <c r="CA114" s="817">
        <v>740486</v>
      </c>
      <c r="CB114" s="817"/>
      <c r="CC114" s="817"/>
      <c r="CD114" s="817"/>
      <c r="CE114" s="817"/>
      <c r="CF114" s="875">
        <v>23.4</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2667</v>
      </c>
      <c r="AB115" s="919"/>
      <c r="AC115" s="919"/>
      <c r="AD115" s="919"/>
      <c r="AE115" s="920"/>
      <c r="AF115" s="921">
        <v>2667</v>
      </c>
      <c r="AG115" s="919"/>
      <c r="AH115" s="919"/>
      <c r="AI115" s="919"/>
      <c r="AJ115" s="920"/>
      <c r="AK115" s="921">
        <v>2667</v>
      </c>
      <c r="AL115" s="919"/>
      <c r="AM115" s="919"/>
      <c r="AN115" s="919"/>
      <c r="AO115" s="920"/>
      <c r="AP115" s="922">
        <v>0.1</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21331</v>
      </c>
      <c r="DH116" s="780"/>
      <c r="DI116" s="780"/>
      <c r="DJ116" s="780"/>
      <c r="DK116" s="781"/>
      <c r="DL116" s="782">
        <v>18664</v>
      </c>
      <c r="DM116" s="780"/>
      <c r="DN116" s="780"/>
      <c r="DO116" s="780"/>
      <c r="DP116" s="781"/>
      <c r="DQ116" s="782">
        <v>15997</v>
      </c>
      <c r="DR116" s="780"/>
      <c r="DS116" s="780"/>
      <c r="DT116" s="780"/>
      <c r="DU116" s="781"/>
      <c r="DV116" s="824">
        <v>0.5</v>
      </c>
      <c r="DW116" s="825"/>
      <c r="DX116" s="825"/>
      <c r="DY116" s="825"/>
      <c r="DZ116" s="826"/>
    </row>
    <row r="117" spans="1:130" s="218" customFormat="1" ht="26.25" customHeight="1" x14ac:dyDescent="0.15">
      <c r="A117" s="895" t="s">
        <v>176</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631869</v>
      </c>
      <c r="AB117" s="903"/>
      <c r="AC117" s="903"/>
      <c r="AD117" s="903"/>
      <c r="AE117" s="904"/>
      <c r="AF117" s="905">
        <v>588681</v>
      </c>
      <c r="AG117" s="903"/>
      <c r="AH117" s="903"/>
      <c r="AI117" s="903"/>
      <c r="AJ117" s="904"/>
      <c r="AK117" s="905">
        <v>552054</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293</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176</v>
      </c>
      <c r="BA119" s="239"/>
      <c r="BB119" s="239"/>
      <c r="BC119" s="239"/>
      <c r="BD119" s="239"/>
      <c r="BE119" s="239"/>
      <c r="BF119" s="239"/>
      <c r="BG119" s="239"/>
      <c r="BH119" s="239"/>
      <c r="BI119" s="239"/>
      <c r="BJ119" s="239"/>
      <c r="BK119" s="239"/>
      <c r="BL119" s="239"/>
      <c r="BM119" s="239"/>
      <c r="BN119" s="239"/>
      <c r="BO119" s="877" t="s">
        <v>441</v>
      </c>
      <c r="BP119" s="878"/>
      <c r="BQ119" s="879">
        <v>7621504</v>
      </c>
      <c r="BR119" s="845"/>
      <c r="BS119" s="845"/>
      <c r="BT119" s="845"/>
      <c r="BU119" s="845"/>
      <c r="BV119" s="845">
        <v>7447188</v>
      </c>
      <c r="BW119" s="845"/>
      <c r="BX119" s="845"/>
      <c r="BY119" s="845"/>
      <c r="BZ119" s="845"/>
      <c r="CA119" s="845">
        <v>6671218</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2076271</v>
      </c>
      <c r="BR120" s="842"/>
      <c r="BS120" s="842"/>
      <c r="BT120" s="842"/>
      <c r="BU120" s="842"/>
      <c r="BV120" s="842">
        <v>2401263</v>
      </c>
      <c r="BW120" s="842"/>
      <c r="BX120" s="842"/>
      <c r="BY120" s="842"/>
      <c r="BZ120" s="842"/>
      <c r="CA120" s="842">
        <v>2505836</v>
      </c>
      <c r="CB120" s="842"/>
      <c r="CC120" s="842"/>
      <c r="CD120" s="842"/>
      <c r="CE120" s="842"/>
      <c r="CF120" s="866">
        <v>79.2</v>
      </c>
      <c r="CG120" s="867"/>
      <c r="CH120" s="867"/>
      <c r="CI120" s="867"/>
      <c r="CJ120" s="867"/>
      <c r="CK120" s="868" t="s">
        <v>445</v>
      </c>
      <c r="CL120" s="852"/>
      <c r="CM120" s="852"/>
      <c r="CN120" s="852"/>
      <c r="CO120" s="853"/>
      <c r="CP120" s="872" t="s">
        <v>392</v>
      </c>
      <c r="CQ120" s="873"/>
      <c r="CR120" s="873"/>
      <c r="CS120" s="873"/>
      <c r="CT120" s="873"/>
      <c r="CU120" s="873"/>
      <c r="CV120" s="873"/>
      <c r="CW120" s="873"/>
      <c r="CX120" s="873"/>
      <c r="CY120" s="873"/>
      <c r="CZ120" s="873"/>
      <c r="DA120" s="873"/>
      <c r="DB120" s="873"/>
      <c r="DC120" s="873"/>
      <c r="DD120" s="873"/>
      <c r="DE120" s="873"/>
      <c r="DF120" s="874"/>
      <c r="DG120" s="861">
        <v>901924</v>
      </c>
      <c r="DH120" s="842"/>
      <c r="DI120" s="842"/>
      <c r="DJ120" s="842"/>
      <c r="DK120" s="842"/>
      <c r="DL120" s="842">
        <v>880400</v>
      </c>
      <c r="DM120" s="842"/>
      <c r="DN120" s="842"/>
      <c r="DO120" s="842"/>
      <c r="DP120" s="842"/>
      <c r="DQ120" s="842">
        <v>750593</v>
      </c>
      <c r="DR120" s="842"/>
      <c r="DS120" s="842"/>
      <c r="DT120" s="842"/>
      <c r="DU120" s="842"/>
      <c r="DV120" s="843">
        <v>23.7</v>
      </c>
      <c r="DW120" s="843"/>
      <c r="DX120" s="843"/>
      <c r="DY120" s="843"/>
      <c r="DZ120" s="844"/>
    </row>
    <row r="121" spans="1:130" s="218" customFormat="1" ht="26.25" customHeight="1" x14ac:dyDescent="0.15">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t="s">
        <v>122</v>
      </c>
      <c r="BR121" s="817"/>
      <c r="BS121" s="817"/>
      <c r="BT121" s="817"/>
      <c r="BU121" s="817"/>
      <c r="BV121" s="817" t="s">
        <v>122</v>
      </c>
      <c r="BW121" s="817"/>
      <c r="BX121" s="817"/>
      <c r="BY121" s="817"/>
      <c r="BZ121" s="817"/>
      <c r="CA121" s="817" t="s">
        <v>122</v>
      </c>
      <c r="CB121" s="817"/>
      <c r="CC121" s="817"/>
      <c r="CD121" s="817"/>
      <c r="CE121" s="817"/>
      <c r="CF121" s="875" t="s">
        <v>122</v>
      </c>
      <c r="CG121" s="876"/>
      <c r="CH121" s="876"/>
      <c r="CI121" s="876"/>
      <c r="CJ121" s="876"/>
      <c r="CK121" s="869"/>
      <c r="CL121" s="855"/>
      <c r="CM121" s="855"/>
      <c r="CN121" s="855"/>
      <c r="CO121" s="856"/>
      <c r="CP121" s="835" t="s">
        <v>394</v>
      </c>
      <c r="CQ121" s="836"/>
      <c r="CR121" s="836"/>
      <c r="CS121" s="836"/>
      <c r="CT121" s="836"/>
      <c r="CU121" s="836"/>
      <c r="CV121" s="836"/>
      <c r="CW121" s="836"/>
      <c r="CX121" s="836"/>
      <c r="CY121" s="836"/>
      <c r="CZ121" s="836"/>
      <c r="DA121" s="836"/>
      <c r="DB121" s="836"/>
      <c r="DC121" s="836"/>
      <c r="DD121" s="836"/>
      <c r="DE121" s="836"/>
      <c r="DF121" s="837"/>
      <c r="DG121" s="816">
        <v>477010</v>
      </c>
      <c r="DH121" s="817"/>
      <c r="DI121" s="817"/>
      <c r="DJ121" s="817"/>
      <c r="DK121" s="817"/>
      <c r="DL121" s="817">
        <v>387995</v>
      </c>
      <c r="DM121" s="817"/>
      <c r="DN121" s="817"/>
      <c r="DO121" s="817"/>
      <c r="DP121" s="817"/>
      <c r="DQ121" s="817">
        <v>517252</v>
      </c>
      <c r="DR121" s="817"/>
      <c r="DS121" s="817"/>
      <c r="DT121" s="817"/>
      <c r="DU121" s="817"/>
      <c r="DV121" s="794">
        <v>16.3</v>
      </c>
      <c r="DW121" s="794"/>
      <c r="DX121" s="794"/>
      <c r="DY121" s="794"/>
      <c r="DZ121" s="795"/>
    </row>
    <row r="122" spans="1:130" s="218" customFormat="1" ht="26.25" customHeight="1" x14ac:dyDescent="0.15">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4622996</v>
      </c>
      <c r="BR122" s="845"/>
      <c r="BS122" s="845"/>
      <c r="BT122" s="845"/>
      <c r="BU122" s="845"/>
      <c r="BV122" s="845">
        <v>4519109</v>
      </c>
      <c r="BW122" s="845"/>
      <c r="BX122" s="845"/>
      <c r="BY122" s="845"/>
      <c r="BZ122" s="845"/>
      <c r="CA122" s="845">
        <v>4174996</v>
      </c>
      <c r="CB122" s="845"/>
      <c r="CC122" s="845"/>
      <c r="CD122" s="845"/>
      <c r="CE122" s="845"/>
      <c r="CF122" s="846">
        <v>131.9</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176</v>
      </c>
      <c r="BA123" s="239"/>
      <c r="BB123" s="239"/>
      <c r="BC123" s="239"/>
      <c r="BD123" s="239"/>
      <c r="BE123" s="239"/>
      <c r="BF123" s="239"/>
      <c r="BG123" s="239"/>
      <c r="BH123" s="239"/>
      <c r="BI123" s="239"/>
      <c r="BJ123" s="239"/>
      <c r="BK123" s="239"/>
      <c r="BL123" s="239"/>
      <c r="BM123" s="239"/>
      <c r="BN123" s="239"/>
      <c r="BO123" s="877" t="s">
        <v>449</v>
      </c>
      <c r="BP123" s="878"/>
      <c r="BQ123" s="832">
        <v>6699267</v>
      </c>
      <c r="BR123" s="833"/>
      <c r="BS123" s="833"/>
      <c r="BT123" s="833"/>
      <c r="BU123" s="833"/>
      <c r="BV123" s="833">
        <v>6920372</v>
      </c>
      <c r="BW123" s="833"/>
      <c r="BX123" s="833"/>
      <c r="BY123" s="833"/>
      <c r="BZ123" s="833"/>
      <c r="CA123" s="833">
        <v>6680832</v>
      </c>
      <c r="CB123" s="833"/>
      <c r="CC123" s="833"/>
      <c r="CD123" s="833"/>
      <c r="CE123" s="833"/>
      <c r="CF123" s="748"/>
      <c r="CG123" s="749"/>
      <c r="CH123" s="749"/>
      <c r="CI123" s="749"/>
      <c r="CJ123" s="834"/>
      <c r="CK123" s="869"/>
      <c r="CL123" s="855"/>
      <c r="CM123" s="855"/>
      <c r="CN123" s="855"/>
      <c r="CO123" s="856"/>
      <c r="CP123" s="835" t="s">
        <v>391</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31.6</v>
      </c>
      <c r="BR124" s="831"/>
      <c r="BS124" s="831"/>
      <c r="BT124" s="831"/>
      <c r="BU124" s="831"/>
      <c r="BV124" s="831">
        <v>17.5</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v>310616</v>
      </c>
      <c r="DH124" s="764"/>
      <c r="DI124" s="764"/>
      <c r="DJ124" s="764"/>
      <c r="DK124" s="765"/>
      <c r="DL124" s="766">
        <v>296273</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2667</v>
      </c>
      <c r="AB126" s="780"/>
      <c r="AC126" s="780"/>
      <c r="AD126" s="780"/>
      <c r="AE126" s="781"/>
      <c r="AF126" s="782">
        <v>2667</v>
      </c>
      <c r="AG126" s="780"/>
      <c r="AH126" s="780"/>
      <c r="AI126" s="780"/>
      <c r="AJ126" s="781"/>
      <c r="AK126" s="782">
        <v>2667</v>
      </c>
      <c r="AL126" s="780"/>
      <c r="AM126" s="780"/>
      <c r="AN126" s="780"/>
      <c r="AO126" s="781"/>
      <c r="AP126" s="824">
        <v>0.1</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t="s">
        <v>122</v>
      </c>
      <c r="AB128" s="801"/>
      <c r="AC128" s="801"/>
      <c r="AD128" s="801"/>
      <c r="AE128" s="802"/>
      <c r="AF128" s="803" t="s">
        <v>122</v>
      </c>
      <c r="AG128" s="801"/>
      <c r="AH128" s="801"/>
      <c r="AI128" s="801"/>
      <c r="AJ128" s="802"/>
      <c r="AK128" s="803" t="s">
        <v>122</v>
      </c>
      <c r="AL128" s="801"/>
      <c r="AM128" s="801"/>
      <c r="AN128" s="801"/>
      <c r="AO128" s="802"/>
      <c r="AP128" s="804"/>
      <c r="AQ128" s="805"/>
      <c r="AR128" s="805"/>
      <c r="AS128" s="805"/>
      <c r="AT128" s="806"/>
      <c r="AU128" s="220"/>
      <c r="AV128" s="220"/>
      <c r="AW128" s="220"/>
      <c r="AX128" s="807" t="s">
        <v>463</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3331990</v>
      </c>
      <c r="AB129" s="780"/>
      <c r="AC129" s="780"/>
      <c r="AD129" s="780"/>
      <c r="AE129" s="781"/>
      <c r="AF129" s="782">
        <v>3415560</v>
      </c>
      <c r="AG129" s="780"/>
      <c r="AH129" s="780"/>
      <c r="AI129" s="780"/>
      <c r="AJ129" s="781"/>
      <c r="AK129" s="782">
        <v>3562825</v>
      </c>
      <c r="AL129" s="780"/>
      <c r="AM129" s="780"/>
      <c r="AN129" s="780"/>
      <c r="AO129" s="781"/>
      <c r="AP129" s="783"/>
      <c r="AQ129" s="784"/>
      <c r="AR129" s="784"/>
      <c r="AS129" s="784"/>
      <c r="AT129" s="785"/>
      <c r="AU129" s="221"/>
      <c r="AV129" s="221"/>
      <c r="AW129" s="221"/>
      <c r="AX129" s="751" t="s">
        <v>466</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416146</v>
      </c>
      <c r="AB130" s="780"/>
      <c r="AC130" s="780"/>
      <c r="AD130" s="780"/>
      <c r="AE130" s="781"/>
      <c r="AF130" s="782">
        <v>408521</v>
      </c>
      <c r="AG130" s="780"/>
      <c r="AH130" s="780"/>
      <c r="AI130" s="780"/>
      <c r="AJ130" s="781"/>
      <c r="AK130" s="782">
        <v>398043</v>
      </c>
      <c r="AL130" s="780"/>
      <c r="AM130" s="780"/>
      <c r="AN130" s="780"/>
      <c r="AO130" s="781"/>
      <c r="AP130" s="783"/>
      <c r="AQ130" s="784"/>
      <c r="AR130" s="784"/>
      <c r="AS130" s="784"/>
      <c r="AT130" s="785"/>
      <c r="AU130" s="221"/>
      <c r="AV130" s="221"/>
      <c r="AW130" s="221"/>
      <c r="AX130" s="751" t="s">
        <v>469</v>
      </c>
      <c r="AY130" s="752"/>
      <c r="AZ130" s="752"/>
      <c r="BA130" s="752"/>
      <c r="BB130" s="752"/>
      <c r="BC130" s="752"/>
      <c r="BD130" s="752"/>
      <c r="BE130" s="753"/>
      <c r="BF130" s="754">
        <v>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2915844</v>
      </c>
      <c r="AB131" s="764"/>
      <c r="AC131" s="764"/>
      <c r="AD131" s="764"/>
      <c r="AE131" s="765"/>
      <c r="AF131" s="766">
        <v>3007039</v>
      </c>
      <c r="AG131" s="764"/>
      <c r="AH131" s="764"/>
      <c r="AI131" s="764"/>
      <c r="AJ131" s="765"/>
      <c r="AK131" s="766">
        <v>3164782</v>
      </c>
      <c r="AL131" s="764"/>
      <c r="AM131" s="764"/>
      <c r="AN131" s="764"/>
      <c r="AO131" s="765"/>
      <c r="AP131" s="767"/>
      <c r="AQ131" s="768"/>
      <c r="AR131" s="768"/>
      <c r="AS131" s="768"/>
      <c r="AT131" s="769"/>
      <c r="AU131" s="221"/>
      <c r="AV131" s="221"/>
      <c r="AW131" s="221"/>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7.398303887</v>
      </c>
      <c r="AB132" s="745"/>
      <c r="AC132" s="745"/>
      <c r="AD132" s="745"/>
      <c r="AE132" s="746"/>
      <c r="AF132" s="747">
        <v>5.9912758029999997</v>
      </c>
      <c r="AG132" s="745"/>
      <c r="AH132" s="745"/>
      <c r="AI132" s="745"/>
      <c r="AJ132" s="746"/>
      <c r="AK132" s="747">
        <v>4.86640154</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7.1</v>
      </c>
      <c r="AB133" s="724"/>
      <c r="AC133" s="724"/>
      <c r="AD133" s="724"/>
      <c r="AE133" s="725"/>
      <c r="AF133" s="723">
        <v>6.8</v>
      </c>
      <c r="AG133" s="724"/>
      <c r="AH133" s="724"/>
      <c r="AI133" s="724"/>
      <c r="AJ133" s="725"/>
      <c r="AK133" s="723">
        <v>6</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ZQA6GNEpYTwmV8D0i87zEhOMKNivTd7SqjXtpAiH9FuLDr4ZQGSjf7YaQJ1D1MrAcdjbKCWAeh0qgoAAZ8OrCA==" saltValue="FO87bo5G2RgaRxaj7Iuvy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election activeCell="BB74" sqref="BB74"/>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2NB5HWT3S5gLEEsqxEMuoyK0Qnwt7SGdwvjrzDJP5RGGO58jpbrvDdjbi1PcrrERYcexHAud2MqTy9XptTxEeQ==" saltValue="AwS9E2vPBsyv9UGuNqkOq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9" zoomScale="70" zoomScaleNormal="7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4t460KzvPxrhw6T32fXtHrsgivlWK2UN5IBPFNV/NSScr5i0IsCCJh6YpY/Arb9ewxj2VDa9B7/thZXJa+coQ==" saltValue="dx9lfJFtzTWuc2tQmD6Wn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B11" zoomScale="70" zoomScaleSheetLayoutView="7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483</v>
      </c>
      <c r="AL9" s="1131"/>
      <c r="AM9" s="1131"/>
      <c r="AN9" s="1132"/>
      <c r="AO9" s="269">
        <v>1152243</v>
      </c>
      <c r="AP9" s="269">
        <v>156853</v>
      </c>
      <c r="AQ9" s="270">
        <v>154424</v>
      </c>
      <c r="AR9" s="271">
        <v>1.6</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484</v>
      </c>
      <c r="AL10" s="1131"/>
      <c r="AM10" s="1131"/>
      <c r="AN10" s="1132"/>
      <c r="AO10" s="272">
        <v>50231</v>
      </c>
      <c r="AP10" s="272">
        <v>6838</v>
      </c>
      <c r="AQ10" s="273">
        <v>18194</v>
      </c>
      <c r="AR10" s="274">
        <v>-62.4</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485</v>
      </c>
      <c r="AL11" s="1131"/>
      <c r="AM11" s="1131"/>
      <c r="AN11" s="1132"/>
      <c r="AO11" s="272" t="s">
        <v>486</v>
      </c>
      <c r="AP11" s="272" t="s">
        <v>486</v>
      </c>
      <c r="AQ11" s="273">
        <v>1285</v>
      </c>
      <c r="AR11" s="274" t="s">
        <v>486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487</v>
      </c>
      <c r="AL12" s="1131"/>
      <c r="AM12" s="1131"/>
      <c r="AN12" s="1132"/>
      <c r="AO12" s="272" t="s">
        <v>486</v>
      </c>
      <c r="AP12" s="272" t="s">
        <v>486</v>
      </c>
      <c r="AQ12" s="273" t="s">
        <v>486</v>
      </c>
      <c r="AR12" s="274" t="s">
        <v>486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488</v>
      </c>
      <c r="AL13" s="1131"/>
      <c r="AM13" s="1131"/>
      <c r="AN13" s="1132"/>
      <c r="AO13" s="272">
        <v>45030</v>
      </c>
      <c r="AP13" s="272">
        <v>6130</v>
      </c>
      <c r="AQ13" s="273">
        <v>5735</v>
      </c>
      <c r="AR13" s="274">
        <v>6.9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489</v>
      </c>
      <c r="AL14" s="1131"/>
      <c r="AM14" s="1131"/>
      <c r="AN14" s="1132"/>
      <c r="AO14" s="272">
        <v>6787</v>
      </c>
      <c r="AP14" s="272">
        <v>924</v>
      </c>
      <c r="AQ14" s="273">
        <v>2950</v>
      </c>
      <c r="AR14" s="274">
        <v>-68.7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490</v>
      </c>
      <c r="AL15" s="1134"/>
      <c r="AM15" s="1134"/>
      <c r="AN15" s="1135"/>
      <c r="AO15" s="272">
        <v>-69484</v>
      </c>
      <c r="AP15" s="272">
        <v>-9459</v>
      </c>
      <c r="AQ15" s="273">
        <v>-9110</v>
      </c>
      <c r="AR15" s="274">
        <v>3.8</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176</v>
      </c>
      <c r="AL16" s="1134"/>
      <c r="AM16" s="1134"/>
      <c r="AN16" s="1135"/>
      <c r="AO16" s="272">
        <v>1184807</v>
      </c>
      <c r="AP16" s="272">
        <v>161286</v>
      </c>
      <c r="AQ16" s="273">
        <v>173477</v>
      </c>
      <c r="AR16" s="274">
        <v>-7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495</v>
      </c>
      <c r="AL21" s="1137"/>
      <c r="AM21" s="1137"/>
      <c r="AN21" s="1138"/>
      <c r="AO21" s="285">
        <v>14.02</v>
      </c>
      <c r="AP21" s="286">
        <v>14.28</v>
      </c>
      <c r="AQ21" s="287">
        <v>-0.26</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496</v>
      </c>
      <c r="AL22" s="1137"/>
      <c r="AM22" s="1137"/>
      <c r="AN22" s="1138"/>
      <c r="AO22" s="290">
        <v>99.6</v>
      </c>
      <c r="AP22" s="291">
        <v>96</v>
      </c>
      <c r="AQ22" s="292">
        <v>3.6</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500</v>
      </c>
      <c r="AL32" s="1121"/>
      <c r="AM32" s="1121"/>
      <c r="AN32" s="1122"/>
      <c r="AO32" s="300">
        <v>432364</v>
      </c>
      <c r="AP32" s="300">
        <v>58857</v>
      </c>
      <c r="AQ32" s="301">
        <v>83140</v>
      </c>
      <c r="AR32" s="302">
        <v>-29.2</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501</v>
      </c>
      <c r="AL33" s="1121"/>
      <c r="AM33" s="1121"/>
      <c r="AN33" s="1122"/>
      <c r="AO33" s="300" t="s">
        <v>486</v>
      </c>
      <c r="AP33" s="300" t="s">
        <v>486</v>
      </c>
      <c r="AQ33" s="301" t="s">
        <v>486</v>
      </c>
      <c r="AR33" s="302" t="s">
        <v>486</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502</v>
      </c>
      <c r="AL34" s="1121"/>
      <c r="AM34" s="1121"/>
      <c r="AN34" s="1122"/>
      <c r="AO34" s="300" t="s">
        <v>486</v>
      </c>
      <c r="AP34" s="300" t="s">
        <v>486</v>
      </c>
      <c r="AQ34" s="301" t="s">
        <v>486</v>
      </c>
      <c r="AR34" s="302" t="s">
        <v>486</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503</v>
      </c>
      <c r="AL35" s="1121"/>
      <c r="AM35" s="1121"/>
      <c r="AN35" s="1122"/>
      <c r="AO35" s="300">
        <v>112856</v>
      </c>
      <c r="AP35" s="300">
        <v>15363</v>
      </c>
      <c r="AQ35" s="301">
        <v>26106</v>
      </c>
      <c r="AR35" s="302">
        <v>-41.2</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504</v>
      </c>
      <c r="AL36" s="1121"/>
      <c r="AM36" s="1121"/>
      <c r="AN36" s="1122"/>
      <c r="AO36" s="300">
        <v>4167</v>
      </c>
      <c r="AP36" s="300">
        <v>567</v>
      </c>
      <c r="AQ36" s="301">
        <v>4689</v>
      </c>
      <c r="AR36" s="302">
        <v>-87.9</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505</v>
      </c>
      <c r="AL37" s="1121"/>
      <c r="AM37" s="1121"/>
      <c r="AN37" s="1122"/>
      <c r="AO37" s="300">
        <v>2667</v>
      </c>
      <c r="AP37" s="300">
        <v>363</v>
      </c>
      <c r="AQ37" s="301">
        <v>554</v>
      </c>
      <c r="AR37" s="302">
        <v>-34.5</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506</v>
      </c>
      <c r="AL38" s="1124"/>
      <c r="AM38" s="1124"/>
      <c r="AN38" s="1125"/>
      <c r="AO38" s="303" t="s">
        <v>486</v>
      </c>
      <c r="AP38" s="303" t="s">
        <v>486</v>
      </c>
      <c r="AQ38" s="304">
        <v>7</v>
      </c>
      <c r="AR38" s="292" t="s">
        <v>486</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507</v>
      </c>
      <c r="AL39" s="1124"/>
      <c r="AM39" s="1124"/>
      <c r="AN39" s="1125"/>
      <c r="AO39" s="300" t="s">
        <v>486</v>
      </c>
      <c r="AP39" s="300" t="s">
        <v>486</v>
      </c>
      <c r="AQ39" s="301">
        <v>-2038</v>
      </c>
      <c r="AR39" s="302" t="s">
        <v>486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508</v>
      </c>
      <c r="AL40" s="1121"/>
      <c r="AM40" s="1121"/>
      <c r="AN40" s="1122"/>
      <c r="AO40" s="300">
        <v>-398043</v>
      </c>
      <c r="AP40" s="300">
        <v>-54185</v>
      </c>
      <c r="AQ40" s="301">
        <v>-74354</v>
      </c>
      <c r="AR40" s="302">
        <v>-27.1</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286</v>
      </c>
      <c r="AL41" s="1127"/>
      <c r="AM41" s="1127"/>
      <c r="AN41" s="1128"/>
      <c r="AO41" s="300">
        <v>154011</v>
      </c>
      <c r="AP41" s="300">
        <v>20965</v>
      </c>
      <c r="AQ41" s="301">
        <v>38106</v>
      </c>
      <c r="AR41" s="302">
        <v>-45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478</v>
      </c>
      <c r="AN49" s="1115" t="s">
        <v>511</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544423</v>
      </c>
      <c r="AN51" s="322">
        <v>71833</v>
      </c>
      <c r="AO51" s="323">
        <v>-25.8</v>
      </c>
      <c r="AP51" s="324">
        <v>126525</v>
      </c>
      <c r="AQ51" s="325">
        <v>0.2</v>
      </c>
      <c r="AR51" s="326">
        <v>-26</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229971</v>
      </c>
      <c r="AN52" s="330">
        <v>30343</v>
      </c>
      <c r="AO52" s="331">
        <v>-16.7</v>
      </c>
      <c r="AP52" s="332">
        <v>67052</v>
      </c>
      <c r="AQ52" s="333">
        <v>18.100000000000001</v>
      </c>
      <c r="AR52" s="334">
        <v>-34.799999999999997</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551135</v>
      </c>
      <c r="AN53" s="322">
        <v>73221</v>
      </c>
      <c r="AO53" s="323">
        <v>1.9</v>
      </c>
      <c r="AP53" s="324">
        <v>122054</v>
      </c>
      <c r="AQ53" s="325">
        <v>-3.5</v>
      </c>
      <c r="AR53" s="326">
        <v>5.4</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325267</v>
      </c>
      <c r="AN54" s="330">
        <v>43213</v>
      </c>
      <c r="AO54" s="331">
        <v>42.4</v>
      </c>
      <c r="AP54" s="332">
        <v>68298</v>
      </c>
      <c r="AQ54" s="333">
        <v>1.9</v>
      </c>
      <c r="AR54" s="334">
        <v>40.5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1039384</v>
      </c>
      <c r="AN55" s="322">
        <v>139216</v>
      </c>
      <c r="AO55" s="323">
        <v>90.1</v>
      </c>
      <c r="AP55" s="324">
        <v>111644</v>
      </c>
      <c r="AQ55" s="325">
        <v>-8.5</v>
      </c>
      <c r="AR55" s="326">
        <v>98.6</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636434</v>
      </c>
      <c r="AN56" s="330">
        <v>85244</v>
      </c>
      <c r="AO56" s="331">
        <v>97.3</v>
      </c>
      <c r="AP56" s="332">
        <v>66606</v>
      </c>
      <c r="AQ56" s="333">
        <v>-2.5</v>
      </c>
      <c r="AR56" s="334">
        <v>99.8</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1131264</v>
      </c>
      <c r="AN57" s="322">
        <v>152503</v>
      </c>
      <c r="AO57" s="323">
        <v>9.5</v>
      </c>
      <c r="AP57" s="324">
        <v>127917</v>
      </c>
      <c r="AQ57" s="325">
        <v>14.6</v>
      </c>
      <c r="AR57" s="326">
        <v>-5.0999999999999996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685793</v>
      </c>
      <c r="AN58" s="330">
        <v>92450</v>
      </c>
      <c r="AO58" s="331">
        <v>8.5</v>
      </c>
      <c r="AP58" s="332">
        <v>69746</v>
      </c>
      <c r="AQ58" s="333">
        <v>4.7</v>
      </c>
      <c r="AR58" s="334">
        <v>3.8</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620704</v>
      </c>
      <c r="AN59" s="322">
        <v>84496</v>
      </c>
      <c r="AO59" s="323">
        <v>-44.6</v>
      </c>
      <c r="AP59" s="324">
        <v>135931</v>
      </c>
      <c r="AQ59" s="325">
        <v>6.3</v>
      </c>
      <c r="AR59" s="326">
        <v>-50.9</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413820</v>
      </c>
      <c r="AN60" s="330">
        <v>56333</v>
      </c>
      <c r="AO60" s="331">
        <v>-39.1</v>
      </c>
      <c r="AP60" s="332">
        <v>75320</v>
      </c>
      <c r="AQ60" s="333">
        <v>8</v>
      </c>
      <c r="AR60" s="334">
        <v>-47.1</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777382</v>
      </c>
      <c r="AN61" s="337">
        <v>104254</v>
      </c>
      <c r="AO61" s="338">
        <v>6.2</v>
      </c>
      <c r="AP61" s="339">
        <v>124814</v>
      </c>
      <c r="AQ61" s="340">
        <v>1.8</v>
      </c>
      <c r="AR61" s="326">
        <v>4.4000000000000004</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458257</v>
      </c>
      <c r="AN62" s="330">
        <v>61517</v>
      </c>
      <c r="AO62" s="331">
        <v>18.5</v>
      </c>
      <c r="AP62" s="332">
        <v>69404</v>
      </c>
      <c r="AQ62" s="333">
        <v>6</v>
      </c>
      <c r="AR62" s="334">
        <v>12.5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6j0b199ZbhAsSISFcnrwuP4mlMbplOepKIF2p5xLnKyJN5ExcNM5mXsBlPcPc9xnNN6kfNph5zIJUNZrM57JFg==" saltValue="xs2jl7gOcxl3Ygs1kNJ/+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6" zoomScale="85" zoomScaleNormal="85" zoomScaleSheetLayoutView="55" workbookViewId="0">
      <selection activeCell="AG84" sqref="AG84"/>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1" spans="125:125" ht="13.5" hidden="1" customHeight="1" x14ac:dyDescent="0.15">
      <c r="DU121" s="247"/>
    </row>
  </sheetData>
  <sheetProtection algorithmName="SHA-512" hashValue="Zrb3uBt1tsfWHBr78p0UGZPyDACauuaTBFy6qrPaKJZtxNM/866nEC/4ndU32lCy67XQI00k7aBcfHzJiW6ntQ==" saltValue="yBOB35apA91AOa3j8UvPr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7" zoomScale="70" zoomScaleNormal="7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nTPWi4qDrazg1S/u5O+ytgtmCMXHj537oRvuXbX/1ZvoKen9WNiMmN2dpnyp0qj9VZe53C52AJxH8XODXHtXEA==" saltValue="wLFpmlfAUmp+mncsf0qJd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5"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33.450000000000003</v>
      </c>
      <c r="G47" s="12">
        <v>42.4</v>
      </c>
      <c r="H47" s="12">
        <v>37.049999999999997</v>
      </c>
      <c r="I47" s="12">
        <v>33.58</v>
      </c>
      <c r="J47" s="13">
        <v>32.32</v>
      </c>
    </row>
    <row r="48" spans="2:10" ht="57.75" customHeight="1" x14ac:dyDescent="0.15">
      <c r="B48" s="14"/>
      <c r="C48" s="1141" t="s">
        <v>4</v>
      </c>
      <c r="D48" s="1141"/>
      <c r="E48" s="1142"/>
      <c r="F48" s="15">
        <v>7.71</v>
      </c>
      <c r="G48" s="16">
        <v>6.87</v>
      </c>
      <c r="H48" s="16">
        <v>9.9600000000000009</v>
      </c>
      <c r="I48" s="16">
        <v>7.94</v>
      </c>
      <c r="J48" s="17">
        <v>7.32</v>
      </c>
    </row>
    <row r="49" spans="2:10" ht="57.75" customHeight="1" thickBot="1" x14ac:dyDescent="0.2">
      <c r="B49" s="18"/>
      <c r="C49" s="1143" t="s">
        <v>5</v>
      </c>
      <c r="D49" s="1143"/>
      <c r="E49" s="1144"/>
      <c r="F49" s="19" t="s">
        <v>530</v>
      </c>
      <c r="G49" s="20">
        <v>11.4</v>
      </c>
      <c r="H49" s="20" t="s">
        <v>531</v>
      </c>
      <c r="I49" s="20" t="s">
        <v>532</v>
      </c>
      <c r="J49" s="21">
        <v>3.88</v>
      </c>
    </row>
    <row r="50" spans="2:10" x14ac:dyDescent="0.15"/>
  </sheetData>
  <sheetProtection algorithmName="SHA-512" hashValue="AnYx/gZHwCpMm7hspWlpDpiupKLQp0Qt0qi4Psk2D7hpvHR2j0toUusyzw6pL7wkEJdiD/wHDfR2nKpBROXV+w==" saltValue="yLcs8jM1ZlNXfu2n4cBaS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2026-03-19T05:25:30Z</cp:lastPrinted>
  <dcterms:created xsi:type="dcterms:W3CDTF">2026-02-26T09:57:18Z</dcterms:created>
  <dcterms:modified xsi:type="dcterms:W3CDTF">2026-03-22T23:51:07Z</dcterms:modified>
  <cp:category/>
</cp:coreProperties>
</file>