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301A_総括\13各種通知・調査・照会\県からの各種通知・調査・照会\財政状況資料集\R08（R06決算）\1回目(3月)\県指摘事項\提出\"/>
    </mc:Choice>
  </mc:AlternateContent>
  <bookViews>
    <workbookView xWindow="0" yWindow="0" windowWidth="28800" windowHeight="13845" firstSheet="10" activeTab="11"/>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BW34" i="10"/>
  <c r="BW35" i="10" s="1"/>
  <c r="BW36" i="10" s="1"/>
  <c r="BW37" i="10" s="1"/>
  <c r="BW38" i="10" s="1"/>
  <c r="BW39" i="10" s="1"/>
  <c r="BW40" i="10" s="1"/>
  <c r="BW41" i="10" s="1"/>
  <c r="BW42" i="10" s="1"/>
  <c r="BE34" i="10"/>
  <c r="AM34" i="10"/>
  <c r="U34" i="10"/>
  <c r="C34" i="10"/>
  <c r="CO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<sst xmlns="http://schemas.openxmlformats.org/spreadsheetml/2006/main" count="1102" uniqueCount="561">
  <si>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</si>
  <si>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</si>
  <si>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</si>
  <si>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</si>
  <si>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</si>
  <si>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</si>
  <si>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</si>
  <si>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</si>
  <si>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</si>
  <si>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</si>
  <si>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</si>
  <si>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</si>
  <si>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</si>
  <si>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</si>
  <si>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</si>
  <si>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</si>
  <si>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</si>
  <si>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</si>
  <si>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</si>
  <si>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</si>
  <si>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</si>
  <si>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</si>
  <si>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</si>
  <si>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</si>
  <si>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</si>
  <si>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</si>
  <si>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</si>
  <si>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</si>
  <si>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</si>
  <si>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</si>
  <si>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</si>
  <si>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</si>
  <si>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</si>
  <si>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</si>
  <si>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</si>
  <si>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</si>
  <si>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</si>
  <si>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</si>
  <si>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</si>
  <si>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</si>
  <si>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</si>
  <si>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</si>
  <si>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</si>
  <si>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</si>
  <si>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</si>
  <si>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</si>
  <si>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</si>
  <si>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</si>
  <si>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</si>
  <si>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</si>
  <si>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</si>
  <si>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</si>
  <si>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</si>
  <si>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</si>
  <si>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</si>
  <si>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</si>
  <si>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</si>
  <si>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</si>
  <si>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</si>
  <si>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</si>
  <si>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</si>
  <si>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</si>
  <si>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</si>
  <si>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</si>
  <si>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</si>
  <si>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</si>
  <si>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</si>
  <si>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</si>
  <si>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</si>
  <si>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</si>
  <si>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</si>
  <si>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</si>
  <si>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</si>
  <si>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</si>
  <si>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</si>
  <si>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</si>
  <si>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</si>
  <si>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</si>
  <si>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</si>
  <si>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</si>
  <si>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</si>
  <si>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Ⅴ－１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</si>
  <si>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</si>
  <si>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</si>
  <si>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</si>
  <si>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</si>
  <si>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</si>
  <si>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</si>
  <si>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</si>
  <si>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</si>
  <si>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</si>
  <si>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</si>
  <si>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</si>
  <si>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</si>
  <si>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日野町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</si>
  <si>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</si>
  <si>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</si>
  <si>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</si>
  <si>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</si>
  <si>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</si>
  <si>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</si>
  <si>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</si>
  <si>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</si>
  <si>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</si>
  <si>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</si>
  <si>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</si>
  <si>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</si>
  <si>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</si>
  <si>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</si>
  <si>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</si>
  <si>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</si>
  <si>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</si>
  <si>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</si>
  <si>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</si>
  <si>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</si>
  <si>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</si>
  <si>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</si>
  <si>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</si>
  <si>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</si>
  <si>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</si>
  <si>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</si>
  <si>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</si>
  <si>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</si>
  <si>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</si>
  <si>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</si>
  <si>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</si>
  <si>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</si>
  <si>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</si>
  <si>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</si>
  <si>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</si>
  <si>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</si>
  <si>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</si>
  <si>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</si>
  <si>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</si>
  <si>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</si>
  <si>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</si>
  <si>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</si>
  <si>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</si>
  <si>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</si>
  <si>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</si>
  <si>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</si>
  <si>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</si>
  <si>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5"/>
  </si>
  <si>
    <t>うち日本人(％)</t>
    <phoneticPr fontId="5"/>
  </si>
  <si>
    <t>-1.2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</si>
  <si>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</si>
  <si>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</si>
  <si>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</si>
  <si>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</si>
  <si>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</si>
  <si>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</si>
  <si>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</si>
  <si>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</si>
  <si>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</si>
  <si>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</si>
  <si>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</si>
  <si>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</si>
  <si>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</si>
  <si>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</si>
  <si>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</si>
  <si>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</si>
  <si>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</si>
  <si>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</si>
  <si>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</si>
  <si>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</si>
  <si>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</si>
  <si>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</si>
  <si>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</si>
  <si>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</si>
  <si>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</si>
  <si>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</si>
  <si>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</si>
  <si>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</si>
  <si>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</si>
  <si>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</si>
  <si>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</si>
  <si>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</si>
  <si>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</si>
  <si>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</si>
  <si>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</si>
  <si>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</si>
  <si>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</si>
  <si>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</si>
  <si>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</si>
  <si>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</si>
  <si>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</si>
  <si>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</si>
  <si>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</si>
  <si>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</si>
  <si>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</si>
  <si>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</si>
  <si>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</si>
  <si>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</si>
  <si>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</si>
  <si>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</si>
  <si>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</si>
  <si>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</si>
  <si>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</si>
  <si>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</si>
  <si>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</si>
  <si>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</si>
  <si>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</si>
  <si>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</si>
  <si>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滋賀県日野町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</si>
  <si>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</si>
  <si>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</si>
  <si>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</si>
  <si>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</si>
  <si>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</si>
  <si>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</si>
  <si>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</si>
  <si>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</si>
  <si>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</si>
  <si>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</si>
  <si>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</si>
  <si>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</si>
  <si>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</si>
  <si>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</si>
  <si>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</si>
  <si>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</si>
  <si>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</si>
  <si>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</si>
  <si>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</si>
  <si>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</si>
  <si>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</si>
  <si>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</si>
  <si>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</si>
  <si>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</si>
  <si>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</si>
  <si>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</si>
  <si>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</si>
  <si>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</si>
  <si>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</si>
  <si>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</si>
  <si>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</si>
  <si>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</si>
  <si>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</si>
  <si>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</si>
  <si>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</si>
  <si>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</si>
  <si>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</si>
  <si>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</si>
  <si>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</si>
  <si>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</si>
  <si>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</si>
  <si>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</si>
  <si>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</si>
  <si>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</si>
  <si>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</si>
  <si>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</si>
  <si>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</si>
  <si>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</si>
  <si>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</si>
  <si>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</si>
  <si>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</si>
  <si>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</si>
  <si>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</si>
  <si>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</si>
  <si>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</si>
  <si>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</si>
  <si>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</si>
  <si>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</si>
  <si>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</si>
  <si>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</si>
  <si>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</si>
  <si>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</si>
  <si>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</si>
  <si>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</si>
  <si>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</si>
  <si>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</si>
  <si>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</si>
  <si>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</si>
  <si>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</si>
  <si>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</si>
  <si>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</si>
  <si>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</si>
  <si>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</si>
  <si>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</si>
  <si>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</si>
  <si>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</si>
  <si>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</si>
  <si>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</si>
  <si>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</si>
  <si>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</si>
  <si>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</si>
  <si>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</si>
  <si>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</si>
  <si>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</si>
  <si>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</si>
  <si>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</si>
  <si>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</si>
  <si>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</si>
  <si>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</si>
  <si>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</si>
  <si>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</si>
  <si>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</si>
  <si>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</si>
  <si>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</si>
  <si>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</si>
  <si>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</si>
  <si>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</si>
  <si>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</si>
  <si>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</si>
  <si>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</si>
  <si>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</si>
  <si>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</si>
  <si>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</si>
  <si>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</si>
  <si>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</si>
  <si>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</si>
  <si>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</si>
  <si>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</si>
  <si>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</si>
  <si>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</si>
  <si>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</si>
  <si>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</si>
  <si>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</si>
  <si>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</si>
  <si>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</si>
  <si>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</si>
  <si>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</si>
  <si>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</si>
  <si>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</si>
  <si>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</si>
  <si>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</si>
  <si>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</si>
  <si>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</si>
  <si>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</si>
  <si>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</si>
  <si>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</si>
  <si>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</si>
  <si>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</si>
  <si>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</si>
  <si>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</si>
  <si>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</si>
  <si>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</si>
  <si>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</si>
  <si>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</si>
  <si>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</si>
  <si>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</si>
  <si>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</si>
  <si>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</si>
  <si>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</si>
  <si>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</si>
  <si>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</si>
  <si>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</si>
  <si>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</si>
  <si>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</si>
  <si>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</si>
  <si>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</si>
  <si>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</si>
  <si>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</si>
  <si>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</si>
  <si>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</si>
  <si>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滋賀県日野町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</si>
  <si>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</si>
  <si>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</si>
  <si>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</si>
  <si>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</si>
  <si>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</si>
  <si>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</si>
  <si>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</si>
  <si>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</si>
  <si>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</si>
  <si>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</si>
  <si>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</si>
  <si>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</si>
  <si>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</si>
  <si>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</si>
  <si>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</si>
  <si>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</si>
  <si>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</si>
  <si>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</si>
  <si>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</si>
  <si>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</si>
  <si>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</si>
  <si>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</si>
  <si>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</si>
  <si>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</si>
  <si>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</si>
  <si>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</si>
  <si>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</si>
  <si>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</si>
  <si>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</si>
  <si>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</si>
  <si>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</si>
  <si>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</si>
  <si>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</si>
  <si>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</si>
  <si>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</si>
  <si>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</si>
  <si>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</si>
  <si>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</si>
  <si>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</si>
  <si>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</si>
  <si>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</si>
  <si>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</si>
  <si>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</si>
  <si>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</si>
  <si>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</si>
  <si>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</si>
  <si>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</si>
  <si>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</si>
  <si>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</si>
  <si>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</si>
  <si>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</si>
  <si>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</si>
  <si>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</si>
  <si>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</si>
  <si>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</si>
  <si>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</si>
  <si>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</si>
  <si>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</si>
  <si>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</si>
  <si>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</si>
  <si>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</si>
  <si>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</si>
  <si>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</si>
  <si>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</si>
  <si>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</si>
  <si>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</si>
  <si>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</si>
  <si>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</si>
  <si>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</si>
  <si>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</si>
  <si>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</si>
  <si>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</si>
  <si>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</si>
  <si>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</si>
  <si>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</si>
  <si>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</si>
  <si>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</si>
  <si>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</si>
  <si>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</si>
  <si>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</si>
  <si>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</si>
  <si>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</si>
  <si>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</si>
  <si>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</si>
  <si>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</si>
  <si>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</si>
  <si>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</si>
  <si>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</si>
  <si>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</si>
  <si>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</si>
  <si>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</si>
  <si>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</si>
  <si>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</si>
  <si>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</si>
  <si>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</si>
  <si>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</si>
  <si>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</si>
  <si>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</si>
  <si>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</si>
  <si>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</si>
  <si>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</si>
  <si>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</si>
  <si>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</si>
  <si>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</si>
  <si>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</si>
  <si>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</si>
  <si>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</si>
  <si>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</si>
  <si>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</si>
  <si>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</si>
  <si>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</si>
  <si>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</si>
  <si>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</si>
  <si>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</si>
  <si>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</si>
  <si>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</si>
  <si>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</si>
  <si>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</si>
  <si>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</si>
  <si>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</si>
  <si>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</si>
  <si>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</si>
  <si>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</si>
  <si>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</si>
  <si>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</si>
  <si>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</si>
  <si>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</si>
  <si>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</si>
  <si>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</si>
  <si>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</si>
  <si>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</si>
  <si>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</si>
  <si>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</si>
  <si>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</si>
  <si>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</si>
  <si>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</si>
  <si>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</si>
  <si>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</si>
  <si>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</si>
  <si>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</si>
  <si>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</si>
  <si>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</si>
  <si>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</si>
  <si>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</si>
  <si>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</si>
  <si>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</si>
  <si>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</si>
  <si>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</si>
  <si>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</si>
  <si>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</si>
  <si>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</si>
  <si>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</si>
  <si>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</si>
  <si>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</si>
  <si>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</si>
  <si>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</si>
  <si>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</si>
  <si>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</si>
  <si>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</si>
  <si>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</si>
  <si>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</si>
  <si>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</si>
  <si>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</si>
  <si>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</si>
  <si>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</si>
  <si>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</si>
  <si>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</si>
  <si>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</si>
  <si>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</si>
  <si>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</si>
  <si>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</si>
  <si>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</si>
  <si>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</si>
  <si>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</si>
  <si>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1.10</t>
  </si>
  <si>
    <t>▲ 3.12</t>
  </si>
  <si>
    <t>水道事業会計</t>
  </si>
  <si>
    <t>一般会計</t>
  </si>
  <si>
    <t>下水道事業会計</t>
  </si>
  <si>
    <t>介護保険特別会計</t>
  </si>
  <si>
    <t>国民健康保険特別会計</t>
  </si>
  <si>
    <t>後期高齢者医療特別会計</t>
  </si>
  <si>
    <t>その他会計（赤字）</t>
  </si>
  <si>
    <t>その他会計（黒字）</t>
  </si>
  <si>
    <t>R02</t>
    <phoneticPr fontId="5"/>
  </si>
  <si>
    <t>R03</t>
    <phoneticPr fontId="5"/>
  </si>
  <si>
    <t>R04</t>
    <phoneticPr fontId="5"/>
  </si>
  <si>
    <t>R05</t>
    <phoneticPr fontId="5"/>
  </si>
  <si>
    <t>R06</t>
    <phoneticPr fontId="5"/>
  </si>
  <si>
    <t>-</t>
    <phoneticPr fontId="2"/>
  </si>
  <si>
    <t>公益財団法人日野町文化振興事業団</t>
    <phoneticPr fontId="2"/>
  </si>
  <si>
    <t>教育施設整備資金積立基金</t>
  </si>
  <si>
    <t>町営住宅建設整備基金</t>
  </si>
  <si>
    <t>子育て未来基金</t>
  </si>
  <si>
    <t>情報システム整備基金</t>
  </si>
  <si>
    <t>まちづくり応援基金</t>
  </si>
  <si>
    <t>中部清掃組合</t>
    <rPh sb="0" eb="2">
      <t>チュウブ</t>
    </rPh>
    <rPh sb="2" eb="4">
      <t>セイソウ</t>
    </rPh>
    <rPh sb="4" eb="6">
      <t>クミアイ</t>
    </rPh>
    <phoneticPr fontId="2"/>
  </si>
  <si>
    <t>東近江行政組合（一般会計）</t>
    <rPh sb="0" eb="3">
      <t>ヒガシオウミ</t>
    </rPh>
    <rPh sb="3" eb="5">
      <t>ギョウセイ</t>
    </rPh>
    <rPh sb="5" eb="7">
      <t>クミアイ</t>
    </rPh>
    <rPh sb="8" eb="10">
      <t>イッパン</t>
    </rPh>
    <rPh sb="10" eb="12">
      <t>カイケイ</t>
    </rPh>
    <phoneticPr fontId="2"/>
  </si>
  <si>
    <t>東近江行政組合（救急医療特別会計）</t>
    <rPh sb="0" eb="3">
      <t>ヒガシオウミ</t>
    </rPh>
    <rPh sb="3" eb="5">
      <t>ギョウセイ</t>
    </rPh>
    <rPh sb="5" eb="7">
      <t>クミアイ</t>
    </rPh>
    <rPh sb="8" eb="10">
      <t>キュウキュウ</t>
    </rPh>
    <rPh sb="10" eb="12">
      <t>イリョウ</t>
    </rPh>
    <rPh sb="12" eb="14">
      <t>トクベツ</t>
    </rPh>
    <rPh sb="14" eb="16">
      <t>カイケイ</t>
    </rPh>
    <phoneticPr fontId="2"/>
  </si>
  <si>
    <t>八日市布引ライフ組合</t>
    <rPh sb="0" eb="3">
      <t>ヨウカイチ</t>
    </rPh>
    <rPh sb="3" eb="5">
      <t>ヌノビキ</t>
    </rPh>
    <rPh sb="8" eb="10">
      <t>クミアイ</t>
    </rPh>
    <phoneticPr fontId="2"/>
  </si>
  <si>
    <t>滋賀県市町村職員研修センター</t>
    <rPh sb="0" eb="3">
      <t>シガケン</t>
    </rPh>
    <rPh sb="3" eb="6">
      <t>シチョウソン</t>
    </rPh>
    <rPh sb="6" eb="8">
      <t>ショクイン</t>
    </rPh>
    <rPh sb="8" eb="10">
      <t>ケンシュウ</t>
    </rPh>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</si>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</sst>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53895</c:v>
                </c:pt>
                <c:pt idx="1">
                  <c:v>56181</c:v>
                </c:pt>
                <c:pt idx="2">
                  <c:v>47730</c:v>
                </c:pt>
                <c:pt idx="3">
                  <c:v>61921</c:v>
                </c:pt>
                <c:pt idx="4">
                  <c:v>62764</c:v>
                </c:pt>
              </c:numCache>
            </c:numRef>
          </c:val>
          <c:smooth val="0"/>
          <c:extLst>
            <c:ext xmlns:c16="http://schemas.microsoft.com/office/drawing/2014/chart" uri="{C3380CC4-5D6E-409C-BE32-E72D297353CC}">
              <c16:uniqueId val="{00000000-7974-4B88-9CFD-3C363348015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51200</c:v>
                </c:pt>
                <c:pt idx="1">
                  <c:v>46610</c:v>
                </c:pt>
                <c:pt idx="2">
                  <c:v>44368</c:v>
                </c:pt>
                <c:pt idx="3">
                  <c:v>45184</c:v>
                </c:pt>
                <c:pt idx="4">
                  <c:v>43094</c:v>
                </c:pt>
              </c:numCache>
            </c:numRef>
          </c:val>
          <c:smooth val="0"/>
          <c:extLst>
            <c:ext xmlns:c16="http://schemas.microsoft.com/office/drawing/2014/chart" uri="{C3380CC4-5D6E-409C-BE32-E72D297353CC}">
              <c16:uniqueId val="{00000001-7974-4B88-9CFD-3C363348015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7.08</c:v>
                </c:pt>
                <c:pt idx="1">
                  <c:v>11.09</c:v>
                </c:pt>
                <c:pt idx="2">
                  <c:v>13.07</c:v>
                </c:pt>
                <c:pt idx="3">
                  <c:v>9.8800000000000008</c:v>
                </c:pt>
                <c:pt idx="4">
                  <c:v>11.06</c:v>
                </c:pt>
              </c:numCache>
            </c:numRef>
          </c:val>
          <c:extLst>
            <c:ext xmlns:c16="http://schemas.microsoft.com/office/drawing/2014/chart" uri="{C3380CC4-5D6E-409C-BE32-E72D297353CC}">
              <c16:uniqueId val="{00000000-5789-41D5-94DD-A5D029A5B31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16.02</c:v>
                </c:pt>
                <c:pt idx="1">
                  <c:v>18.86</c:v>
                </c:pt>
                <c:pt idx="2">
                  <c:v>19.309999999999999</c:v>
                </c:pt>
                <c:pt idx="3">
                  <c:v>19.22</c:v>
                </c:pt>
                <c:pt idx="4">
                  <c:v>18.809999999999999</c:v>
                </c:pt>
              </c:numCache>
            </c:numRef>
          </c:val>
          <c:extLst>
            <c:ext xmlns:c16="http://schemas.microsoft.com/office/drawing/2014/chart" uri="{C3380CC4-5D6E-409C-BE32-E72D297353CC}">
              <c16:uniqueId val="{00000001-5789-41D5-94DD-A5D029A5B31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-1.1000000000000001</c:v>
                </c:pt>
                <c:pt idx="1">
                  <c:v>7.17</c:v>
                </c:pt>
                <c:pt idx="2">
                  <c:v>1.72</c:v>
                </c:pt>
                <c:pt idx="3">
                  <c:v>-3.12</c:v>
                </c:pt>
                <c:pt idx="4">
                  <c:v>1.4</c:v>
                </c:pt>
              </c:numCache>
            </c:numRef>
          </c:val>
          <c:smooth val="0"/>
          <c:extLst>
            <c:ext xmlns:c16="http://schemas.microsoft.com/office/drawing/2014/chart" uri="{C3380CC4-5D6E-409C-BE32-E72D297353CC}">
              <c16:uniqueId val="{00000002-5789-41D5-94DD-A5D029A5B31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7.0000000000000007E-2</c:v>
                </c:pt>
                <c:pt idx="2">
                  <c:v>#N/A</c:v>
                </c:pt>
                <c:pt idx="3">
                  <c:v>0.16</c:v>
                </c:pt>
                <c:pt idx="4">
                  <c:v>#N/A</c:v>
                </c:pt>
                <c:pt idx="5">
                  <c:v>0.36</c:v>
                </c:pt>
                <c:pt idx="6">
                  <c:v>0</c:v>
                </c:pt>
                <c:pt idx="7">
                  <c:v>0</c:v>
                </c:pt>
                <c:pt idx="8">
                  <c:v>0</c:v>
                </c:pt>
                <c:pt idx="9">
                  <c:v>0</c:v>
                </c:pt>
              </c:numCache>
            </c:numRef>
          </c:val>
          <c:extLst>
            <c:ext xmlns:c16="http://schemas.microsoft.com/office/drawing/2014/chart" uri="{C3380CC4-5D6E-409C-BE32-E72D297353CC}">
              <c16:uniqueId val="{00000000-F0EB-44EF-B229-7B95D120FB0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0EB-44EF-B229-7B95D120FB0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0EB-44EF-B229-7B95D120FB09}"/>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0EB-44EF-B229-7B95D120FB09}"/>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0.05</c:v>
                </c:pt>
                <c:pt idx="2">
                  <c:v>#N/A</c:v>
                </c:pt>
                <c:pt idx="3">
                  <c:v>0.06</c:v>
                </c:pt>
                <c:pt idx="4">
                  <c:v>#N/A</c:v>
                </c:pt>
                <c:pt idx="5">
                  <c:v>0.06</c:v>
                </c:pt>
                <c:pt idx="6">
                  <c:v>#N/A</c:v>
                </c:pt>
                <c:pt idx="7">
                  <c:v>7.0000000000000007E-2</c:v>
                </c:pt>
                <c:pt idx="8">
                  <c:v>#N/A</c:v>
                </c:pt>
                <c:pt idx="9">
                  <c:v>0.09</c:v>
                </c:pt>
              </c:numCache>
            </c:numRef>
          </c:val>
          <c:extLst>
            <c:ext xmlns:c16="http://schemas.microsoft.com/office/drawing/2014/chart" uri="{C3380CC4-5D6E-409C-BE32-E72D297353CC}">
              <c16:uniqueId val="{00000004-F0EB-44EF-B229-7B95D120FB09}"/>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0.3</c:v>
                </c:pt>
                <c:pt idx="2">
                  <c:v>#N/A</c:v>
                </c:pt>
                <c:pt idx="3">
                  <c:v>0.53</c:v>
                </c:pt>
                <c:pt idx="4">
                  <c:v>#N/A</c:v>
                </c:pt>
                <c:pt idx="5">
                  <c:v>0.15</c:v>
                </c:pt>
                <c:pt idx="6">
                  <c:v>#N/A</c:v>
                </c:pt>
                <c:pt idx="7">
                  <c:v>0.17</c:v>
                </c:pt>
                <c:pt idx="8">
                  <c:v>#N/A</c:v>
                </c:pt>
                <c:pt idx="9">
                  <c:v>0.19</c:v>
                </c:pt>
              </c:numCache>
            </c:numRef>
          </c:val>
          <c:extLst>
            <c:ext xmlns:c16="http://schemas.microsoft.com/office/drawing/2014/chart" uri="{C3380CC4-5D6E-409C-BE32-E72D297353CC}">
              <c16:uniqueId val="{00000005-F0EB-44EF-B229-7B95D120FB09}"/>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1.6</c:v>
                </c:pt>
                <c:pt idx="2">
                  <c:v>#N/A</c:v>
                </c:pt>
                <c:pt idx="3">
                  <c:v>1.93</c:v>
                </c:pt>
                <c:pt idx="4">
                  <c:v>#N/A</c:v>
                </c:pt>
                <c:pt idx="5">
                  <c:v>2.97</c:v>
                </c:pt>
                <c:pt idx="6">
                  <c:v>#N/A</c:v>
                </c:pt>
                <c:pt idx="7">
                  <c:v>2.37</c:v>
                </c:pt>
                <c:pt idx="8">
                  <c:v>#N/A</c:v>
                </c:pt>
                <c:pt idx="9">
                  <c:v>2.0699999999999998</c:v>
                </c:pt>
              </c:numCache>
            </c:numRef>
          </c:val>
          <c:extLst>
            <c:ext xmlns:c16="http://schemas.microsoft.com/office/drawing/2014/chart" uri="{C3380CC4-5D6E-409C-BE32-E72D297353CC}">
              <c16:uniqueId val="{00000006-F0EB-44EF-B229-7B95D120FB09}"/>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1.0900000000000001</c:v>
                </c:pt>
                <c:pt idx="2">
                  <c:v>#N/A</c:v>
                </c:pt>
                <c:pt idx="3">
                  <c:v>1.84</c:v>
                </c:pt>
                <c:pt idx="4">
                  <c:v>#N/A</c:v>
                </c:pt>
                <c:pt idx="5">
                  <c:v>1.2</c:v>
                </c:pt>
                <c:pt idx="6">
                  <c:v>#N/A</c:v>
                </c:pt>
                <c:pt idx="7">
                  <c:v>2.77</c:v>
                </c:pt>
                <c:pt idx="8">
                  <c:v>#N/A</c:v>
                </c:pt>
                <c:pt idx="9">
                  <c:v>2.42</c:v>
                </c:pt>
              </c:numCache>
            </c:numRef>
          </c:val>
          <c:extLst>
            <c:ext xmlns:c16="http://schemas.microsoft.com/office/drawing/2014/chart" uri="{C3380CC4-5D6E-409C-BE32-E72D297353CC}">
              <c16:uniqueId val="{00000007-F0EB-44EF-B229-7B95D120FB09}"/>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7.07</c:v>
                </c:pt>
                <c:pt idx="2">
                  <c:v>#N/A</c:v>
                </c:pt>
                <c:pt idx="3">
                  <c:v>11.08</c:v>
                </c:pt>
                <c:pt idx="4">
                  <c:v>#N/A</c:v>
                </c:pt>
                <c:pt idx="5">
                  <c:v>13.06</c:v>
                </c:pt>
                <c:pt idx="6">
                  <c:v>#N/A</c:v>
                </c:pt>
                <c:pt idx="7">
                  <c:v>9.8800000000000008</c:v>
                </c:pt>
                <c:pt idx="8">
                  <c:v>#N/A</c:v>
                </c:pt>
                <c:pt idx="9">
                  <c:v>11.06</c:v>
                </c:pt>
              </c:numCache>
            </c:numRef>
          </c:val>
          <c:extLst>
            <c:ext xmlns:c16="http://schemas.microsoft.com/office/drawing/2014/chart" uri="{C3380CC4-5D6E-409C-BE32-E72D297353CC}">
              <c16:uniqueId val="{00000008-F0EB-44EF-B229-7B95D120FB09}"/>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15.56</c:v>
                </c:pt>
                <c:pt idx="2">
                  <c:v>#N/A</c:v>
                </c:pt>
                <c:pt idx="3">
                  <c:v>16.25</c:v>
                </c:pt>
                <c:pt idx="4">
                  <c:v>#N/A</c:v>
                </c:pt>
                <c:pt idx="5">
                  <c:v>17.02</c:v>
                </c:pt>
                <c:pt idx="6">
                  <c:v>#N/A</c:v>
                </c:pt>
                <c:pt idx="7">
                  <c:v>18.25</c:v>
                </c:pt>
                <c:pt idx="8">
                  <c:v>#N/A</c:v>
                </c:pt>
                <c:pt idx="9">
                  <c:v>19.899999999999999</c:v>
                </c:pt>
              </c:numCache>
            </c:numRef>
          </c:val>
          <c:extLst>
            <c:ext xmlns:c16="http://schemas.microsoft.com/office/drawing/2014/chart" uri="{C3380CC4-5D6E-409C-BE32-E72D297353CC}">
              <c16:uniqueId val="{00000009-F0EB-44EF-B229-7B95D120FB0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887</c:v>
                </c:pt>
                <c:pt idx="5">
                  <c:v>838</c:v>
                </c:pt>
                <c:pt idx="8">
                  <c:v>834</c:v>
                </c:pt>
                <c:pt idx="11">
                  <c:v>799</c:v>
                </c:pt>
                <c:pt idx="14">
                  <c:v>726</c:v>
                </c:pt>
              </c:numCache>
            </c:numRef>
          </c:val>
          <c:extLst>
            <c:ext xmlns:c16="http://schemas.microsoft.com/office/drawing/2014/chart" uri="{C3380CC4-5D6E-409C-BE32-E72D297353CC}">
              <c16:uniqueId val="{00000000-98A8-4183-B45D-09F6B6C7483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8A8-4183-B45D-09F6B6C7483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61</c:v>
                </c:pt>
                <c:pt idx="9">
                  <c:v>9</c:v>
                </c:pt>
                <c:pt idx="12">
                  <c:v>0</c:v>
                </c:pt>
              </c:numCache>
            </c:numRef>
          </c:val>
          <c:extLst>
            <c:ext xmlns:c16="http://schemas.microsoft.com/office/drawing/2014/chart" uri="{C3380CC4-5D6E-409C-BE32-E72D297353CC}">
              <c16:uniqueId val="{00000002-98A8-4183-B45D-09F6B6C7483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108</c:v>
                </c:pt>
                <c:pt idx="3">
                  <c:v>71</c:v>
                </c:pt>
                <c:pt idx="6">
                  <c:v>19</c:v>
                </c:pt>
                <c:pt idx="9">
                  <c:v>19</c:v>
                </c:pt>
                <c:pt idx="12">
                  <c:v>18</c:v>
                </c:pt>
              </c:numCache>
            </c:numRef>
          </c:val>
          <c:extLst>
            <c:ext xmlns:c16="http://schemas.microsoft.com/office/drawing/2014/chart" uri="{C3380CC4-5D6E-409C-BE32-E72D297353CC}">
              <c16:uniqueId val="{00000003-98A8-4183-B45D-09F6B6C7483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350</c:v>
                </c:pt>
                <c:pt idx="3">
                  <c:v>341</c:v>
                </c:pt>
                <c:pt idx="6">
                  <c:v>345</c:v>
                </c:pt>
                <c:pt idx="9">
                  <c:v>371</c:v>
                </c:pt>
                <c:pt idx="12">
                  <c:v>249</c:v>
                </c:pt>
              </c:numCache>
            </c:numRef>
          </c:val>
          <c:extLst>
            <c:ext xmlns:c16="http://schemas.microsoft.com/office/drawing/2014/chart" uri="{C3380CC4-5D6E-409C-BE32-E72D297353CC}">
              <c16:uniqueId val="{00000004-98A8-4183-B45D-09F6B6C7483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8A8-4183-B45D-09F6B6C7483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8A8-4183-B45D-09F6B6C7483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753</c:v>
                </c:pt>
                <c:pt idx="3">
                  <c:v>774</c:v>
                </c:pt>
                <c:pt idx="6">
                  <c:v>786</c:v>
                </c:pt>
                <c:pt idx="9">
                  <c:v>759</c:v>
                </c:pt>
                <c:pt idx="12">
                  <c:v>746</c:v>
                </c:pt>
              </c:numCache>
            </c:numRef>
          </c:val>
          <c:extLst>
            <c:ext xmlns:c16="http://schemas.microsoft.com/office/drawing/2014/chart" uri="{C3380CC4-5D6E-409C-BE32-E72D297353CC}">
              <c16:uniqueId val="{00000007-98A8-4183-B45D-09F6B6C7483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324</c:v>
                </c:pt>
                <c:pt idx="2">
                  <c:v>#N/A</c:v>
                </c:pt>
                <c:pt idx="3">
                  <c:v>#N/A</c:v>
                </c:pt>
                <c:pt idx="4">
                  <c:v>348</c:v>
                </c:pt>
                <c:pt idx="5">
                  <c:v>#N/A</c:v>
                </c:pt>
                <c:pt idx="6">
                  <c:v>#N/A</c:v>
                </c:pt>
                <c:pt idx="7">
                  <c:v>377</c:v>
                </c:pt>
                <c:pt idx="8">
                  <c:v>#N/A</c:v>
                </c:pt>
                <c:pt idx="9">
                  <c:v>#N/A</c:v>
                </c:pt>
                <c:pt idx="10">
                  <c:v>359</c:v>
                </c:pt>
                <c:pt idx="11">
                  <c:v>#N/A</c:v>
                </c:pt>
                <c:pt idx="12">
                  <c:v>#N/A</c:v>
                </c:pt>
                <c:pt idx="13">
                  <c:v>287</c:v>
                </c:pt>
                <c:pt idx="14">
                  <c:v>#N/A</c:v>
                </c:pt>
              </c:numCache>
            </c:numRef>
          </c:val>
          <c:smooth val="0"/>
          <c:extLst>
            <c:ext xmlns:c16="http://schemas.microsoft.com/office/drawing/2014/chart" uri="{C3380CC4-5D6E-409C-BE32-E72D297353CC}">
              <c16:uniqueId val="{00000008-98A8-4183-B45D-09F6B6C7483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9789</c:v>
                </c:pt>
                <c:pt idx="5">
                  <c:v>9663</c:v>
                </c:pt>
                <c:pt idx="8">
                  <c:v>9195</c:v>
                </c:pt>
                <c:pt idx="11">
                  <c:v>8685</c:v>
                </c:pt>
                <c:pt idx="14">
                  <c:v>8171</c:v>
                </c:pt>
              </c:numCache>
            </c:numRef>
          </c:val>
          <c:extLst>
            <c:ext xmlns:c16="http://schemas.microsoft.com/office/drawing/2014/chart" uri="{C3380CC4-5D6E-409C-BE32-E72D297353CC}">
              <c16:uniqueId val="{00000000-2576-439B-BAE4-9ED0AA7D470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2576-439B-BAE4-9ED0AA7D470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2678</c:v>
                </c:pt>
                <c:pt idx="5">
                  <c:v>3227</c:v>
                </c:pt>
                <c:pt idx="8">
                  <c:v>3408</c:v>
                </c:pt>
                <c:pt idx="11">
                  <c:v>3694</c:v>
                </c:pt>
                <c:pt idx="14">
                  <c:v>3730</c:v>
                </c:pt>
              </c:numCache>
            </c:numRef>
          </c:val>
          <c:extLst>
            <c:ext xmlns:c16="http://schemas.microsoft.com/office/drawing/2014/chart" uri="{C3380CC4-5D6E-409C-BE32-E72D297353CC}">
              <c16:uniqueId val="{00000002-2576-439B-BAE4-9ED0AA7D470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576-439B-BAE4-9ED0AA7D470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576-439B-BAE4-9ED0AA7D470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576-439B-BAE4-9ED0AA7D470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1753</c:v>
                </c:pt>
                <c:pt idx="3">
                  <c:v>1696</c:v>
                </c:pt>
                <c:pt idx="6">
                  <c:v>1704</c:v>
                </c:pt>
                <c:pt idx="9">
                  <c:v>1758</c:v>
                </c:pt>
                <c:pt idx="12">
                  <c:v>1781</c:v>
                </c:pt>
              </c:numCache>
            </c:numRef>
          </c:val>
          <c:extLst>
            <c:ext xmlns:c16="http://schemas.microsoft.com/office/drawing/2014/chart" uri="{C3380CC4-5D6E-409C-BE32-E72D297353CC}">
              <c16:uniqueId val="{00000006-2576-439B-BAE4-9ED0AA7D470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190</c:v>
                </c:pt>
                <c:pt idx="3">
                  <c:v>132</c:v>
                </c:pt>
                <c:pt idx="6">
                  <c:v>112</c:v>
                </c:pt>
                <c:pt idx="9">
                  <c:v>113</c:v>
                </c:pt>
                <c:pt idx="12">
                  <c:v>124</c:v>
                </c:pt>
              </c:numCache>
            </c:numRef>
          </c:val>
          <c:extLst>
            <c:ext xmlns:c16="http://schemas.microsoft.com/office/drawing/2014/chart" uri="{C3380CC4-5D6E-409C-BE32-E72D297353CC}">
              <c16:uniqueId val="{00000007-2576-439B-BAE4-9ED0AA7D470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4762</c:v>
                </c:pt>
                <c:pt idx="3">
                  <c:v>4435</c:v>
                </c:pt>
                <c:pt idx="6">
                  <c:v>3989</c:v>
                </c:pt>
                <c:pt idx="9">
                  <c:v>3918</c:v>
                </c:pt>
                <c:pt idx="12">
                  <c:v>3561</c:v>
                </c:pt>
              </c:numCache>
            </c:numRef>
          </c:val>
          <c:extLst>
            <c:ext xmlns:c16="http://schemas.microsoft.com/office/drawing/2014/chart" uri="{C3380CC4-5D6E-409C-BE32-E72D297353CC}">
              <c16:uniqueId val="{00000008-2576-439B-BAE4-9ED0AA7D470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297</c:v>
                </c:pt>
                <c:pt idx="3">
                  <c:v>297</c:v>
                </c:pt>
                <c:pt idx="6">
                  <c:v>236</c:v>
                </c:pt>
                <c:pt idx="9">
                  <c:v>108</c:v>
                </c:pt>
                <c:pt idx="12">
                  <c:v>108</c:v>
                </c:pt>
              </c:numCache>
            </c:numRef>
          </c:val>
          <c:extLst>
            <c:ext xmlns:c16="http://schemas.microsoft.com/office/drawing/2014/chart" uri="{C3380CC4-5D6E-409C-BE32-E72D297353CC}">
              <c16:uniqueId val="{00000009-2576-439B-BAE4-9ED0AA7D470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8510</c:v>
                </c:pt>
                <c:pt idx="3">
                  <c:v>8602</c:v>
                </c:pt>
                <c:pt idx="6">
                  <c:v>8211</c:v>
                </c:pt>
                <c:pt idx="9">
                  <c:v>7740</c:v>
                </c:pt>
                <c:pt idx="12">
                  <c:v>7268</c:v>
                </c:pt>
              </c:numCache>
            </c:numRef>
          </c:val>
          <c:extLst>
            <c:ext xmlns:c16="http://schemas.microsoft.com/office/drawing/2014/chart" uri="{C3380CC4-5D6E-409C-BE32-E72D297353CC}">
              <c16:uniqueId val="{0000000A-2576-439B-BAE4-9ED0AA7D470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3044</c:v>
                </c:pt>
                <c:pt idx="2">
                  <c:v>#N/A</c:v>
                </c:pt>
                <c:pt idx="3">
                  <c:v>#N/A</c:v>
                </c:pt>
                <c:pt idx="4">
                  <c:v>2272</c:v>
                </c:pt>
                <c:pt idx="5">
                  <c:v>#N/A</c:v>
                </c:pt>
                <c:pt idx="6">
                  <c:v>#N/A</c:v>
                </c:pt>
                <c:pt idx="7">
                  <c:v>1650</c:v>
                </c:pt>
                <c:pt idx="8">
                  <c:v>#N/A</c:v>
                </c:pt>
                <c:pt idx="9">
                  <c:v>#N/A</c:v>
                </c:pt>
                <c:pt idx="10">
                  <c:v>1258</c:v>
                </c:pt>
                <c:pt idx="11">
                  <c:v>#N/A</c:v>
                </c:pt>
                <c:pt idx="12">
                  <c:v>#N/A</c:v>
                </c:pt>
                <c:pt idx="13">
                  <c:v>940</c:v>
                </c:pt>
                <c:pt idx="14">
                  <c:v>#N/A</c:v>
                </c:pt>
              </c:numCache>
            </c:numRef>
          </c:val>
          <c:smooth val="0"/>
          <c:extLst>
            <c:ext xmlns:c16="http://schemas.microsoft.com/office/drawing/2014/chart" uri="{C3380CC4-5D6E-409C-BE32-E72D297353CC}">
              <c16:uniqueId val="{0000000B-2576-439B-BAE4-9ED0AA7D470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1214</c:v>
                </c:pt>
                <c:pt idx="1">
                  <c:v>1214</c:v>
                </c:pt>
                <c:pt idx="2">
                  <c:v>1214</c:v>
                </c:pt>
              </c:numCache>
            </c:numRef>
          </c:val>
          <c:extLst>
            <c:ext xmlns:c16="http://schemas.microsoft.com/office/drawing/2014/chart" uri="{C3380CC4-5D6E-409C-BE32-E72D297353CC}">
              <c16:uniqueId val="{00000000-FAF9-48E7-BC7A-DB162ADE02C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474</c:v>
                </c:pt>
                <c:pt idx="1">
                  <c:v>474</c:v>
                </c:pt>
                <c:pt idx="2">
                  <c:v>474</c:v>
                </c:pt>
              </c:numCache>
            </c:numRef>
          </c:val>
          <c:extLst>
            <c:ext xmlns:c16="http://schemas.microsoft.com/office/drawing/2014/chart" uri="{C3380CC4-5D6E-409C-BE32-E72D297353CC}">
              <c16:uniqueId val="{00000001-FAF9-48E7-BC7A-DB162ADE02C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1175</c:v>
                </c:pt>
                <c:pt idx="1">
                  <c:v>1422</c:v>
                </c:pt>
                <c:pt idx="2">
                  <c:v>1458</c:v>
                </c:pt>
              </c:numCache>
            </c:numRef>
          </c:val>
          <c:extLst>
            <c:ext xmlns:c16="http://schemas.microsoft.com/office/drawing/2014/chart" uri="{C3380CC4-5D6E-409C-BE32-E72D297353CC}">
              <c16:uniqueId val="{00000002-FAF9-48E7-BC7A-DB162ADE02C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元利償還金については、過去の公共工事に伴う町債や、臨時財政対策債の償還により、令和２年度から引き続き高い水準となっているものの、減少傾向にある。</a:t>
          </a:r>
        </a:p>
        <a:p>
          <a:r>
            <a:rPr kumimoji="1" lang="ja-JP" altLang="en-US" sz="1200">
              <a:latin typeface="ＭＳ ゴシック" pitchFamily="49" charset="-128"/>
              <a:ea typeface="ＭＳ ゴシック" pitchFamily="49" charset="-128"/>
            </a:rPr>
            <a:t>　また、公営企業債の元利償還金に対する繰入金については下水道事業会計における資本費平準化債の拡大により減少することとなった。　</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組合等が起こした地方債の元利償還金に対する負担金等は、中部清掃組合の起債償還が終了したため令和４年度以降大幅に減少している。</a:t>
          </a:r>
        </a:p>
        <a:p>
          <a:r>
            <a:rPr kumimoji="1" lang="ja-JP" altLang="en-US" sz="1200">
              <a:latin typeface="ＭＳ ゴシック" pitchFamily="49" charset="-128"/>
              <a:ea typeface="ＭＳ ゴシック" pitchFamily="49" charset="-128"/>
            </a:rPr>
            <a:t>　算入公債費等の大部分は、臨時財政対策債となっており、また、臨時財政対策債以外の町債についても、元利償還金が後年度の基準財政需要額に算入される地方債を借り入れており、引き続き財政的に有利な起債の確保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令和６年度の将来負担比率は、前年度比で改善している。</a:t>
          </a:r>
        </a:p>
        <a:p>
          <a:r>
            <a:rPr kumimoji="1" lang="ja-JP" altLang="en-US" sz="1400">
              <a:latin typeface="ＭＳ ゴシック" pitchFamily="49" charset="-128"/>
              <a:ea typeface="ＭＳ ゴシック" pitchFamily="49" charset="-128"/>
            </a:rPr>
            <a:t>　主な要因は、基金の積立額が増加した一方で、公営企業等で起債償還が進んでいることによる公営企業債等繰入見込額の減少、全体的に地方債の償還を進めつつ、新規発行を抑制したことにより地方債残高が大きく減少したことなどがあげられる。</a:t>
          </a:r>
        </a:p>
        <a:p>
          <a:r>
            <a:rPr kumimoji="1" lang="ja-JP" altLang="en-US" sz="1400">
              <a:latin typeface="ＭＳ ゴシック" pitchFamily="49" charset="-128"/>
              <a:ea typeface="ＭＳ ゴシック" pitchFamily="49" charset="-128"/>
            </a:rPr>
            <a:t>　今後についても、地方債の新規発行を抑制するとともに、事務事業等の見直しなどにより、経費削減に努め、計画的に充当可能基金を積み立てるよう努める。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滋賀県日野町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令和６年度においては、厳しい財政状況であったことから、「まちづくり応援基金」のみ積立を行ったため、基金全体として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人件費や扶助費の増、頻発する自然災害への対応、今後の情報システムの運用への対応、子育て施策に備えた対応、および公共施設の老朽化に伴う改修経費や施設の集約化に伴う統廃合など、それに伴う公債費への償還財源が増加すると考えており、一般財源のひっ迫は避けられない。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そのような中であっても、基金により一定の財源を確保することにより、必要な住民サービスを継続的に提供することが可能となる。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積み立てのための財源については、各事務事業の効率化・合理化に努め、公共施設にあっては、公共施設総合管理計画によるトータルコストを意識した上での計画的・効率的な長寿命化を図りつつ、積極的な特定財源の確保により財源を確保し、さらなる基金の積み増しを行いた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教育施設整備資金積立基金：教育施設の整備の財源に充てる。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町営住宅建設整備基金：町営住宅または共同施設の建設、修繕または改良に要する財源に充てる。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情報システム整備基金：情報システムの安定的な運用を図るための財源に充てる。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子育て未来基金：子育て支援にかかる施設の計画的な整備および子どもを安心して育てることができる施策の充実を図るための財源に充てる。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まちづくり応援基金：ふるさと納税の積極的な確保により基金を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百万円を積み増した。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資金積立基金：教育施設に関しては、公共施設等総合管理計画に基づき個別計画を策定しており、計画および施設の現況にあわせて適切な管理を行っていく。基金積立は、主にその際の財源不足に対応するために積立を継続する。積立金額については、施設の老朽化等の程度に基づき設定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情報システム整備基金：今後、行政システム標準化への対応、６町クラウドシステム更新、</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GIGA</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スクール構想の推進、町内</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PC</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の設備更新等に備え、引き続き積み立てを行い、住民の利便性を高め効率的で最適な自治体</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DX</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を推進するための財源としたい。</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子育て未来基金：幼保施設の一体的な整備として、施設の集約化を予定していることから、引き続き積み立てを行い、子どもを安心して育てることができる施策の充実を図るための財源としたい。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まちづくり応援基金：今後も積極的にふるさと納税の確保に向けた取り組みを進めていく。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令和６年度は、結果として財政調整基金の取崩しはなかったものの、財政調整基金へは、基金利子以外の新たな積み増しは行っていない。</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財政調整基金の目標積立額は、第６次日野町総合計画において、標準財政規模の約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％を目安とした約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が設定されており、それに応じて積立を行っている。ただし、人件費や社会保障関係経費の増加による財政の硬直化が懸念される中、これまでのように残高を確保していくことが困難になることが見込まれるため、中長期的な見通しを踏まえ、歳入歳出改革に努めた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令和４年度から令和６年度までは、基金利子を積立てたのみであり、基金残高に大きな変動はない。</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第６次日野町総合計画において、約６億円を目標額として積立てに取り組んでいるところである。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また、老朽化が進む公共施設の長寿命化対応の財源として、地方債の新規発行を見込んでおり、後年度の元利償還に対応するためにも基金は必要である。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健全な財政運営に努めることで、基金積み立てのための財源を確保し、目標に向け基金積み立てに努めたい。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20,702
19,727
117.60
10,995,872
10,227,519
714,448
6,457,913
7,267,500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16.3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財政力指数は</a:t>
          </a:r>
          <a:r>
            <a:rPr kumimoji="1" lang="en-US" altLang="ja-JP" sz="1200">
              <a:latin typeface="ＭＳ Ｐゴシック" panose="020B0600070205080204" pitchFamily="50" charset="-128"/>
              <a:ea typeface="ＭＳ Ｐゴシック" panose="020B0600070205080204" pitchFamily="50" charset="-128"/>
            </a:rPr>
            <a:t>0.66</a:t>
          </a:r>
          <a:r>
            <a:rPr kumimoji="1" lang="ja-JP" altLang="en-US" sz="1200">
              <a:latin typeface="ＭＳ Ｐゴシック" panose="020B0600070205080204" pitchFamily="50" charset="-128"/>
              <a:ea typeface="ＭＳ Ｐゴシック" panose="020B0600070205080204" pitchFamily="50" charset="-128"/>
            </a:rPr>
            <a:t>となり、前年度と比較して</a:t>
          </a:r>
          <a:r>
            <a:rPr kumimoji="1" lang="en-US" altLang="ja-JP" sz="1200">
              <a:latin typeface="ＭＳ Ｐゴシック" panose="020B0600070205080204" pitchFamily="50" charset="-128"/>
              <a:ea typeface="ＭＳ Ｐゴシック" panose="020B0600070205080204" pitchFamily="50" charset="-128"/>
            </a:rPr>
            <a:t>0.01</a:t>
          </a:r>
          <a:r>
            <a:rPr kumimoji="1" lang="ja-JP" altLang="en-US" sz="1200">
              <a:latin typeface="ＭＳ Ｐゴシック" panose="020B0600070205080204" pitchFamily="50" charset="-128"/>
              <a:ea typeface="ＭＳ Ｐゴシック" panose="020B0600070205080204" pitchFamily="50" charset="-128"/>
            </a:rPr>
            <a:t>ポイントの微増となった。全国平均と比較すると数値は高い傾向にあるが、滋賀県平均と比較すると同程度の数字となった。</a:t>
          </a:r>
        </a:p>
        <a:p>
          <a:r>
            <a:rPr kumimoji="1" lang="ja-JP" altLang="en-US" sz="1200">
              <a:latin typeface="ＭＳ Ｐゴシック" panose="020B0600070205080204" pitchFamily="50" charset="-128"/>
              <a:ea typeface="ＭＳ Ｐゴシック" panose="020B0600070205080204" pitchFamily="50" charset="-128"/>
            </a:rPr>
            <a:t>　令和６年度においては、人件費や扶助費（社会保障関係経費）など義務的経費が増加し、基準財政需要額を押し上げる要因となったものの、景気の回復により、税収が増加したことから基準財政収入額が大きく増加したことから、財政力指数は微増となった。今後も税収等を左右する景気動向等を注視するとともに、行政の効率化に努めることにより、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91722</xdr:rowOff>
    </xdr:from>
    <xdr:to>
      <xdr:col>23</xdr:col>
      <xdr:colOff>133350</xdr:colOff>
      <xdr:row>45</xdr:row>
      <xdr:rowOff>60678</xdr:rowOff>
    </xdr:to>
    <xdr:cxnSp macro="">
      <xdr:nvCxnSpPr>
        <xdr:cNvPr id="64" name="直線コネクタ 63"/>
        <xdr:cNvCxnSpPr/>
      </xdr:nvCxnSpPr>
      <xdr:spPr>
        <a:xfrm flipV="1">
          <a:off x="4953000" y="6435372"/>
          <a:ext cx="0" cy="1340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32755</xdr:rowOff>
    </xdr:from>
    <xdr:ext cx="762000" cy="259045"/>
    <xdr:sp macro="" textlink="">
      <xdr:nvSpPr>
        <xdr:cNvPr id="65" name="財政力最小値テキスト"/>
        <xdr:cNvSpPr txBox="1"/>
      </xdr:nvSpPr>
      <xdr:spPr>
        <a:xfrm>
          <a:off x="5041900" y="774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60678</xdr:rowOff>
    </xdr:from>
    <xdr:to>
      <xdr:col>24</xdr:col>
      <xdr:colOff>12700</xdr:colOff>
      <xdr:row>45</xdr:row>
      <xdr:rowOff>60678</xdr:rowOff>
    </xdr:to>
    <xdr:cxnSp macro="">
      <xdr:nvCxnSpPr>
        <xdr:cNvPr id="66" name="直線コネクタ 65"/>
        <xdr:cNvCxnSpPr/>
      </xdr:nvCxnSpPr>
      <xdr:spPr>
        <a:xfrm>
          <a:off x="4864100" y="7775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6649</xdr:rowOff>
    </xdr:from>
    <xdr:ext cx="762000" cy="259045"/>
    <xdr:sp macro="" textlink="">
      <xdr:nvSpPr>
        <xdr:cNvPr id="67" name="財政力最大値テキスト"/>
        <xdr:cNvSpPr txBox="1"/>
      </xdr:nvSpPr>
      <xdr:spPr>
        <a:xfrm>
          <a:off x="5041900" y="617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91722</xdr:rowOff>
    </xdr:from>
    <xdr:to>
      <xdr:col>24</xdr:col>
      <xdr:colOff>12700</xdr:colOff>
      <xdr:row>37</xdr:row>
      <xdr:rowOff>91722</xdr:rowOff>
    </xdr:to>
    <xdr:cxnSp macro="">
      <xdr:nvCxnSpPr>
        <xdr:cNvPr id="68" name="直線コネクタ 67"/>
        <xdr:cNvCxnSpPr/>
      </xdr:nvCxnSpPr>
      <xdr:spPr>
        <a:xfrm>
          <a:off x="4864100" y="6435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105833</xdr:rowOff>
    </xdr:from>
    <xdr:to>
      <xdr:col>23</xdr:col>
      <xdr:colOff>133350</xdr:colOff>
      <xdr:row>42</xdr:row>
      <xdr:rowOff>119239</xdr:rowOff>
    </xdr:to>
    <xdr:cxnSp macro="">
      <xdr:nvCxnSpPr>
        <xdr:cNvPr id="69" name="直線コネクタ 68"/>
        <xdr:cNvCxnSpPr/>
      </xdr:nvCxnSpPr>
      <xdr:spPr>
        <a:xfrm flipV="1">
          <a:off x="4114800" y="7306733"/>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4532</xdr:rowOff>
    </xdr:from>
    <xdr:ext cx="762000" cy="259045"/>
    <xdr:sp macro="" textlink="">
      <xdr:nvSpPr>
        <xdr:cNvPr id="70" name="財政力平均値テキスト"/>
        <xdr:cNvSpPr txBox="1"/>
      </xdr:nvSpPr>
      <xdr:spPr>
        <a:xfrm>
          <a:off x="5041900" y="70339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159455</xdr:rowOff>
    </xdr:from>
    <xdr:to>
      <xdr:col>23</xdr:col>
      <xdr:colOff>184150</xdr:colOff>
      <xdr:row>42</xdr:row>
      <xdr:rowOff>89605</xdr:rowOff>
    </xdr:to>
    <xdr:sp macro="" textlink="">
      <xdr:nvSpPr>
        <xdr:cNvPr id="71" name="フローチャート: 判断 70"/>
        <xdr:cNvSpPr/>
      </xdr:nvSpPr>
      <xdr:spPr>
        <a:xfrm>
          <a:off x="49022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65617</xdr:rowOff>
    </xdr:from>
    <xdr:to>
      <xdr:col>19</xdr:col>
      <xdr:colOff>133350</xdr:colOff>
      <xdr:row>42</xdr:row>
      <xdr:rowOff>119239</xdr:rowOff>
    </xdr:to>
    <xdr:cxnSp macro="">
      <xdr:nvCxnSpPr>
        <xdr:cNvPr id="72" name="直線コネクタ 71"/>
        <xdr:cNvCxnSpPr/>
      </xdr:nvCxnSpPr>
      <xdr:spPr>
        <a:xfrm>
          <a:off x="3225800" y="7266517"/>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14817</xdr:rowOff>
    </xdr:from>
    <xdr:to>
      <xdr:col>19</xdr:col>
      <xdr:colOff>184150</xdr:colOff>
      <xdr:row>42</xdr:row>
      <xdr:rowOff>116417</xdr:rowOff>
    </xdr:to>
    <xdr:sp macro="" textlink="">
      <xdr:nvSpPr>
        <xdr:cNvPr id="73" name="フローチャート: 判断 72"/>
        <xdr:cNvSpPr/>
      </xdr:nvSpPr>
      <xdr:spPr>
        <a:xfrm>
          <a:off x="4064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126594</xdr:rowOff>
    </xdr:from>
    <xdr:ext cx="736600" cy="259045"/>
    <xdr:sp macro="" textlink="">
      <xdr:nvSpPr>
        <xdr:cNvPr id="74" name="テキスト ボックス 73"/>
        <xdr:cNvSpPr txBox="1"/>
      </xdr:nvSpPr>
      <xdr:spPr>
        <a:xfrm>
          <a:off x="3733800" y="69845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25400</xdr:rowOff>
    </xdr:from>
    <xdr:to>
      <xdr:col>15</xdr:col>
      <xdr:colOff>82550</xdr:colOff>
      <xdr:row>42</xdr:row>
      <xdr:rowOff>65617</xdr:rowOff>
    </xdr:to>
    <xdr:cxnSp macro="">
      <xdr:nvCxnSpPr>
        <xdr:cNvPr id="75" name="直線コネクタ 74"/>
        <xdr:cNvCxnSpPr/>
      </xdr:nvCxnSpPr>
      <xdr:spPr>
        <a:xfrm>
          <a:off x="2336800" y="722630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1411</xdr:rowOff>
    </xdr:from>
    <xdr:to>
      <xdr:col>15</xdr:col>
      <xdr:colOff>133350</xdr:colOff>
      <xdr:row>42</xdr:row>
      <xdr:rowOff>103011</xdr:rowOff>
    </xdr:to>
    <xdr:sp macro="" textlink="">
      <xdr:nvSpPr>
        <xdr:cNvPr id="76" name="フローチャート: 判断 75"/>
        <xdr:cNvSpPr/>
      </xdr:nvSpPr>
      <xdr:spPr>
        <a:xfrm>
          <a:off x="3175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113188</xdr:rowOff>
    </xdr:from>
    <xdr:ext cx="762000" cy="259045"/>
    <xdr:sp macro="" textlink="">
      <xdr:nvSpPr>
        <xdr:cNvPr id="77" name="テキスト ボックス 76"/>
        <xdr:cNvSpPr txBox="1"/>
      </xdr:nvSpPr>
      <xdr:spPr>
        <a:xfrm>
          <a:off x="2844800" y="6971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11995</xdr:rowOff>
    </xdr:from>
    <xdr:to>
      <xdr:col>11</xdr:col>
      <xdr:colOff>31750</xdr:colOff>
      <xdr:row>42</xdr:row>
      <xdr:rowOff>25400</xdr:rowOff>
    </xdr:to>
    <xdr:cxnSp macro="">
      <xdr:nvCxnSpPr>
        <xdr:cNvPr id="78" name="直線コネクタ 77"/>
        <xdr:cNvCxnSpPr/>
      </xdr:nvCxnSpPr>
      <xdr:spPr>
        <a:xfrm>
          <a:off x="1447800" y="721289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159455</xdr:rowOff>
    </xdr:from>
    <xdr:to>
      <xdr:col>11</xdr:col>
      <xdr:colOff>82550</xdr:colOff>
      <xdr:row>42</xdr:row>
      <xdr:rowOff>89605</xdr:rowOff>
    </xdr:to>
    <xdr:sp macro="" textlink="">
      <xdr:nvSpPr>
        <xdr:cNvPr id="79" name="フローチャート: 判断 78"/>
        <xdr:cNvSpPr/>
      </xdr:nvSpPr>
      <xdr:spPr>
        <a:xfrm>
          <a:off x="2286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74382</xdr:rowOff>
    </xdr:from>
    <xdr:ext cx="762000" cy="259045"/>
    <xdr:sp macro="" textlink="">
      <xdr:nvSpPr>
        <xdr:cNvPr id="80" name="テキスト ボックス 79"/>
        <xdr:cNvSpPr txBox="1"/>
      </xdr:nvSpPr>
      <xdr:spPr>
        <a:xfrm>
          <a:off x="1955800" y="727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81" name="フローチャート: 判断 80"/>
        <xdr:cNvSpPr/>
      </xdr:nvSpPr>
      <xdr:spPr>
        <a:xfrm>
          <a:off x="1397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46160</xdr:rowOff>
    </xdr:from>
    <xdr:ext cx="762000" cy="259045"/>
    <xdr:sp macro="" textlink="">
      <xdr:nvSpPr>
        <xdr:cNvPr id="82" name="テキスト ボックス 81"/>
        <xdr:cNvSpPr txBox="1"/>
      </xdr:nvSpPr>
      <xdr:spPr>
        <a:xfrm>
          <a:off x="1066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88" name="楕円 87"/>
        <xdr:cNvSpPr/>
      </xdr:nvSpPr>
      <xdr:spPr>
        <a:xfrm>
          <a:off x="49022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27110</xdr:rowOff>
    </xdr:from>
    <xdr:ext cx="762000" cy="259045"/>
    <xdr:sp macro="" textlink="">
      <xdr:nvSpPr>
        <xdr:cNvPr id="89" name="財政力該当値テキスト"/>
        <xdr:cNvSpPr txBox="1"/>
      </xdr:nvSpPr>
      <xdr:spPr>
        <a:xfrm>
          <a:off x="5041900" y="722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68439</xdr:rowOff>
    </xdr:from>
    <xdr:to>
      <xdr:col>19</xdr:col>
      <xdr:colOff>184150</xdr:colOff>
      <xdr:row>42</xdr:row>
      <xdr:rowOff>170039</xdr:rowOff>
    </xdr:to>
    <xdr:sp macro="" textlink="">
      <xdr:nvSpPr>
        <xdr:cNvPr id="90" name="楕円 89"/>
        <xdr:cNvSpPr/>
      </xdr:nvSpPr>
      <xdr:spPr>
        <a:xfrm>
          <a:off x="4064000" y="726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154816</xdr:rowOff>
    </xdr:from>
    <xdr:ext cx="736600" cy="259045"/>
    <xdr:sp macro="" textlink="">
      <xdr:nvSpPr>
        <xdr:cNvPr id="91" name="テキスト ボックス 90"/>
        <xdr:cNvSpPr txBox="1"/>
      </xdr:nvSpPr>
      <xdr:spPr>
        <a:xfrm>
          <a:off x="3733800" y="7355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14817</xdr:rowOff>
    </xdr:from>
    <xdr:to>
      <xdr:col>15</xdr:col>
      <xdr:colOff>133350</xdr:colOff>
      <xdr:row>42</xdr:row>
      <xdr:rowOff>116417</xdr:rowOff>
    </xdr:to>
    <xdr:sp macro="" textlink="">
      <xdr:nvSpPr>
        <xdr:cNvPr id="92" name="楕円 91"/>
        <xdr:cNvSpPr/>
      </xdr:nvSpPr>
      <xdr:spPr>
        <a:xfrm>
          <a:off x="3175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101194</xdr:rowOff>
    </xdr:from>
    <xdr:ext cx="762000" cy="259045"/>
    <xdr:sp macro="" textlink="">
      <xdr:nvSpPr>
        <xdr:cNvPr id="93" name="テキスト ボックス 92"/>
        <xdr:cNvSpPr txBox="1"/>
      </xdr:nvSpPr>
      <xdr:spPr>
        <a:xfrm>
          <a:off x="2844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146050</xdr:rowOff>
    </xdr:from>
    <xdr:to>
      <xdr:col>11</xdr:col>
      <xdr:colOff>82550</xdr:colOff>
      <xdr:row>42</xdr:row>
      <xdr:rowOff>76200</xdr:rowOff>
    </xdr:to>
    <xdr:sp macro="" textlink="">
      <xdr:nvSpPr>
        <xdr:cNvPr id="94" name="楕円 93"/>
        <xdr:cNvSpPr/>
      </xdr:nvSpPr>
      <xdr:spPr>
        <a:xfrm>
          <a:off x="2286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95" name="テキスト ボックス 94"/>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132645</xdr:rowOff>
    </xdr:from>
    <xdr:to>
      <xdr:col>7</xdr:col>
      <xdr:colOff>31750</xdr:colOff>
      <xdr:row>42</xdr:row>
      <xdr:rowOff>62795</xdr:rowOff>
    </xdr:to>
    <xdr:sp macro="" textlink="">
      <xdr:nvSpPr>
        <xdr:cNvPr id="96" name="楕円 95"/>
        <xdr:cNvSpPr/>
      </xdr:nvSpPr>
      <xdr:spPr>
        <a:xfrm>
          <a:off x="1397000" y="716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47572</xdr:rowOff>
    </xdr:from>
    <xdr:ext cx="762000" cy="259045"/>
    <xdr:sp macro="" textlink="">
      <xdr:nvSpPr>
        <xdr:cNvPr id="97" name="テキスト ボックス 96"/>
        <xdr:cNvSpPr txBox="1"/>
      </xdr:nvSpPr>
      <xdr:spPr>
        <a:xfrm>
          <a:off x="1066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財政の弾力性を示す経常収支比率は、</a:t>
          </a:r>
          <a:r>
            <a:rPr kumimoji="1" lang="en-US" altLang="ja-JP" sz="1100">
              <a:latin typeface="ＭＳ Ｐゴシック" panose="020B0600070205080204" pitchFamily="50" charset="-128"/>
              <a:ea typeface="ＭＳ Ｐゴシック" panose="020B0600070205080204" pitchFamily="50" charset="-128"/>
            </a:rPr>
            <a:t>93.5</a:t>
          </a:r>
          <a:r>
            <a:rPr kumimoji="1" lang="ja-JP" altLang="en-US" sz="1100">
              <a:latin typeface="ＭＳ Ｐゴシック" panose="020B0600070205080204" pitchFamily="50" charset="-128"/>
              <a:ea typeface="ＭＳ Ｐゴシック" panose="020B0600070205080204" pitchFamily="50" charset="-128"/>
            </a:rPr>
            <a:t>％となり、前年度と比較して</a:t>
          </a:r>
          <a:r>
            <a:rPr kumimoji="1" lang="en-US" altLang="ja-JP" sz="1100">
              <a:latin typeface="ＭＳ Ｐゴシック" panose="020B0600070205080204" pitchFamily="50" charset="-128"/>
              <a:ea typeface="ＭＳ Ｐゴシック" panose="020B0600070205080204" pitchFamily="50" charset="-128"/>
            </a:rPr>
            <a:t>0.7</a:t>
          </a:r>
          <a:r>
            <a:rPr kumimoji="1" lang="ja-JP" altLang="en-US" sz="1100">
              <a:latin typeface="ＭＳ Ｐゴシック" panose="020B0600070205080204" pitchFamily="50" charset="-128"/>
              <a:ea typeface="ＭＳ Ｐゴシック" panose="020B0600070205080204" pitchFamily="50" charset="-128"/>
            </a:rPr>
            <a:t>ポイント低下した。主な要因としては、人件費の増加や物件費、補助費等の経費の増加が上げられるものの、歳入の経常一般財源についても、前年度より増加しており、これは、臨時特例対策債および町税が減少している一方、町税の増加が大きな要因となっている。このことから、経常一般財源充当額は増加しているものの、経常一般財源の増加幅が大きかったことから経常収支比率は低下した。</a:t>
          </a:r>
        </a:p>
        <a:p>
          <a:r>
            <a:rPr kumimoji="1" lang="ja-JP" altLang="en-US" sz="1100">
              <a:latin typeface="ＭＳ Ｐゴシック" panose="020B0600070205080204" pitchFamily="50" charset="-128"/>
              <a:ea typeface="ＭＳ Ｐゴシック" panose="020B0600070205080204" pitchFamily="50" charset="-128"/>
            </a:rPr>
            <a:t>　今後も、財政構造の硬直化が進むことが懸念されることから、引き続き経常経費の縮減に努める。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3810</xdr:rowOff>
    </xdr:from>
    <xdr:to>
      <xdr:col>23</xdr:col>
      <xdr:colOff>133350</xdr:colOff>
      <xdr:row>66</xdr:row>
      <xdr:rowOff>2117</xdr:rowOff>
    </xdr:to>
    <xdr:cxnSp macro="">
      <xdr:nvCxnSpPr>
        <xdr:cNvPr id="127" name="直線コネクタ 126"/>
        <xdr:cNvCxnSpPr/>
      </xdr:nvCxnSpPr>
      <xdr:spPr>
        <a:xfrm flipV="1">
          <a:off x="4953000" y="10119360"/>
          <a:ext cx="0" cy="11984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145644</xdr:rowOff>
    </xdr:from>
    <xdr:ext cx="762000" cy="259045"/>
    <xdr:sp macro="" textlink="">
      <xdr:nvSpPr>
        <xdr:cNvPr id="128" name="財政構造の弾力性最小値テキスト"/>
        <xdr:cNvSpPr txBox="1"/>
      </xdr:nvSpPr>
      <xdr:spPr>
        <a:xfrm>
          <a:off x="5041900" y="1128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2117</xdr:rowOff>
    </xdr:from>
    <xdr:to>
      <xdr:col>24</xdr:col>
      <xdr:colOff>12700</xdr:colOff>
      <xdr:row>66</xdr:row>
      <xdr:rowOff>2117</xdr:rowOff>
    </xdr:to>
    <xdr:cxnSp macro="">
      <xdr:nvCxnSpPr>
        <xdr:cNvPr id="129" name="直線コネクタ 128"/>
        <xdr:cNvCxnSpPr/>
      </xdr:nvCxnSpPr>
      <xdr:spPr>
        <a:xfrm>
          <a:off x="4864100" y="11317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90187</xdr:rowOff>
    </xdr:from>
    <xdr:ext cx="762000" cy="259045"/>
    <xdr:sp macro="" textlink="">
      <xdr:nvSpPr>
        <xdr:cNvPr id="130" name="財政構造の弾力性最大値テキスト"/>
        <xdr:cNvSpPr txBox="1"/>
      </xdr:nvSpPr>
      <xdr:spPr>
        <a:xfrm>
          <a:off x="5041900" y="986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3810</xdr:rowOff>
    </xdr:from>
    <xdr:to>
      <xdr:col>24</xdr:col>
      <xdr:colOff>12700</xdr:colOff>
      <xdr:row>59</xdr:row>
      <xdr:rowOff>3810</xdr:rowOff>
    </xdr:to>
    <xdr:cxnSp macro="">
      <xdr:nvCxnSpPr>
        <xdr:cNvPr id="131" name="直線コネクタ 130"/>
        <xdr:cNvCxnSpPr/>
      </xdr:nvCxnSpPr>
      <xdr:spPr>
        <a:xfrm>
          <a:off x="4864100" y="1011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134408</xdr:rowOff>
    </xdr:from>
    <xdr:to>
      <xdr:col>23</xdr:col>
      <xdr:colOff>133350</xdr:colOff>
      <xdr:row>63</xdr:row>
      <xdr:rowOff>162560</xdr:rowOff>
    </xdr:to>
    <xdr:cxnSp macro="">
      <xdr:nvCxnSpPr>
        <xdr:cNvPr id="132" name="直線コネクタ 131"/>
        <xdr:cNvCxnSpPr/>
      </xdr:nvCxnSpPr>
      <xdr:spPr>
        <a:xfrm flipV="1">
          <a:off x="4114800" y="10935758"/>
          <a:ext cx="8382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42350</xdr:rowOff>
    </xdr:from>
    <xdr:ext cx="762000" cy="259045"/>
    <xdr:sp macro="" textlink="">
      <xdr:nvSpPr>
        <xdr:cNvPr id="133" name="財政構造の弾力性平均値テキスト"/>
        <xdr:cNvSpPr txBox="1"/>
      </xdr:nvSpPr>
      <xdr:spPr>
        <a:xfrm>
          <a:off x="5041900" y="105008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25823</xdr:rowOff>
    </xdr:from>
    <xdr:to>
      <xdr:col>23</xdr:col>
      <xdr:colOff>184150</xdr:colOff>
      <xdr:row>62</xdr:row>
      <xdr:rowOff>127423</xdr:rowOff>
    </xdr:to>
    <xdr:sp macro="" textlink="">
      <xdr:nvSpPr>
        <xdr:cNvPr id="134" name="フローチャート: 判断 133"/>
        <xdr:cNvSpPr/>
      </xdr:nvSpPr>
      <xdr:spPr>
        <a:xfrm>
          <a:off x="49022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25823</xdr:rowOff>
    </xdr:from>
    <xdr:to>
      <xdr:col>19</xdr:col>
      <xdr:colOff>133350</xdr:colOff>
      <xdr:row>63</xdr:row>
      <xdr:rowOff>162560</xdr:rowOff>
    </xdr:to>
    <xdr:cxnSp macro="">
      <xdr:nvCxnSpPr>
        <xdr:cNvPr id="135" name="直線コネクタ 134"/>
        <xdr:cNvCxnSpPr/>
      </xdr:nvCxnSpPr>
      <xdr:spPr>
        <a:xfrm>
          <a:off x="3225800" y="10827173"/>
          <a:ext cx="889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5715</xdr:rowOff>
    </xdr:from>
    <xdr:to>
      <xdr:col>19</xdr:col>
      <xdr:colOff>184150</xdr:colOff>
      <xdr:row>62</xdr:row>
      <xdr:rowOff>107315</xdr:rowOff>
    </xdr:to>
    <xdr:sp macro="" textlink="">
      <xdr:nvSpPr>
        <xdr:cNvPr id="136" name="フローチャート: 判断 135"/>
        <xdr:cNvSpPr/>
      </xdr:nvSpPr>
      <xdr:spPr>
        <a:xfrm>
          <a:off x="4064000" y="1063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117492</xdr:rowOff>
    </xdr:from>
    <xdr:ext cx="736600" cy="259045"/>
    <xdr:sp macro="" textlink="">
      <xdr:nvSpPr>
        <xdr:cNvPr id="137" name="テキスト ボックス 136"/>
        <xdr:cNvSpPr txBox="1"/>
      </xdr:nvSpPr>
      <xdr:spPr>
        <a:xfrm>
          <a:off x="3733800" y="10404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2752</xdr:rowOff>
    </xdr:from>
    <xdr:to>
      <xdr:col>15</xdr:col>
      <xdr:colOff>82550</xdr:colOff>
      <xdr:row>63</xdr:row>
      <xdr:rowOff>25823</xdr:rowOff>
    </xdr:to>
    <xdr:cxnSp macro="">
      <xdr:nvCxnSpPr>
        <xdr:cNvPr id="138" name="直線コネクタ 137"/>
        <xdr:cNvCxnSpPr/>
      </xdr:nvCxnSpPr>
      <xdr:spPr>
        <a:xfrm>
          <a:off x="2336800" y="10461202"/>
          <a:ext cx="889000" cy="365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5715</xdr:rowOff>
    </xdr:from>
    <xdr:to>
      <xdr:col>15</xdr:col>
      <xdr:colOff>133350</xdr:colOff>
      <xdr:row>62</xdr:row>
      <xdr:rowOff>107315</xdr:rowOff>
    </xdr:to>
    <xdr:sp macro="" textlink="">
      <xdr:nvSpPr>
        <xdr:cNvPr id="139" name="フローチャート: 判断 138"/>
        <xdr:cNvSpPr/>
      </xdr:nvSpPr>
      <xdr:spPr>
        <a:xfrm>
          <a:off x="3175000" y="1063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117492</xdr:rowOff>
    </xdr:from>
    <xdr:ext cx="762000" cy="259045"/>
    <xdr:sp macro="" textlink="">
      <xdr:nvSpPr>
        <xdr:cNvPr id="140" name="テキスト ボックス 139"/>
        <xdr:cNvSpPr txBox="1"/>
      </xdr:nvSpPr>
      <xdr:spPr>
        <a:xfrm>
          <a:off x="2844800" y="1040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2752</xdr:rowOff>
    </xdr:from>
    <xdr:to>
      <xdr:col>11</xdr:col>
      <xdr:colOff>31750</xdr:colOff>
      <xdr:row>63</xdr:row>
      <xdr:rowOff>126365</xdr:rowOff>
    </xdr:to>
    <xdr:cxnSp macro="">
      <xdr:nvCxnSpPr>
        <xdr:cNvPr id="141" name="直線コネクタ 140"/>
        <xdr:cNvCxnSpPr/>
      </xdr:nvCxnSpPr>
      <xdr:spPr>
        <a:xfrm flipV="1">
          <a:off x="1447800" y="10461202"/>
          <a:ext cx="889000" cy="466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36406</xdr:rowOff>
    </xdr:from>
    <xdr:to>
      <xdr:col>11</xdr:col>
      <xdr:colOff>82550</xdr:colOff>
      <xdr:row>61</xdr:row>
      <xdr:rowOff>138006</xdr:rowOff>
    </xdr:to>
    <xdr:sp macro="" textlink="">
      <xdr:nvSpPr>
        <xdr:cNvPr id="142" name="フローチャート: 判断 141"/>
        <xdr:cNvSpPr/>
      </xdr:nvSpPr>
      <xdr:spPr>
        <a:xfrm>
          <a:off x="2286000" y="10494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122783</xdr:rowOff>
    </xdr:from>
    <xdr:ext cx="762000" cy="259045"/>
    <xdr:sp macro="" textlink="">
      <xdr:nvSpPr>
        <xdr:cNvPr id="143" name="テキスト ボックス 142"/>
        <xdr:cNvSpPr txBox="1"/>
      </xdr:nvSpPr>
      <xdr:spPr>
        <a:xfrm>
          <a:off x="1955800" y="1058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45931</xdr:rowOff>
    </xdr:from>
    <xdr:to>
      <xdr:col>7</xdr:col>
      <xdr:colOff>31750</xdr:colOff>
      <xdr:row>62</xdr:row>
      <xdr:rowOff>147531</xdr:rowOff>
    </xdr:to>
    <xdr:sp macro="" textlink="">
      <xdr:nvSpPr>
        <xdr:cNvPr id="144" name="フローチャート: 判断 143"/>
        <xdr:cNvSpPr/>
      </xdr:nvSpPr>
      <xdr:spPr>
        <a:xfrm>
          <a:off x="1397000" y="10675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157708</xdr:rowOff>
    </xdr:from>
    <xdr:ext cx="762000" cy="259045"/>
    <xdr:sp macro="" textlink="">
      <xdr:nvSpPr>
        <xdr:cNvPr id="145" name="テキスト ボックス 144"/>
        <xdr:cNvSpPr txBox="1"/>
      </xdr:nvSpPr>
      <xdr:spPr>
        <a:xfrm>
          <a:off x="1066800" y="10444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83608</xdr:rowOff>
    </xdr:from>
    <xdr:to>
      <xdr:col>23</xdr:col>
      <xdr:colOff>184150</xdr:colOff>
      <xdr:row>64</xdr:row>
      <xdr:rowOff>13758</xdr:rowOff>
    </xdr:to>
    <xdr:sp macro="" textlink="">
      <xdr:nvSpPr>
        <xdr:cNvPr id="151" name="楕円 150"/>
        <xdr:cNvSpPr/>
      </xdr:nvSpPr>
      <xdr:spPr>
        <a:xfrm>
          <a:off x="4902200" y="1088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55685</xdr:rowOff>
    </xdr:from>
    <xdr:ext cx="762000" cy="259045"/>
    <xdr:sp macro="" textlink="">
      <xdr:nvSpPr>
        <xdr:cNvPr id="152" name="財政構造の弾力性該当値テキスト"/>
        <xdr:cNvSpPr txBox="1"/>
      </xdr:nvSpPr>
      <xdr:spPr>
        <a:xfrm>
          <a:off x="5041900" y="10857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111760</xdr:rowOff>
    </xdr:from>
    <xdr:to>
      <xdr:col>19</xdr:col>
      <xdr:colOff>184150</xdr:colOff>
      <xdr:row>64</xdr:row>
      <xdr:rowOff>41910</xdr:rowOff>
    </xdr:to>
    <xdr:sp macro="" textlink="">
      <xdr:nvSpPr>
        <xdr:cNvPr id="153" name="楕円 152"/>
        <xdr:cNvSpPr/>
      </xdr:nvSpPr>
      <xdr:spPr>
        <a:xfrm>
          <a:off x="40640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26687</xdr:rowOff>
    </xdr:from>
    <xdr:ext cx="736600" cy="259045"/>
    <xdr:sp macro="" textlink="">
      <xdr:nvSpPr>
        <xdr:cNvPr id="154" name="テキスト ボックス 153"/>
        <xdr:cNvSpPr txBox="1"/>
      </xdr:nvSpPr>
      <xdr:spPr>
        <a:xfrm>
          <a:off x="3733800" y="10999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146473</xdr:rowOff>
    </xdr:from>
    <xdr:to>
      <xdr:col>15</xdr:col>
      <xdr:colOff>133350</xdr:colOff>
      <xdr:row>63</xdr:row>
      <xdr:rowOff>76623</xdr:rowOff>
    </xdr:to>
    <xdr:sp macro="" textlink="">
      <xdr:nvSpPr>
        <xdr:cNvPr id="155" name="楕円 154"/>
        <xdr:cNvSpPr/>
      </xdr:nvSpPr>
      <xdr:spPr>
        <a:xfrm>
          <a:off x="3175000" y="1077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61400</xdr:rowOff>
    </xdr:from>
    <xdr:ext cx="762000" cy="259045"/>
    <xdr:sp macro="" textlink="">
      <xdr:nvSpPr>
        <xdr:cNvPr id="156" name="テキスト ボックス 155"/>
        <xdr:cNvSpPr txBox="1"/>
      </xdr:nvSpPr>
      <xdr:spPr>
        <a:xfrm>
          <a:off x="2844800" y="1086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123402</xdr:rowOff>
    </xdr:from>
    <xdr:to>
      <xdr:col>11</xdr:col>
      <xdr:colOff>82550</xdr:colOff>
      <xdr:row>61</xdr:row>
      <xdr:rowOff>53552</xdr:rowOff>
    </xdr:to>
    <xdr:sp macro="" textlink="">
      <xdr:nvSpPr>
        <xdr:cNvPr id="157" name="楕円 156"/>
        <xdr:cNvSpPr/>
      </xdr:nvSpPr>
      <xdr:spPr>
        <a:xfrm>
          <a:off x="2286000" y="1041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63729</xdr:rowOff>
    </xdr:from>
    <xdr:ext cx="762000" cy="259045"/>
    <xdr:sp macro="" textlink="">
      <xdr:nvSpPr>
        <xdr:cNvPr id="158" name="テキスト ボックス 157"/>
        <xdr:cNvSpPr txBox="1"/>
      </xdr:nvSpPr>
      <xdr:spPr>
        <a:xfrm>
          <a:off x="1955800" y="10179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75565</xdr:rowOff>
    </xdr:from>
    <xdr:to>
      <xdr:col>7</xdr:col>
      <xdr:colOff>31750</xdr:colOff>
      <xdr:row>64</xdr:row>
      <xdr:rowOff>5715</xdr:rowOff>
    </xdr:to>
    <xdr:sp macro="" textlink="">
      <xdr:nvSpPr>
        <xdr:cNvPr id="159" name="楕円 158"/>
        <xdr:cNvSpPr/>
      </xdr:nvSpPr>
      <xdr:spPr>
        <a:xfrm>
          <a:off x="1397000" y="1087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161942</xdr:rowOff>
    </xdr:from>
    <xdr:ext cx="762000" cy="259045"/>
    <xdr:sp macro="" textlink="">
      <xdr:nvSpPr>
        <xdr:cNvPr id="160" name="テキスト ボックス 159"/>
        <xdr:cNvSpPr txBox="1"/>
      </xdr:nvSpPr>
      <xdr:spPr>
        <a:xfrm>
          <a:off x="1066800" y="1096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[182,036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人口</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人当たり人件費・物件費等決算額は</a:t>
          </a:r>
          <a:r>
            <a:rPr kumimoji="1" lang="en-US" altLang="ja-JP" sz="1200">
              <a:latin typeface="ＭＳ Ｐゴシック" panose="020B0600070205080204" pitchFamily="50" charset="-128"/>
              <a:ea typeface="ＭＳ Ｐゴシック" panose="020B0600070205080204" pitchFamily="50" charset="-128"/>
            </a:rPr>
            <a:t>182,036</a:t>
          </a:r>
          <a:r>
            <a:rPr kumimoji="1" lang="ja-JP" altLang="en-US" sz="1200">
              <a:latin typeface="ＭＳ Ｐゴシック" panose="020B0600070205080204" pitchFamily="50" charset="-128"/>
              <a:ea typeface="ＭＳ Ｐゴシック" panose="020B0600070205080204" pitchFamily="50" charset="-128"/>
            </a:rPr>
            <a:t>円となり、前年度と比較して、</a:t>
          </a:r>
          <a:r>
            <a:rPr kumimoji="1" lang="en-US" altLang="ja-JP" sz="1200">
              <a:latin typeface="ＭＳ Ｐゴシック" panose="020B0600070205080204" pitchFamily="50" charset="-128"/>
              <a:ea typeface="ＭＳ Ｐゴシック" panose="020B0600070205080204" pitchFamily="50" charset="-128"/>
            </a:rPr>
            <a:t>12,632</a:t>
          </a:r>
          <a:r>
            <a:rPr kumimoji="1" lang="ja-JP" altLang="en-US" sz="1200">
              <a:latin typeface="ＭＳ Ｐゴシック" panose="020B0600070205080204" pitchFamily="50" charset="-128"/>
              <a:ea typeface="ＭＳ Ｐゴシック" panose="020B0600070205080204" pitchFamily="50" charset="-128"/>
            </a:rPr>
            <a:t>円増加した。また、全国平均（</a:t>
          </a:r>
          <a:r>
            <a:rPr kumimoji="1" lang="en-US" altLang="ja-JP" sz="1200">
              <a:latin typeface="ＭＳ Ｐゴシック" panose="020B0600070205080204" pitchFamily="50" charset="-128"/>
              <a:ea typeface="ＭＳ Ｐゴシック" panose="020B0600070205080204" pitchFamily="50" charset="-128"/>
            </a:rPr>
            <a:t>169,281</a:t>
          </a:r>
          <a:r>
            <a:rPr kumimoji="1" lang="ja-JP" altLang="en-US" sz="1200">
              <a:latin typeface="ＭＳ Ｐゴシック" panose="020B0600070205080204" pitchFamily="50" charset="-128"/>
              <a:ea typeface="ＭＳ Ｐゴシック" panose="020B0600070205080204" pitchFamily="50" charset="-128"/>
            </a:rPr>
            <a:t>円）、滋賀県平均（</a:t>
          </a:r>
          <a:r>
            <a:rPr kumimoji="1" lang="en-US" altLang="ja-JP" sz="1200">
              <a:latin typeface="ＭＳ Ｐゴシック" panose="020B0600070205080204" pitchFamily="50" charset="-128"/>
              <a:ea typeface="ＭＳ Ｐゴシック" panose="020B0600070205080204" pitchFamily="50" charset="-128"/>
            </a:rPr>
            <a:t>158,589</a:t>
          </a:r>
          <a:r>
            <a:rPr kumimoji="1" lang="ja-JP" altLang="en-US" sz="1200">
              <a:latin typeface="ＭＳ Ｐゴシック" panose="020B0600070205080204" pitchFamily="50" charset="-128"/>
              <a:ea typeface="ＭＳ Ｐゴシック" panose="020B0600070205080204" pitchFamily="50" charset="-128"/>
            </a:rPr>
            <a:t>円）、類似団体平均（</a:t>
          </a:r>
          <a:r>
            <a:rPr kumimoji="1" lang="en-US" altLang="ja-JP" sz="1200">
              <a:latin typeface="ＭＳ Ｐゴシック" panose="020B0600070205080204" pitchFamily="50" charset="-128"/>
              <a:ea typeface="ＭＳ Ｐゴシック" panose="020B0600070205080204" pitchFamily="50" charset="-128"/>
            </a:rPr>
            <a:t>164,195</a:t>
          </a:r>
          <a:r>
            <a:rPr kumimoji="1" lang="ja-JP" altLang="en-US" sz="1200">
              <a:latin typeface="ＭＳ Ｐゴシック" panose="020B0600070205080204" pitchFamily="50" charset="-128"/>
              <a:ea typeface="ＭＳ Ｐゴシック" panose="020B0600070205080204" pitchFamily="50" charset="-128"/>
            </a:rPr>
            <a:t>円）をともに上回っている。増加した主な要因は、人口が減少していると同時に、人件費における人勧に基づく給与改定等等に伴う増が大きく影響していると考えられる。今後とも、会計年度任用職員制度による人件費の増や、行政のデジタル化等による物件費の増、人口減少等が懸念されることから、引き続き経常経費の縮減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50693</xdr:rowOff>
    </xdr:from>
    <xdr:to>
      <xdr:col>23</xdr:col>
      <xdr:colOff>133350</xdr:colOff>
      <xdr:row>89</xdr:row>
      <xdr:rowOff>145222</xdr:rowOff>
    </xdr:to>
    <xdr:cxnSp macro="">
      <xdr:nvCxnSpPr>
        <xdr:cNvPr id="188" name="直線コネクタ 187"/>
        <xdr:cNvCxnSpPr/>
      </xdr:nvCxnSpPr>
      <xdr:spPr>
        <a:xfrm flipV="1">
          <a:off x="4953000" y="13938143"/>
          <a:ext cx="0" cy="14661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117299</xdr:rowOff>
    </xdr:from>
    <xdr:ext cx="762000" cy="259045"/>
    <xdr:sp macro="" textlink="">
      <xdr:nvSpPr>
        <xdr:cNvPr id="189" name="人件費・物件費等の状況最小値テキスト"/>
        <xdr:cNvSpPr txBox="1"/>
      </xdr:nvSpPr>
      <xdr:spPr>
        <a:xfrm>
          <a:off x="5041900" y="1537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145222</xdr:rowOff>
    </xdr:from>
    <xdr:to>
      <xdr:col>24</xdr:col>
      <xdr:colOff>12700</xdr:colOff>
      <xdr:row>89</xdr:row>
      <xdr:rowOff>145222</xdr:rowOff>
    </xdr:to>
    <xdr:cxnSp macro="">
      <xdr:nvCxnSpPr>
        <xdr:cNvPr id="190" name="直線コネクタ 189"/>
        <xdr:cNvCxnSpPr/>
      </xdr:nvCxnSpPr>
      <xdr:spPr>
        <a:xfrm>
          <a:off x="4864100" y="1540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137070</xdr:rowOff>
    </xdr:from>
    <xdr:ext cx="762000" cy="259045"/>
    <xdr:sp macro="" textlink="">
      <xdr:nvSpPr>
        <xdr:cNvPr id="191" name="人件費・物件費等の状況最大値テキスト"/>
        <xdr:cNvSpPr txBox="1"/>
      </xdr:nvSpPr>
      <xdr:spPr>
        <a:xfrm>
          <a:off x="5041900" y="1368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50693</xdr:rowOff>
    </xdr:from>
    <xdr:to>
      <xdr:col>24</xdr:col>
      <xdr:colOff>12700</xdr:colOff>
      <xdr:row>81</xdr:row>
      <xdr:rowOff>50693</xdr:rowOff>
    </xdr:to>
    <xdr:cxnSp macro="">
      <xdr:nvCxnSpPr>
        <xdr:cNvPr id="192" name="直線コネクタ 191"/>
        <xdr:cNvCxnSpPr/>
      </xdr:nvCxnSpPr>
      <xdr:spPr>
        <a:xfrm>
          <a:off x="4864100" y="13938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149188</xdr:rowOff>
    </xdr:from>
    <xdr:to>
      <xdr:col>23</xdr:col>
      <xdr:colOff>133350</xdr:colOff>
      <xdr:row>85</xdr:row>
      <xdr:rowOff>99662</xdr:rowOff>
    </xdr:to>
    <xdr:cxnSp macro="">
      <xdr:nvCxnSpPr>
        <xdr:cNvPr id="193" name="直線コネクタ 192"/>
        <xdr:cNvCxnSpPr/>
      </xdr:nvCxnSpPr>
      <xdr:spPr>
        <a:xfrm>
          <a:off x="4114800" y="14550988"/>
          <a:ext cx="838200" cy="12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64637</xdr:rowOff>
    </xdr:from>
    <xdr:ext cx="762000" cy="259045"/>
    <xdr:sp macro="" textlink="">
      <xdr:nvSpPr>
        <xdr:cNvPr id="194" name="人件費・物件費等の状況平均値テキスト"/>
        <xdr:cNvSpPr txBox="1"/>
      </xdr:nvSpPr>
      <xdr:spPr>
        <a:xfrm>
          <a:off x="5041900" y="142949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48110</xdr:rowOff>
    </xdr:from>
    <xdr:to>
      <xdr:col>23</xdr:col>
      <xdr:colOff>184150</xdr:colOff>
      <xdr:row>84</xdr:row>
      <xdr:rowOff>149710</xdr:rowOff>
    </xdr:to>
    <xdr:sp macro="" textlink="">
      <xdr:nvSpPr>
        <xdr:cNvPr id="195" name="フローチャート: 判断 194"/>
        <xdr:cNvSpPr/>
      </xdr:nvSpPr>
      <xdr:spPr>
        <a:xfrm>
          <a:off x="4902200" y="14449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141534</xdr:rowOff>
    </xdr:from>
    <xdr:to>
      <xdr:col>19</xdr:col>
      <xdr:colOff>133350</xdr:colOff>
      <xdr:row>84</xdr:row>
      <xdr:rowOff>149188</xdr:rowOff>
    </xdr:to>
    <xdr:cxnSp macro="">
      <xdr:nvCxnSpPr>
        <xdr:cNvPr id="196" name="直線コネクタ 195"/>
        <xdr:cNvCxnSpPr/>
      </xdr:nvCxnSpPr>
      <xdr:spPr>
        <a:xfrm>
          <a:off x="3225800" y="14543334"/>
          <a:ext cx="889000" cy="7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154032</xdr:rowOff>
    </xdr:from>
    <xdr:to>
      <xdr:col>19</xdr:col>
      <xdr:colOff>184150</xdr:colOff>
      <xdr:row>84</xdr:row>
      <xdr:rowOff>84182</xdr:rowOff>
    </xdr:to>
    <xdr:sp macro="" textlink="">
      <xdr:nvSpPr>
        <xdr:cNvPr id="197" name="フローチャート: 判断 196"/>
        <xdr:cNvSpPr/>
      </xdr:nvSpPr>
      <xdr:spPr>
        <a:xfrm>
          <a:off x="4064000" y="14384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94359</xdr:rowOff>
    </xdr:from>
    <xdr:ext cx="736600" cy="259045"/>
    <xdr:sp macro="" textlink="">
      <xdr:nvSpPr>
        <xdr:cNvPr id="198" name="テキスト ボックス 197"/>
        <xdr:cNvSpPr txBox="1"/>
      </xdr:nvSpPr>
      <xdr:spPr>
        <a:xfrm>
          <a:off x="3733800" y="141532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71247</xdr:rowOff>
    </xdr:from>
    <xdr:to>
      <xdr:col>15</xdr:col>
      <xdr:colOff>82550</xdr:colOff>
      <xdr:row>84</xdr:row>
      <xdr:rowOff>141534</xdr:rowOff>
    </xdr:to>
    <xdr:cxnSp macro="">
      <xdr:nvCxnSpPr>
        <xdr:cNvPr id="199" name="直線コネクタ 198"/>
        <xdr:cNvCxnSpPr/>
      </xdr:nvCxnSpPr>
      <xdr:spPr>
        <a:xfrm>
          <a:off x="2336800" y="14473047"/>
          <a:ext cx="889000" cy="7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126447</xdr:rowOff>
    </xdr:from>
    <xdr:to>
      <xdr:col>15</xdr:col>
      <xdr:colOff>133350</xdr:colOff>
      <xdr:row>84</xdr:row>
      <xdr:rowOff>56597</xdr:rowOff>
    </xdr:to>
    <xdr:sp macro="" textlink="">
      <xdr:nvSpPr>
        <xdr:cNvPr id="200" name="フローチャート: 判断 199"/>
        <xdr:cNvSpPr/>
      </xdr:nvSpPr>
      <xdr:spPr>
        <a:xfrm>
          <a:off x="3175000" y="14356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66774</xdr:rowOff>
    </xdr:from>
    <xdr:ext cx="762000" cy="259045"/>
    <xdr:sp macro="" textlink="">
      <xdr:nvSpPr>
        <xdr:cNvPr id="201" name="テキスト ボックス 200"/>
        <xdr:cNvSpPr txBox="1"/>
      </xdr:nvSpPr>
      <xdr:spPr>
        <a:xfrm>
          <a:off x="2844800" y="14125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152712</xdr:rowOff>
    </xdr:from>
    <xdr:to>
      <xdr:col>11</xdr:col>
      <xdr:colOff>31750</xdr:colOff>
      <xdr:row>84</xdr:row>
      <xdr:rowOff>71247</xdr:rowOff>
    </xdr:to>
    <xdr:cxnSp macro="">
      <xdr:nvCxnSpPr>
        <xdr:cNvPr id="202" name="直線コネクタ 201"/>
        <xdr:cNvCxnSpPr/>
      </xdr:nvCxnSpPr>
      <xdr:spPr>
        <a:xfrm>
          <a:off x="1447800" y="14383062"/>
          <a:ext cx="889000" cy="89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62956</xdr:rowOff>
    </xdr:from>
    <xdr:to>
      <xdr:col>11</xdr:col>
      <xdr:colOff>82550</xdr:colOff>
      <xdr:row>83</xdr:row>
      <xdr:rowOff>164556</xdr:rowOff>
    </xdr:to>
    <xdr:sp macro="" textlink="">
      <xdr:nvSpPr>
        <xdr:cNvPr id="203" name="フローチャート: 判断 202"/>
        <xdr:cNvSpPr/>
      </xdr:nvSpPr>
      <xdr:spPr>
        <a:xfrm>
          <a:off x="2286000" y="14293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3283</xdr:rowOff>
    </xdr:from>
    <xdr:ext cx="762000" cy="259045"/>
    <xdr:sp macro="" textlink="">
      <xdr:nvSpPr>
        <xdr:cNvPr id="204" name="テキスト ボックス 203"/>
        <xdr:cNvSpPr txBox="1"/>
      </xdr:nvSpPr>
      <xdr:spPr>
        <a:xfrm>
          <a:off x="1955800" y="14062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142539</xdr:rowOff>
    </xdr:from>
    <xdr:to>
      <xdr:col>7</xdr:col>
      <xdr:colOff>31750</xdr:colOff>
      <xdr:row>83</xdr:row>
      <xdr:rowOff>72689</xdr:rowOff>
    </xdr:to>
    <xdr:sp macro="" textlink="">
      <xdr:nvSpPr>
        <xdr:cNvPr id="205" name="フローチャート: 判断 204"/>
        <xdr:cNvSpPr/>
      </xdr:nvSpPr>
      <xdr:spPr>
        <a:xfrm>
          <a:off x="1397000" y="14201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82866</xdr:rowOff>
    </xdr:from>
    <xdr:ext cx="762000" cy="259045"/>
    <xdr:sp macro="" textlink="">
      <xdr:nvSpPr>
        <xdr:cNvPr id="206" name="テキスト ボックス 205"/>
        <xdr:cNvSpPr txBox="1"/>
      </xdr:nvSpPr>
      <xdr:spPr>
        <a:xfrm>
          <a:off x="1066800" y="1397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48862</xdr:rowOff>
    </xdr:from>
    <xdr:to>
      <xdr:col>23</xdr:col>
      <xdr:colOff>184150</xdr:colOff>
      <xdr:row>85</xdr:row>
      <xdr:rowOff>150462</xdr:rowOff>
    </xdr:to>
    <xdr:sp macro="" textlink="">
      <xdr:nvSpPr>
        <xdr:cNvPr id="212" name="楕円 211"/>
        <xdr:cNvSpPr/>
      </xdr:nvSpPr>
      <xdr:spPr>
        <a:xfrm>
          <a:off x="4902200" y="1462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20939</xdr:rowOff>
    </xdr:from>
    <xdr:ext cx="762000" cy="259045"/>
    <xdr:sp macro="" textlink="">
      <xdr:nvSpPr>
        <xdr:cNvPr id="213" name="人件費・物件費等の状況該当値テキスト"/>
        <xdr:cNvSpPr txBox="1"/>
      </xdr:nvSpPr>
      <xdr:spPr>
        <a:xfrm>
          <a:off x="5041900" y="14594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98388</xdr:rowOff>
    </xdr:from>
    <xdr:to>
      <xdr:col>19</xdr:col>
      <xdr:colOff>184150</xdr:colOff>
      <xdr:row>85</xdr:row>
      <xdr:rowOff>28538</xdr:rowOff>
    </xdr:to>
    <xdr:sp macro="" textlink="">
      <xdr:nvSpPr>
        <xdr:cNvPr id="214" name="楕円 213"/>
        <xdr:cNvSpPr/>
      </xdr:nvSpPr>
      <xdr:spPr>
        <a:xfrm>
          <a:off x="4064000" y="1450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13315</xdr:rowOff>
    </xdr:from>
    <xdr:ext cx="736600" cy="259045"/>
    <xdr:sp macro="" textlink="">
      <xdr:nvSpPr>
        <xdr:cNvPr id="215" name="テキスト ボックス 214"/>
        <xdr:cNvSpPr txBox="1"/>
      </xdr:nvSpPr>
      <xdr:spPr>
        <a:xfrm>
          <a:off x="3733800" y="14586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90734</xdr:rowOff>
    </xdr:from>
    <xdr:to>
      <xdr:col>15</xdr:col>
      <xdr:colOff>133350</xdr:colOff>
      <xdr:row>85</xdr:row>
      <xdr:rowOff>20884</xdr:rowOff>
    </xdr:to>
    <xdr:sp macro="" textlink="">
      <xdr:nvSpPr>
        <xdr:cNvPr id="216" name="楕円 215"/>
        <xdr:cNvSpPr/>
      </xdr:nvSpPr>
      <xdr:spPr>
        <a:xfrm>
          <a:off x="3175000" y="14492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5661</xdr:rowOff>
    </xdr:from>
    <xdr:ext cx="762000" cy="259045"/>
    <xdr:sp macro="" textlink="">
      <xdr:nvSpPr>
        <xdr:cNvPr id="217" name="テキスト ボックス 216"/>
        <xdr:cNvSpPr txBox="1"/>
      </xdr:nvSpPr>
      <xdr:spPr>
        <a:xfrm>
          <a:off x="2844800" y="14578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20447</xdr:rowOff>
    </xdr:from>
    <xdr:to>
      <xdr:col>11</xdr:col>
      <xdr:colOff>82550</xdr:colOff>
      <xdr:row>84</xdr:row>
      <xdr:rowOff>122047</xdr:rowOff>
    </xdr:to>
    <xdr:sp macro="" textlink="">
      <xdr:nvSpPr>
        <xdr:cNvPr id="218" name="楕円 217"/>
        <xdr:cNvSpPr/>
      </xdr:nvSpPr>
      <xdr:spPr>
        <a:xfrm>
          <a:off x="2286000" y="14422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106824</xdr:rowOff>
    </xdr:from>
    <xdr:ext cx="762000" cy="259045"/>
    <xdr:sp macro="" textlink="">
      <xdr:nvSpPr>
        <xdr:cNvPr id="219" name="テキスト ボックス 218"/>
        <xdr:cNvSpPr txBox="1"/>
      </xdr:nvSpPr>
      <xdr:spPr>
        <a:xfrm>
          <a:off x="1955800" y="1450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101912</xdr:rowOff>
    </xdr:from>
    <xdr:to>
      <xdr:col>7</xdr:col>
      <xdr:colOff>31750</xdr:colOff>
      <xdr:row>84</xdr:row>
      <xdr:rowOff>32062</xdr:rowOff>
    </xdr:to>
    <xdr:sp macro="" textlink="">
      <xdr:nvSpPr>
        <xdr:cNvPr id="220" name="楕円 219"/>
        <xdr:cNvSpPr/>
      </xdr:nvSpPr>
      <xdr:spPr>
        <a:xfrm>
          <a:off x="1397000" y="14332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16839</xdr:rowOff>
    </xdr:from>
    <xdr:ext cx="762000" cy="259045"/>
    <xdr:sp macro="" textlink="">
      <xdr:nvSpPr>
        <xdr:cNvPr id="221" name="テキスト ボックス 220"/>
        <xdr:cNvSpPr txBox="1"/>
      </xdr:nvSpPr>
      <xdr:spPr>
        <a:xfrm>
          <a:off x="1066800" y="14418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ラスパイレス指数は</a:t>
          </a:r>
          <a:r>
            <a:rPr kumimoji="1" lang="en-US" altLang="ja-JP" sz="1200">
              <a:latin typeface="ＭＳ Ｐゴシック" panose="020B0600070205080204" pitchFamily="50" charset="-128"/>
              <a:ea typeface="ＭＳ Ｐゴシック" panose="020B0600070205080204" pitchFamily="50" charset="-128"/>
            </a:rPr>
            <a:t>97.4</a:t>
          </a:r>
          <a:r>
            <a:rPr kumimoji="1" lang="ja-JP" altLang="en-US" sz="1200">
              <a:latin typeface="ＭＳ Ｐゴシック" panose="020B0600070205080204" pitchFamily="50" charset="-128"/>
              <a:ea typeface="ＭＳ Ｐゴシック" panose="020B0600070205080204" pitchFamily="50" charset="-128"/>
            </a:rPr>
            <a:t>となり、全国市平均（</a:t>
          </a:r>
          <a:r>
            <a:rPr kumimoji="1" lang="en-US" altLang="ja-JP" sz="1200">
              <a:latin typeface="ＭＳ Ｐゴシック" panose="020B0600070205080204" pitchFamily="50" charset="-128"/>
              <a:ea typeface="ＭＳ Ｐゴシック" panose="020B0600070205080204" pitchFamily="50" charset="-128"/>
            </a:rPr>
            <a:t>98.6</a:t>
          </a:r>
          <a:r>
            <a:rPr kumimoji="1" lang="ja-JP" altLang="en-US" sz="1200">
              <a:latin typeface="ＭＳ Ｐゴシック" panose="020B0600070205080204" pitchFamily="50" charset="-128"/>
              <a:ea typeface="ＭＳ Ｐゴシック" panose="020B0600070205080204" pitchFamily="50" charset="-128"/>
            </a:rPr>
            <a:t>）を下回るが、全国町村平均（</a:t>
          </a:r>
          <a:r>
            <a:rPr kumimoji="1" lang="en-US" altLang="ja-JP" sz="1200">
              <a:latin typeface="ＭＳ Ｐゴシック" panose="020B0600070205080204" pitchFamily="50" charset="-128"/>
              <a:ea typeface="ＭＳ Ｐゴシック" panose="020B0600070205080204" pitchFamily="50" charset="-128"/>
            </a:rPr>
            <a:t>96.4</a:t>
          </a:r>
          <a:r>
            <a:rPr kumimoji="1" lang="ja-JP" altLang="en-US" sz="1200">
              <a:latin typeface="ＭＳ Ｐゴシック" panose="020B0600070205080204" pitchFamily="50" charset="-128"/>
              <a:ea typeface="ＭＳ Ｐゴシック" panose="020B0600070205080204" pitchFamily="50" charset="-128"/>
            </a:rPr>
            <a:t>）を上回る。前年度比では</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ポイント増加しており、類似団体（</a:t>
          </a:r>
          <a:r>
            <a:rPr kumimoji="1" lang="en-US" altLang="ja-JP" sz="1200">
              <a:latin typeface="ＭＳ Ｐゴシック" panose="020B0600070205080204" pitchFamily="50" charset="-128"/>
              <a:ea typeface="ＭＳ Ｐゴシック" panose="020B0600070205080204" pitchFamily="50" charset="-128"/>
            </a:rPr>
            <a:t>97.2</a:t>
          </a:r>
          <a:r>
            <a:rPr kumimoji="1" lang="ja-JP" altLang="en-US" sz="1200">
              <a:latin typeface="ＭＳ Ｐゴシック" panose="020B0600070205080204" pitchFamily="50" charset="-128"/>
              <a:ea typeface="ＭＳ Ｐゴシック" panose="020B0600070205080204" pitchFamily="50" charset="-128"/>
            </a:rPr>
            <a:t>）を上回っている。</a:t>
          </a:r>
        </a:p>
        <a:p>
          <a:r>
            <a:rPr kumimoji="1" lang="ja-JP" altLang="en-US" sz="1200">
              <a:latin typeface="ＭＳ Ｐゴシック" panose="020B0600070205080204" pitchFamily="50" charset="-128"/>
              <a:ea typeface="ＭＳ Ｐゴシック" panose="020B0600070205080204" pitchFamily="50" charset="-128"/>
            </a:rPr>
            <a:t>　当町では給与構造改革以前に採用された職員での大学卒および高校卒のラスパイレス指数が低く、当町の指数に影響している。また、採用・退職による職員構成の変動も影響している。</a:t>
          </a:r>
        </a:p>
        <a:p>
          <a:r>
            <a:rPr kumimoji="1" lang="ja-JP" altLang="en-US" sz="1200">
              <a:latin typeface="ＭＳ Ｐゴシック" panose="020B0600070205080204" pitchFamily="50" charset="-128"/>
              <a:ea typeface="ＭＳ Ｐゴシック" panose="020B0600070205080204" pitchFamily="50" charset="-128"/>
            </a:rPr>
            <a:t>　今後については、引き続き人事院勧告、国家公務員給与制度を基に給与水準の適正化に努める。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64559</xdr:rowOff>
    </xdr:from>
    <xdr:to>
      <xdr:col>81</xdr:col>
      <xdr:colOff>44450</xdr:colOff>
      <xdr:row>90</xdr:row>
      <xdr:rowOff>79375</xdr:rowOff>
    </xdr:to>
    <xdr:cxnSp macro="">
      <xdr:nvCxnSpPr>
        <xdr:cNvPr id="250" name="直線コネクタ 249"/>
        <xdr:cNvCxnSpPr/>
      </xdr:nvCxnSpPr>
      <xdr:spPr>
        <a:xfrm flipV="1">
          <a:off x="17018000" y="13780559"/>
          <a:ext cx="0" cy="17293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51452</xdr:rowOff>
    </xdr:from>
    <xdr:ext cx="762000" cy="259045"/>
    <xdr:sp macro="" textlink="">
      <xdr:nvSpPr>
        <xdr:cNvPr id="251" name="給与水準   （国との比較）最小値テキスト"/>
        <xdr:cNvSpPr txBox="1"/>
      </xdr:nvSpPr>
      <xdr:spPr>
        <a:xfrm>
          <a:off x="17106900" y="15481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79375</xdr:rowOff>
    </xdr:from>
    <xdr:to>
      <xdr:col>81</xdr:col>
      <xdr:colOff>133350</xdr:colOff>
      <xdr:row>90</xdr:row>
      <xdr:rowOff>79375</xdr:rowOff>
    </xdr:to>
    <xdr:cxnSp macro="">
      <xdr:nvCxnSpPr>
        <xdr:cNvPr id="252" name="直線コネクタ 251"/>
        <xdr:cNvCxnSpPr/>
      </xdr:nvCxnSpPr>
      <xdr:spPr>
        <a:xfrm>
          <a:off x="16929100" y="15509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150936</xdr:rowOff>
    </xdr:from>
    <xdr:ext cx="762000" cy="259045"/>
    <xdr:sp macro="" textlink="">
      <xdr:nvSpPr>
        <xdr:cNvPr id="253" name="給与水準   （国との比較）最大値テキスト"/>
        <xdr:cNvSpPr txBox="1"/>
      </xdr:nvSpPr>
      <xdr:spPr>
        <a:xfrm>
          <a:off x="17106900" y="13524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64559</xdr:rowOff>
    </xdr:from>
    <xdr:to>
      <xdr:col>81</xdr:col>
      <xdr:colOff>133350</xdr:colOff>
      <xdr:row>80</xdr:row>
      <xdr:rowOff>64559</xdr:rowOff>
    </xdr:to>
    <xdr:cxnSp macro="">
      <xdr:nvCxnSpPr>
        <xdr:cNvPr id="254" name="直線コネクタ 253"/>
        <xdr:cNvCxnSpPr/>
      </xdr:nvCxnSpPr>
      <xdr:spPr>
        <a:xfrm>
          <a:off x="16929100" y="13780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121709</xdr:rowOff>
    </xdr:from>
    <xdr:to>
      <xdr:col>81</xdr:col>
      <xdr:colOff>44450</xdr:colOff>
      <xdr:row>86</xdr:row>
      <xdr:rowOff>141816</xdr:rowOff>
    </xdr:to>
    <xdr:cxnSp macro="">
      <xdr:nvCxnSpPr>
        <xdr:cNvPr id="255" name="直線コネクタ 254"/>
        <xdr:cNvCxnSpPr/>
      </xdr:nvCxnSpPr>
      <xdr:spPr>
        <a:xfrm>
          <a:off x="16179800" y="14866409"/>
          <a:ext cx="8382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67327</xdr:rowOff>
    </xdr:from>
    <xdr:ext cx="762000" cy="259045"/>
    <xdr:sp macro="" textlink="">
      <xdr:nvSpPr>
        <xdr:cNvPr id="256" name="給与水準   （国との比較）平均値テキスト"/>
        <xdr:cNvSpPr txBox="1"/>
      </xdr:nvSpPr>
      <xdr:spPr>
        <a:xfrm>
          <a:off x="17106900" y="1464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57" name="フローチャート: 判断 256"/>
        <xdr:cNvSpPr/>
      </xdr:nvSpPr>
      <xdr:spPr>
        <a:xfrm>
          <a:off x="169672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121709</xdr:rowOff>
    </xdr:from>
    <xdr:to>
      <xdr:col>77</xdr:col>
      <xdr:colOff>44450</xdr:colOff>
      <xdr:row>87</xdr:row>
      <xdr:rowOff>30691</xdr:rowOff>
    </xdr:to>
    <xdr:cxnSp macro="">
      <xdr:nvCxnSpPr>
        <xdr:cNvPr id="258" name="直線コネクタ 257"/>
        <xdr:cNvCxnSpPr/>
      </xdr:nvCxnSpPr>
      <xdr:spPr>
        <a:xfrm flipV="1">
          <a:off x="15290800" y="14866409"/>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59" name="フローチャート: 判断 258"/>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0" name="テキスト ボックス 259"/>
        <xdr:cNvSpPr txBox="1"/>
      </xdr:nvSpPr>
      <xdr:spPr>
        <a:xfrm>
          <a:off x="15798800" y="1456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161925</xdr:rowOff>
    </xdr:from>
    <xdr:to>
      <xdr:col>72</xdr:col>
      <xdr:colOff>203200</xdr:colOff>
      <xdr:row>87</xdr:row>
      <xdr:rowOff>30691</xdr:rowOff>
    </xdr:to>
    <xdr:cxnSp macro="">
      <xdr:nvCxnSpPr>
        <xdr:cNvPr id="261" name="直線コネクタ 260"/>
        <xdr:cNvCxnSpPr/>
      </xdr:nvCxnSpPr>
      <xdr:spPr>
        <a:xfrm>
          <a:off x="14401800" y="14906625"/>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70909</xdr:rowOff>
    </xdr:from>
    <xdr:to>
      <xdr:col>73</xdr:col>
      <xdr:colOff>44450</xdr:colOff>
      <xdr:row>87</xdr:row>
      <xdr:rowOff>1059</xdr:rowOff>
    </xdr:to>
    <xdr:sp macro="" textlink="">
      <xdr:nvSpPr>
        <xdr:cNvPr id="262" name="フローチャート: 判断 261"/>
        <xdr:cNvSpPr/>
      </xdr:nvSpPr>
      <xdr:spPr>
        <a:xfrm>
          <a:off x="15240000" y="1481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11236</xdr:rowOff>
    </xdr:from>
    <xdr:ext cx="762000" cy="259045"/>
    <xdr:sp macro="" textlink="">
      <xdr:nvSpPr>
        <xdr:cNvPr id="263" name="テキスト ボックス 262"/>
        <xdr:cNvSpPr txBox="1"/>
      </xdr:nvSpPr>
      <xdr:spPr>
        <a:xfrm>
          <a:off x="14909800" y="14584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161925</xdr:rowOff>
    </xdr:from>
    <xdr:to>
      <xdr:col>68</xdr:col>
      <xdr:colOff>152400</xdr:colOff>
      <xdr:row>87</xdr:row>
      <xdr:rowOff>91016</xdr:rowOff>
    </xdr:to>
    <xdr:cxnSp macro="">
      <xdr:nvCxnSpPr>
        <xdr:cNvPr id="264" name="直線コネクタ 263"/>
        <xdr:cNvCxnSpPr/>
      </xdr:nvCxnSpPr>
      <xdr:spPr>
        <a:xfrm flipV="1">
          <a:off x="13512800" y="14906625"/>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111125</xdr:rowOff>
    </xdr:from>
    <xdr:to>
      <xdr:col>68</xdr:col>
      <xdr:colOff>203200</xdr:colOff>
      <xdr:row>87</xdr:row>
      <xdr:rowOff>41275</xdr:rowOff>
    </xdr:to>
    <xdr:sp macro="" textlink="">
      <xdr:nvSpPr>
        <xdr:cNvPr id="265" name="フローチャート: 判断 264"/>
        <xdr:cNvSpPr/>
      </xdr:nvSpPr>
      <xdr:spPr>
        <a:xfrm>
          <a:off x="14351000" y="1485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51452</xdr:rowOff>
    </xdr:from>
    <xdr:ext cx="762000" cy="259045"/>
    <xdr:sp macro="" textlink="">
      <xdr:nvSpPr>
        <xdr:cNvPr id="266" name="テキスト ボックス 265"/>
        <xdr:cNvSpPr txBox="1"/>
      </xdr:nvSpPr>
      <xdr:spPr>
        <a:xfrm>
          <a:off x="14020800" y="1462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91016</xdr:rowOff>
    </xdr:from>
    <xdr:to>
      <xdr:col>64</xdr:col>
      <xdr:colOff>152400</xdr:colOff>
      <xdr:row>87</xdr:row>
      <xdr:rowOff>21166</xdr:rowOff>
    </xdr:to>
    <xdr:sp macro="" textlink="">
      <xdr:nvSpPr>
        <xdr:cNvPr id="267" name="フローチャート: 判断 266"/>
        <xdr:cNvSpPr/>
      </xdr:nvSpPr>
      <xdr:spPr>
        <a:xfrm>
          <a:off x="13462000" y="1483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31343</xdr:rowOff>
    </xdr:from>
    <xdr:ext cx="762000" cy="259045"/>
    <xdr:sp macro="" textlink="">
      <xdr:nvSpPr>
        <xdr:cNvPr id="268" name="テキスト ボックス 267"/>
        <xdr:cNvSpPr txBox="1"/>
      </xdr:nvSpPr>
      <xdr:spPr>
        <a:xfrm>
          <a:off x="13131800" y="14604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91016</xdr:rowOff>
    </xdr:from>
    <xdr:to>
      <xdr:col>81</xdr:col>
      <xdr:colOff>95250</xdr:colOff>
      <xdr:row>87</xdr:row>
      <xdr:rowOff>21166</xdr:rowOff>
    </xdr:to>
    <xdr:sp macro="" textlink="">
      <xdr:nvSpPr>
        <xdr:cNvPr id="274" name="楕円 273"/>
        <xdr:cNvSpPr/>
      </xdr:nvSpPr>
      <xdr:spPr>
        <a:xfrm>
          <a:off x="169672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63093</xdr:rowOff>
    </xdr:from>
    <xdr:ext cx="762000" cy="259045"/>
    <xdr:sp macro="" textlink="">
      <xdr:nvSpPr>
        <xdr:cNvPr id="275" name="給与水準   （国との比較）該当値テキスト"/>
        <xdr:cNvSpPr txBox="1"/>
      </xdr:nvSpPr>
      <xdr:spPr>
        <a:xfrm>
          <a:off x="17106900" y="14807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70909</xdr:rowOff>
    </xdr:from>
    <xdr:to>
      <xdr:col>77</xdr:col>
      <xdr:colOff>95250</xdr:colOff>
      <xdr:row>87</xdr:row>
      <xdr:rowOff>1059</xdr:rowOff>
    </xdr:to>
    <xdr:sp macro="" textlink="">
      <xdr:nvSpPr>
        <xdr:cNvPr id="276" name="楕円 275"/>
        <xdr:cNvSpPr/>
      </xdr:nvSpPr>
      <xdr:spPr>
        <a:xfrm>
          <a:off x="16129000" y="14815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157286</xdr:rowOff>
    </xdr:from>
    <xdr:ext cx="736600" cy="259045"/>
    <xdr:sp macro="" textlink="">
      <xdr:nvSpPr>
        <xdr:cNvPr id="277" name="テキスト ボックス 276"/>
        <xdr:cNvSpPr txBox="1"/>
      </xdr:nvSpPr>
      <xdr:spPr>
        <a:xfrm>
          <a:off x="15798800" y="149019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151341</xdr:rowOff>
    </xdr:from>
    <xdr:to>
      <xdr:col>73</xdr:col>
      <xdr:colOff>44450</xdr:colOff>
      <xdr:row>87</xdr:row>
      <xdr:rowOff>81491</xdr:rowOff>
    </xdr:to>
    <xdr:sp macro="" textlink="">
      <xdr:nvSpPr>
        <xdr:cNvPr id="278" name="楕円 277"/>
        <xdr:cNvSpPr/>
      </xdr:nvSpPr>
      <xdr:spPr>
        <a:xfrm>
          <a:off x="15240000" y="1489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66268</xdr:rowOff>
    </xdr:from>
    <xdr:ext cx="762000" cy="259045"/>
    <xdr:sp macro="" textlink="">
      <xdr:nvSpPr>
        <xdr:cNvPr id="279" name="テキスト ボックス 278"/>
        <xdr:cNvSpPr txBox="1"/>
      </xdr:nvSpPr>
      <xdr:spPr>
        <a:xfrm>
          <a:off x="14909800" y="14982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111125</xdr:rowOff>
    </xdr:from>
    <xdr:to>
      <xdr:col>68</xdr:col>
      <xdr:colOff>203200</xdr:colOff>
      <xdr:row>87</xdr:row>
      <xdr:rowOff>41275</xdr:rowOff>
    </xdr:to>
    <xdr:sp macro="" textlink="">
      <xdr:nvSpPr>
        <xdr:cNvPr id="280" name="楕円 279"/>
        <xdr:cNvSpPr/>
      </xdr:nvSpPr>
      <xdr:spPr>
        <a:xfrm>
          <a:off x="14351000" y="1485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26052</xdr:rowOff>
    </xdr:from>
    <xdr:ext cx="762000" cy="259045"/>
    <xdr:sp macro="" textlink="">
      <xdr:nvSpPr>
        <xdr:cNvPr id="281" name="テキスト ボックス 280"/>
        <xdr:cNvSpPr txBox="1"/>
      </xdr:nvSpPr>
      <xdr:spPr>
        <a:xfrm>
          <a:off x="14020800" y="1494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40216</xdr:rowOff>
    </xdr:from>
    <xdr:to>
      <xdr:col>64</xdr:col>
      <xdr:colOff>152400</xdr:colOff>
      <xdr:row>87</xdr:row>
      <xdr:rowOff>141816</xdr:rowOff>
    </xdr:to>
    <xdr:sp macro="" textlink="">
      <xdr:nvSpPr>
        <xdr:cNvPr id="282" name="楕円 281"/>
        <xdr:cNvSpPr/>
      </xdr:nvSpPr>
      <xdr:spPr>
        <a:xfrm>
          <a:off x="13462000" y="1495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126593</xdr:rowOff>
    </xdr:from>
    <xdr:ext cx="762000" cy="259045"/>
    <xdr:sp macro="" textlink="">
      <xdr:nvSpPr>
        <xdr:cNvPr id="283" name="テキスト ボックス 282"/>
        <xdr:cNvSpPr txBox="1"/>
      </xdr:nvSpPr>
      <xdr:spPr>
        <a:xfrm>
          <a:off x="13131800" y="15042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人口</a:t>
          </a:r>
          <a:r>
            <a:rPr kumimoji="1" lang="en-US" altLang="ja-JP" sz="1200">
              <a:latin typeface="ＭＳ Ｐゴシック" panose="020B0600070205080204" pitchFamily="50" charset="-128"/>
              <a:ea typeface="ＭＳ Ｐゴシック" panose="020B0600070205080204" pitchFamily="50" charset="-128"/>
            </a:rPr>
            <a:t>1,000</a:t>
          </a:r>
          <a:r>
            <a:rPr kumimoji="1" lang="ja-JP" altLang="en-US" sz="1200">
              <a:latin typeface="ＭＳ Ｐゴシック" panose="020B0600070205080204" pitchFamily="50" charset="-128"/>
              <a:ea typeface="ＭＳ Ｐゴシック" panose="020B0600070205080204" pitchFamily="50" charset="-128"/>
            </a:rPr>
            <a:t>人当たり職員数は</a:t>
          </a:r>
          <a:r>
            <a:rPr kumimoji="1" lang="en-US" altLang="ja-JP" sz="1200">
              <a:latin typeface="ＭＳ Ｐゴシック" panose="020B0600070205080204" pitchFamily="50" charset="-128"/>
              <a:ea typeface="ＭＳ Ｐゴシック" panose="020B0600070205080204" pitchFamily="50" charset="-128"/>
            </a:rPr>
            <a:t>10.19</a:t>
          </a:r>
          <a:r>
            <a:rPr kumimoji="1" lang="ja-JP" altLang="en-US" sz="1200">
              <a:latin typeface="ＭＳ Ｐゴシック" panose="020B0600070205080204" pitchFamily="50" charset="-128"/>
              <a:ea typeface="ＭＳ Ｐゴシック" panose="020B0600070205080204" pitchFamily="50" charset="-128"/>
            </a:rPr>
            <a:t>人となり、全国平均（</a:t>
          </a:r>
          <a:r>
            <a:rPr kumimoji="1" lang="en-US" altLang="ja-JP" sz="1200">
              <a:latin typeface="ＭＳ Ｐゴシック" panose="020B0600070205080204" pitchFamily="50" charset="-128"/>
              <a:ea typeface="ＭＳ Ｐゴシック" panose="020B0600070205080204" pitchFamily="50" charset="-128"/>
            </a:rPr>
            <a:t>8.41</a:t>
          </a:r>
          <a:r>
            <a:rPr kumimoji="1" lang="ja-JP" altLang="en-US" sz="1200">
              <a:latin typeface="ＭＳ Ｐゴシック" panose="020B0600070205080204" pitchFamily="50" charset="-128"/>
              <a:ea typeface="ＭＳ Ｐゴシック" panose="020B0600070205080204" pitchFamily="50" charset="-128"/>
            </a:rPr>
            <a:t>人）、滋賀県平均（</a:t>
          </a:r>
          <a:r>
            <a:rPr kumimoji="1" lang="en-US" altLang="ja-JP" sz="1200">
              <a:latin typeface="ＭＳ Ｐゴシック" panose="020B0600070205080204" pitchFamily="50" charset="-128"/>
              <a:ea typeface="ＭＳ Ｐゴシック" panose="020B0600070205080204" pitchFamily="50" charset="-128"/>
            </a:rPr>
            <a:t>7.55</a:t>
          </a:r>
          <a:r>
            <a:rPr kumimoji="1" lang="ja-JP" altLang="en-US" sz="1200">
              <a:latin typeface="ＭＳ Ｐゴシック" panose="020B0600070205080204" pitchFamily="50" charset="-128"/>
              <a:ea typeface="ＭＳ Ｐゴシック" panose="020B0600070205080204" pitchFamily="50" charset="-128"/>
            </a:rPr>
            <a:t>人）、類似団体平均（</a:t>
          </a:r>
          <a:r>
            <a:rPr kumimoji="1" lang="en-US" altLang="ja-JP" sz="1200">
              <a:latin typeface="ＭＳ Ｐゴシック" panose="020B0600070205080204" pitchFamily="50" charset="-128"/>
              <a:ea typeface="ＭＳ Ｐゴシック" panose="020B0600070205080204" pitchFamily="50" charset="-128"/>
            </a:rPr>
            <a:t>7.91</a:t>
          </a:r>
          <a:r>
            <a:rPr kumimoji="1" lang="ja-JP" altLang="en-US" sz="1200">
              <a:latin typeface="ＭＳ Ｐゴシック" panose="020B0600070205080204" pitchFamily="50" charset="-128"/>
              <a:ea typeface="ＭＳ Ｐゴシック" panose="020B0600070205080204" pitchFamily="50" charset="-128"/>
            </a:rPr>
            <a:t>人）と比較すると上回っており、前年度比較においても、</a:t>
          </a:r>
          <a:r>
            <a:rPr kumimoji="1" lang="en-US" altLang="ja-JP" sz="1200">
              <a:latin typeface="ＭＳ Ｐゴシック" panose="020B0600070205080204" pitchFamily="50" charset="-128"/>
              <a:ea typeface="ＭＳ Ｐゴシック" panose="020B0600070205080204" pitchFamily="50" charset="-128"/>
            </a:rPr>
            <a:t>0.41</a:t>
          </a:r>
          <a:r>
            <a:rPr kumimoji="1" lang="ja-JP" altLang="en-US" sz="1200">
              <a:latin typeface="ＭＳ Ｐゴシック" panose="020B0600070205080204" pitchFamily="50" charset="-128"/>
              <a:ea typeface="ＭＳ Ｐゴシック" panose="020B0600070205080204" pitchFamily="50" charset="-128"/>
            </a:rPr>
            <a:t>人増加した。</a:t>
          </a:r>
        </a:p>
        <a:p>
          <a:r>
            <a:rPr kumimoji="1" lang="ja-JP" altLang="en-US" sz="1200">
              <a:latin typeface="ＭＳ Ｐゴシック" panose="020B0600070205080204" pitchFamily="50" charset="-128"/>
              <a:ea typeface="ＭＳ Ｐゴシック" panose="020B0600070205080204" pitchFamily="50" charset="-128"/>
            </a:rPr>
            <a:t>　職員数については、近年の行政事務の多様化への対応や、当町の地理的要因等により公共施設が比較的多く立地する等の理由から、類似団体等に比較して多くなっている。</a:t>
          </a:r>
        </a:p>
        <a:p>
          <a:r>
            <a:rPr kumimoji="1" lang="ja-JP" altLang="en-US" sz="1200">
              <a:latin typeface="ＭＳ Ｐゴシック" panose="020B0600070205080204" pitchFamily="50" charset="-128"/>
              <a:ea typeface="ＭＳ Ｐゴシック" panose="020B0600070205080204" pitchFamily="50" charset="-128"/>
            </a:rPr>
            <a:t>　今後については、引き続き、事務の見直し等による業務の効率化等を徹底していくなど、職員数の増加の抑制に努める。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170090</xdr:rowOff>
    </xdr:from>
    <xdr:to>
      <xdr:col>81</xdr:col>
      <xdr:colOff>44450</xdr:colOff>
      <xdr:row>68</xdr:row>
      <xdr:rowOff>74023</xdr:rowOff>
    </xdr:to>
    <xdr:cxnSp macro="">
      <xdr:nvCxnSpPr>
        <xdr:cNvPr id="315" name="直線コネクタ 314"/>
        <xdr:cNvCxnSpPr/>
      </xdr:nvCxnSpPr>
      <xdr:spPr>
        <a:xfrm flipV="1">
          <a:off x="17018000" y="10114190"/>
          <a:ext cx="0" cy="16184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46100</xdr:rowOff>
    </xdr:from>
    <xdr:ext cx="762000" cy="259045"/>
    <xdr:sp macro="" textlink="">
      <xdr:nvSpPr>
        <xdr:cNvPr id="316" name="定員管理の状況最小値テキスト"/>
        <xdr:cNvSpPr txBox="1"/>
      </xdr:nvSpPr>
      <xdr:spPr>
        <a:xfrm>
          <a:off x="17106900" y="11704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74023</xdr:rowOff>
    </xdr:from>
    <xdr:to>
      <xdr:col>81</xdr:col>
      <xdr:colOff>133350</xdr:colOff>
      <xdr:row>68</xdr:row>
      <xdr:rowOff>74023</xdr:rowOff>
    </xdr:to>
    <xdr:cxnSp macro="">
      <xdr:nvCxnSpPr>
        <xdr:cNvPr id="317" name="直線コネクタ 316"/>
        <xdr:cNvCxnSpPr/>
      </xdr:nvCxnSpPr>
      <xdr:spPr>
        <a:xfrm>
          <a:off x="16929100" y="11732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85017</xdr:rowOff>
    </xdr:from>
    <xdr:ext cx="762000" cy="259045"/>
    <xdr:sp macro="" textlink="">
      <xdr:nvSpPr>
        <xdr:cNvPr id="318" name="定員管理の状況最大値テキスト"/>
        <xdr:cNvSpPr txBox="1"/>
      </xdr:nvSpPr>
      <xdr:spPr>
        <a:xfrm>
          <a:off x="17106900" y="9857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170090</xdr:rowOff>
    </xdr:from>
    <xdr:to>
      <xdr:col>81</xdr:col>
      <xdr:colOff>133350</xdr:colOff>
      <xdr:row>58</xdr:row>
      <xdr:rowOff>170090</xdr:rowOff>
    </xdr:to>
    <xdr:cxnSp macro="">
      <xdr:nvCxnSpPr>
        <xdr:cNvPr id="319" name="直線コネクタ 318"/>
        <xdr:cNvCxnSpPr/>
      </xdr:nvCxnSpPr>
      <xdr:spPr>
        <a:xfrm>
          <a:off x="16929100" y="10114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128088</xdr:rowOff>
    </xdr:from>
    <xdr:to>
      <xdr:col>81</xdr:col>
      <xdr:colOff>44450</xdr:colOff>
      <xdr:row>64</xdr:row>
      <xdr:rowOff>27305</xdr:rowOff>
    </xdr:to>
    <xdr:cxnSp macro="">
      <xdr:nvCxnSpPr>
        <xdr:cNvPr id="320" name="直線コネクタ 319"/>
        <xdr:cNvCxnSpPr/>
      </xdr:nvCxnSpPr>
      <xdr:spPr>
        <a:xfrm>
          <a:off x="16179800" y="10929438"/>
          <a:ext cx="838200" cy="70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114408</xdr:rowOff>
    </xdr:from>
    <xdr:ext cx="762000" cy="259045"/>
    <xdr:sp macro="" textlink="">
      <xdr:nvSpPr>
        <xdr:cNvPr id="321" name="定員管理の状況平均値テキスト"/>
        <xdr:cNvSpPr txBox="1"/>
      </xdr:nvSpPr>
      <xdr:spPr>
        <a:xfrm>
          <a:off x="17106900" y="104014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97881</xdr:rowOff>
    </xdr:from>
    <xdr:to>
      <xdr:col>81</xdr:col>
      <xdr:colOff>95250</xdr:colOff>
      <xdr:row>62</xdr:row>
      <xdr:rowOff>28031</xdr:rowOff>
    </xdr:to>
    <xdr:sp macro="" textlink="">
      <xdr:nvSpPr>
        <xdr:cNvPr id="322" name="フローチャート: 判断 321"/>
        <xdr:cNvSpPr/>
      </xdr:nvSpPr>
      <xdr:spPr>
        <a:xfrm>
          <a:off x="16967200" y="10556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109129</xdr:rowOff>
    </xdr:from>
    <xdr:to>
      <xdr:col>77</xdr:col>
      <xdr:colOff>44450</xdr:colOff>
      <xdr:row>63</xdr:row>
      <xdr:rowOff>128088</xdr:rowOff>
    </xdr:to>
    <xdr:cxnSp macro="">
      <xdr:nvCxnSpPr>
        <xdr:cNvPr id="323" name="直線コネクタ 322"/>
        <xdr:cNvCxnSpPr/>
      </xdr:nvCxnSpPr>
      <xdr:spPr>
        <a:xfrm>
          <a:off x="15290800" y="10910479"/>
          <a:ext cx="889000" cy="1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104775</xdr:rowOff>
    </xdr:from>
    <xdr:to>
      <xdr:col>77</xdr:col>
      <xdr:colOff>95250</xdr:colOff>
      <xdr:row>62</xdr:row>
      <xdr:rowOff>34925</xdr:rowOff>
    </xdr:to>
    <xdr:sp macro="" textlink="">
      <xdr:nvSpPr>
        <xdr:cNvPr id="324" name="フローチャート: 判断 323"/>
        <xdr:cNvSpPr/>
      </xdr:nvSpPr>
      <xdr:spPr>
        <a:xfrm>
          <a:off x="16129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45102</xdr:rowOff>
    </xdr:from>
    <xdr:ext cx="736600" cy="259045"/>
    <xdr:sp macro="" textlink="">
      <xdr:nvSpPr>
        <xdr:cNvPr id="325" name="テキスト ボックス 324"/>
        <xdr:cNvSpPr txBox="1"/>
      </xdr:nvSpPr>
      <xdr:spPr>
        <a:xfrm>
          <a:off x="15798800" y="10332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109129</xdr:rowOff>
    </xdr:from>
    <xdr:to>
      <xdr:col>72</xdr:col>
      <xdr:colOff>203200</xdr:colOff>
      <xdr:row>63</xdr:row>
      <xdr:rowOff>121194</xdr:rowOff>
    </xdr:to>
    <xdr:cxnSp macro="">
      <xdr:nvCxnSpPr>
        <xdr:cNvPr id="326" name="直線コネクタ 325"/>
        <xdr:cNvCxnSpPr/>
      </xdr:nvCxnSpPr>
      <xdr:spPr>
        <a:xfrm flipV="1">
          <a:off x="14401800" y="10910479"/>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80645</xdr:rowOff>
    </xdr:from>
    <xdr:to>
      <xdr:col>73</xdr:col>
      <xdr:colOff>44450</xdr:colOff>
      <xdr:row>62</xdr:row>
      <xdr:rowOff>10795</xdr:rowOff>
    </xdr:to>
    <xdr:sp macro="" textlink="">
      <xdr:nvSpPr>
        <xdr:cNvPr id="327" name="フローチャート: 判断 326"/>
        <xdr:cNvSpPr/>
      </xdr:nvSpPr>
      <xdr:spPr>
        <a:xfrm>
          <a:off x="15240000" y="1053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20972</xdr:rowOff>
    </xdr:from>
    <xdr:ext cx="762000" cy="259045"/>
    <xdr:sp macro="" textlink="">
      <xdr:nvSpPr>
        <xdr:cNvPr id="328" name="テキスト ボックス 327"/>
        <xdr:cNvSpPr txBox="1"/>
      </xdr:nvSpPr>
      <xdr:spPr>
        <a:xfrm>
          <a:off x="14909800" y="10307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109129</xdr:rowOff>
    </xdr:from>
    <xdr:to>
      <xdr:col>68</xdr:col>
      <xdr:colOff>152400</xdr:colOff>
      <xdr:row>63</xdr:row>
      <xdr:rowOff>121194</xdr:rowOff>
    </xdr:to>
    <xdr:cxnSp macro="">
      <xdr:nvCxnSpPr>
        <xdr:cNvPr id="329" name="直線コネクタ 328"/>
        <xdr:cNvCxnSpPr/>
      </xdr:nvCxnSpPr>
      <xdr:spPr>
        <a:xfrm>
          <a:off x="13512800" y="10910479"/>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70303</xdr:rowOff>
    </xdr:from>
    <xdr:to>
      <xdr:col>68</xdr:col>
      <xdr:colOff>203200</xdr:colOff>
      <xdr:row>62</xdr:row>
      <xdr:rowOff>453</xdr:rowOff>
    </xdr:to>
    <xdr:sp macro="" textlink="">
      <xdr:nvSpPr>
        <xdr:cNvPr id="330" name="フローチャート: 判断 329"/>
        <xdr:cNvSpPr/>
      </xdr:nvSpPr>
      <xdr:spPr>
        <a:xfrm>
          <a:off x="14351000" y="10528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10630</xdr:rowOff>
    </xdr:from>
    <xdr:ext cx="762000" cy="259045"/>
    <xdr:sp macro="" textlink="">
      <xdr:nvSpPr>
        <xdr:cNvPr id="331" name="テキスト ボックス 330"/>
        <xdr:cNvSpPr txBox="1"/>
      </xdr:nvSpPr>
      <xdr:spPr>
        <a:xfrm>
          <a:off x="14020800" y="10297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25491</xdr:rowOff>
    </xdr:from>
    <xdr:to>
      <xdr:col>64</xdr:col>
      <xdr:colOff>152400</xdr:colOff>
      <xdr:row>61</xdr:row>
      <xdr:rowOff>127091</xdr:rowOff>
    </xdr:to>
    <xdr:sp macro="" textlink="">
      <xdr:nvSpPr>
        <xdr:cNvPr id="332" name="フローチャート: 判断 331"/>
        <xdr:cNvSpPr/>
      </xdr:nvSpPr>
      <xdr:spPr>
        <a:xfrm>
          <a:off x="13462000" y="104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137268</xdr:rowOff>
    </xdr:from>
    <xdr:ext cx="762000" cy="259045"/>
    <xdr:sp macro="" textlink="">
      <xdr:nvSpPr>
        <xdr:cNvPr id="333" name="テキスト ボックス 332"/>
        <xdr:cNvSpPr txBox="1"/>
      </xdr:nvSpPr>
      <xdr:spPr>
        <a:xfrm>
          <a:off x="13131800" y="10252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147955</xdr:rowOff>
    </xdr:from>
    <xdr:to>
      <xdr:col>81</xdr:col>
      <xdr:colOff>95250</xdr:colOff>
      <xdr:row>64</xdr:row>
      <xdr:rowOff>78105</xdr:rowOff>
    </xdr:to>
    <xdr:sp macro="" textlink="">
      <xdr:nvSpPr>
        <xdr:cNvPr id="339" name="楕円 338"/>
        <xdr:cNvSpPr/>
      </xdr:nvSpPr>
      <xdr:spPr>
        <a:xfrm>
          <a:off x="16967200" y="1094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120032</xdr:rowOff>
    </xdr:from>
    <xdr:ext cx="762000" cy="259045"/>
    <xdr:sp macro="" textlink="">
      <xdr:nvSpPr>
        <xdr:cNvPr id="340" name="定員管理の状況該当値テキスト"/>
        <xdr:cNvSpPr txBox="1"/>
      </xdr:nvSpPr>
      <xdr:spPr>
        <a:xfrm>
          <a:off x="17106900" y="1092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77288</xdr:rowOff>
    </xdr:from>
    <xdr:to>
      <xdr:col>77</xdr:col>
      <xdr:colOff>95250</xdr:colOff>
      <xdr:row>64</xdr:row>
      <xdr:rowOff>7438</xdr:rowOff>
    </xdr:to>
    <xdr:sp macro="" textlink="">
      <xdr:nvSpPr>
        <xdr:cNvPr id="341" name="楕円 340"/>
        <xdr:cNvSpPr/>
      </xdr:nvSpPr>
      <xdr:spPr>
        <a:xfrm>
          <a:off x="16129000" y="10878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163665</xdr:rowOff>
    </xdr:from>
    <xdr:ext cx="736600" cy="259045"/>
    <xdr:sp macro="" textlink="">
      <xdr:nvSpPr>
        <xdr:cNvPr id="342" name="テキスト ボックス 341"/>
        <xdr:cNvSpPr txBox="1"/>
      </xdr:nvSpPr>
      <xdr:spPr>
        <a:xfrm>
          <a:off x="15798800" y="109650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58329</xdr:rowOff>
    </xdr:from>
    <xdr:to>
      <xdr:col>73</xdr:col>
      <xdr:colOff>44450</xdr:colOff>
      <xdr:row>63</xdr:row>
      <xdr:rowOff>159929</xdr:rowOff>
    </xdr:to>
    <xdr:sp macro="" textlink="">
      <xdr:nvSpPr>
        <xdr:cNvPr id="343" name="楕円 342"/>
        <xdr:cNvSpPr/>
      </xdr:nvSpPr>
      <xdr:spPr>
        <a:xfrm>
          <a:off x="15240000" y="1085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144706</xdr:rowOff>
    </xdr:from>
    <xdr:ext cx="762000" cy="259045"/>
    <xdr:sp macro="" textlink="">
      <xdr:nvSpPr>
        <xdr:cNvPr id="344" name="テキスト ボックス 343"/>
        <xdr:cNvSpPr txBox="1"/>
      </xdr:nvSpPr>
      <xdr:spPr>
        <a:xfrm>
          <a:off x="14909800" y="10946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70394</xdr:rowOff>
    </xdr:from>
    <xdr:to>
      <xdr:col>68</xdr:col>
      <xdr:colOff>203200</xdr:colOff>
      <xdr:row>64</xdr:row>
      <xdr:rowOff>544</xdr:rowOff>
    </xdr:to>
    <xdr:sp macro="" textlink="">
      <xdr:nvSpPr>
        <xdr:cNvPr id="345" name="楕円 344"/>
        <xdr:cNvSpPr/>
      </xdr:nvSpPr>
      <xdr:spPr>
        <a:xfrm>
          <a:off x="14351000" y="1087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156771</xdr:rowOff>
    </xdr:from>
    <xdr:ext cx="762000" cy="259045"/>
    <xdr:sp macro="" textlink="">
      <xdr:nvSpPr>
        <xdr:cNvPr id="346" name="テキスト ボックス 345"/>
        <xdr:cNvSpPr txBox="1"/>
      </xdr:nvSpPr>
      <xdr:spPr>
        <a:xfrm>
          <a:off x="14020800" y="10958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58329</xdr:rowOff>
    </xdr:from>
    <xdr:to>
      <xdr:col>64</xdr:col>
      <xdr:colOff>152400</xdr:colOff>
      <xdr:row>63</xdr:row>
      <xdr:rowOff>159929</xdr:rowOff>
    </xdr:to>
    <xdr:sp macro="" textlink="">
      <xdr:nvSpPr>
        <xdr:cNvPr id="347" name="楕円 346"/>
        <xdr:cNvSpPr/>
      </xdr:nvSpPr>
      <xdr:spPr>
        <a:xfrm>
          <a:off x="13462000" y="1085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144706</xdr:rowOff>
    </xdr:from>
    <xdr:ext cx="762000" cy="259045"/>
    <xdr:sp macro="" textlink="">
      <xdr:nvSpPr>
        <xdr:cNvPr id="348" name="テキスト ボックス 347"/>
        <xdr:cNvSpPr txBox="1"/>
      </xdr:nvSpPr>
      <xdr:spPr>
        <a:xfrm>
          <a:off x="13131800" y="10946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実質公債費比率は</a:t>
          </a:r>
          <a:r>
            <a:rPr kumimoji="1" lang="en-US" altLang="ja-JP" sz="1200">
              <a:latin typeface="ＭＳ Ｐゴシック" panose="020B0600070205080204" pitchFamily="50" charset="-128"/>
              <a:ea typeface="ＭＳ Ｐゴシック" panose="020B0600070205080204" pitchFamily="50" charset="-128"/>
            </a:rPr>
            <a:t>6.1</a:t>
          </a:r>
          <a:r>
            <a:rPr kumimoji="1" lang="ja-JP" altLang="en-US" sz="1200">
              <a:latin typeface="ＭＳ Ｐゴシック" panose="020B0600070205080204" pitchFamily="50" charset="-128"/>
              <a:ea typeface="ＭＳ Ｐゴシック" panose="020B0600070205080204" pitchFamily="50" charset="-128"/>
            </a:rPr>
            <a:t>となり、全国平均（</a:t>
          </a:r>
          <a:r>
            <a:rPr kumimoji="1" lang="en-US" altLang="ja-JP" sz="1200">
              <a:latin typeface="ＭＳ Ｐゴシック" panose="020B0600070205080204" pitchFamily="50" charset="-128"/>
              <a:ea typeface="ＭＳ Ｐゴシック" panose="020B0600070205080204" pitchFamily="50" charset="-128"/>
            </a:rPr>
            <a:t>5.6%</a:t>
          </a:r>
          <a:r>
            <a:rPr kumimoji="1" lang="ja-JP" altLang="en-US" sz="1200">
              <a:latin typeface="ＭＳ Ｐゴシック" panose="020B0600070205080204" pitchFamily="50" charset="-128"/>
              <a:ea typeface="ＭＳ Ｐゴシック" panose="020B0600070205080204" pitchFamily="50" charset="-128"/>
            </a:rPr>
            <a:t>）、滋賀県平均（</a:t>
          </a:r>
          <a:r>
            <a:rPr kumimoji="1" lang="en-US" altLang="ja-JP" sz="1200">
              <a:latin typeface="ＭＳ Ｐゴシック" panose="020B0600070205080204" pitchFamily="50" charset="-128"/>
              <a:ea typeface="ＭＳ Ｐゴシック" panose="020B0600070205080204" pitchFamily="50" charset="-128"/>
            </a:rPr>
            <a:t>4.1</a:t>
          </a:r>
          <a:r>
            <a:rPr kumimoji="1" lang="ja-JP" altLang="en-US" sz="1200">
              <a:latin typeface="ＭＳ Ｐゴシック" panose="020B0600070205080204" pitchFamily="50" charset="-128"/>
              <a:ea typeface="ＭＳ Ｐゴシック" panose="020B0600070205080204" pitchFamily="50" charset="-128"/>
            </a:rPr>
            <a:t>）を上回っているものの、類似団体平均（</a:t>
          </a:r>
          <a:r>
            <a:rPr kumimoji="1" lang="en-US" altLang="ja-JP" sz="1200">
              <a:latin typeface="ＭＳ Ｐゴシック" panose="020B0600070205080204" pitchFamily="50" charset="-128"/>
              <a:ea typeface="ＭＳ Ｐゴシック" panose="020B0600070205080204" pitchFamily="50" charset="-128"/>
            </a:rPr>
            <a:t>6.6</a:t>
          </a:r>
          <a:r>
            <a:rPr kumimoji="1" lang="ja-JP" altLang="en-US" sz="1200">
              <a:latin typeface="ＭＳ Ｐゴシック" panose="020B0600070205080204" pitchFamily="50" charset="-128"/>
              <a:ea typeface="ＭＳ Ｐゴシック" panose="020B0600070205080204" pitchFamily="50" charset="-128"/>
            </a:rPr>
            <a:t>％）と比較すると下回る結果となった。</a:t>
          </a:r>
        </a:p>
        <a:p>
          <a:r>
            <a:rPr kumimoji="1" lang="ja-JP" altLang="en-US" sz="1200">
              <a:latin typeface="ＭＳ Ｐゴシック" panose="020B0600070205080204" pitchFamily="50" charset="-128"/>
              <a:ea typeface="ＭＳ Ｐゴシック" panose="020B0600070205080204" pitchFamily="50" charset="-128"/>
            </a:rPr>
            <a:t>　このことについて、元利償還金・準元利償還金が減少している一方で、標準財政規模は増加していることから、単年度の比率は昨年度</a:t>
          </a:r>
          <a:r>
            <a:rPr kumimoji="1" lang="en-US" altLang="ja-JP" sz="1200">
              <a:latin typeface="ＭＳ Ｐゴシック" panose="020B0600070205080204" pitchFamily="50" charset="-128"/>
              <a:ea typeface="ＭＳ Ｐゴシック" panose="020B0600070205080204" pitchFamily="50" charset="-128"/>
            </a:rPr>
            <a:t>(6.5%)</a:t>
          </a:r>
          <a:r>
            <a:rPr kumimoji="1" lang="ja-JP" altLang="en-US" sz="1200">
              <a:latin typeface="ＭＳ Ｐゴシック" panose="020B0600070205080204" pitchFamily="50" charset="-128"/>
              <a:ea typeface="ＭＳ Ｐゴシック" panose="020B0600070205080204" pitchFamily="50" charset="-128"/>
            </a:rPr>
            <a:t>と比較して</a:t>
          </a:r>
          <a:r>
            <a:rPr kumimoji="1" lang="en-US" altLang="ja-JP" sz="1200">
              <a:latin typeface="ＭＳ Ｐゴシック" panose="020B0600070205080204" pitchFamily="50" charset="-128"/>
              <a:ea typeface="ＭＳ Ｐゴシック" panose="020B0600070205080204" pitchFamily="50" charset="-128"/>
            </a:rPr>
            <a:t>1.5</a:t>
          </a:r>
          <a:r>
            <a:rPr kumimoji="1" lang="ja-JP" altLang="en-US" sz="1200">
              <a:latin typeface="ＭＳ Ｐゴシック" panose="020B0600070205080204" pitchFamily="50" charset="-128"/>
              <a:ea typeface="ＭＳ Ｐゴシック" panose="020B0600070205080204" pitchFamily="50" charset="-128"/>
            </a:rPr>
            <a:t>ポイント減少しているものの、</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か年平均においては、</a:t>
          </a:r>
          <a:r>
            <a:rPr kumimoji="1" lang="en-US" altLang="ja-JP" sz="1200">
              <a:latin typeface="ＭＳ Ｐゴシック" panose="020B0600070205080204" pitchFamily="50" charset="-128"/>
              <a:ea typeface="ＭＳ Ｐゴシック" panose="020B0600070205080204" pitchFamily="50" charset="-128"/>
            </a:rPr>
            <a:t>6.1%</a:t>
          </a:r>
          <a:r>
            <a:rPr kumimoji="1" lang="ja-JP" altLang="en-US" sz="1200">
              <a:latin typeface="ＭＳ Ｐゴシック" panose="020B0600070205080204" pitchFamily="50" charset="-128"/>
              <a:ea typeface="ＭＳ Ｐゴシック" panose="020B0600070205080204" pitchFamily="50" charset="-128"/>
            </a:rPr>
            <a:t>となった。</a:t>
          </a:r>
        </a:p>
        <a:p>
          <a:r>
            <a:rPr kumimoji="1" lang="ja-JP" altLang="en-US" sz="1200">
              <a:latin typeface="ＭＳ Ｐゴシック" panose="020B0600070205080204" pitchFamily="50" charset="-128"/>
              <a:ea typeface="ＭＳ Ｐゴシック" panose="020B0600070205080204" pitchFamily="50" charset="-128"/>
            </a:rPr>
            <a:t>　今後についても、引き続き地方債の新規発行を抑制し、実質公債費比率の改善に努める。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108204</xdr:rowOff>
    </xdr:from>
    <xdr:to>
      <xdr:col>81</xdr:col>
      <xdr:colOff>44450</xdr:colOff>
      <xdr:row>45</xdr:row>
      <xdr:rowOff>99822</xdr:rowOff>
    </xdr:to>
    <xdr:cxnSp macro="">
      <xdr:nvCxnSpPr>
        <xdr:cNvPr id="375" name="直線コネクタ 374"/>
        <xdr:cNvCxnSpPr/>
      </xdr:nvCxnSpPr>
      <xdr:spPr>
        <a:xfrm flipV="1">
          <a:off x="17018000" y="6280404"/>
          <a:ext cx="0" cy="15346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71899</xdr:rowOff>
    </xdr:from>
    <xdr:ext cx="762000" cy="259045"/>
    <xdr:sp macro="" textlink="">
      <xdr:nvSpPr>
        <xdr:cNvPr id="376" name="公債費負担の状況最小値テキスト"/>
        <xdr:cNvSpPr txBox="1"/>
      </xdr:nvSpPr>
      <xdr:spPr>
        <a:xfrm>
          <a:off x="17106900" y="778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99822</xdr:rowOff>
    </xdr:from>
    <xdr:to>
      <xdr:col>81</xdr:col>
      <xdr:colOff>133350</xdr:colOff>
      <xdr:row>45</xdr:row>
      <xdr:rowOff>99822</xdr:rowOff>
    </xdr:to>
    <xdr:cxnSp macro="">
      <xdr:nvCxnSpPr>
        <xdr:cNvPr id="377" name="直線コネクタ 376"/>
        <xdr:cNvCxnSpPr/>
      </xdr:nvCxnSpPr>
      <xdr:spPr>
        <a:xfrm>
          <a:off x="16929100" y="781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23131</xdr:rowOff>
    </xdr:from>
    <xdr:ext cx="762000" cy="259045"/>
    <xdr:sp macro="" textlink="">
      <xdr:nvSpPr>
        <xdr:cNvPr id="378" name="公債費負担の状況最大値テキスト"/>
        <xdr:cNvSpPr txBox="1"/>
      </xdr:nvSpPr>
      <xdr:spPr>
        <a:xfrm>
          <a:off x="17106900" y="602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108204</xdr:rowOff>
    </xdr:from>
    <xdr:to>
      <xdr:col>81</xdr:col>
      <xdr:colOff>133350</xdr:colOff>
      <xdr:row>36</xdr:row>
      <xdr:rowOff>108204</xdr:rowOff>
    </xdr:to>
    <xdr:cxnSp macro="">
      <xdr:nvCxnSpPr>
        <xdr:cNvPr id="379" name="直線コネクタ 378"/>
        <xdr:cNvCxnSpPr/>
      </xdr:nvCxnSpPr>
      <xdr:spPr>
        <a:xfrm>
          <a:off x="16929100" y="628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163322</xdr:rowOff>
    </xdr:from>
    <xdr:to>
      <xdr:col>81</xdr:col>
      <xdr:colOff>44450</xdr:colOff>
      <xdr:row>40</xdr:row>
      <xdr:rowOff>30480</xdr:rowOff>
    </xdr:to>
    <xdr:cxnSp macro="">
      <xdr:nvCxnSpPr>
        <xdr:cNvPr id="380" name="直線コネクタ 379"/>
        <xdr:cNvCxnSpPr/>
      </xdr:nvCxnSpPr>
      <xdr:spPr>
        <a:xfrm flipV="1">
          <a:off x="16179800" y="6849872"/>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132859</xdr:rowOff>
    </xdr:from>
    <xdr:ext cx="762000" cy="259045"/>
    <xdr:sp macro="" textlink="">
      <xdr:nvSpPr>
        <xdr:cNvPr id="381" name="公債費負担の状況平均値テキスト"/>
        <xdr:cNvSpPr txBox="1"/>
      </xdr:nvSpPr>
      <xdr:spPr>
        <a:xfrm>
          <a:off x="17106900" y="6819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160782</xdr:rowOff>
    </xdr:from>
    <xdr:to>
      <xdr:col>81</xdr:col>
      <xdr:colOff>95250</xdr:colOff>
      <xdr:row>40</xdr:row>
      <xdr:rowOff>90932</xdr:rowOff>
    </xdr:to>
    <xdr:sp macro="" textlink="">
      <xdr:nvSpPr>
        <xdr:cNvPr id="382" name="フローチャート: 判断 381"/>
        <xdr:cNvSpPr/>
      </xdr:nvSpPr>
      <xdr:spPr>
        <a:xfrm>
          <a:off x="169672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11176</xdr:rowOff>
    </xdr:from>
    <xdr:to>
      <xdr:col>77</xdr:col>
      <xdr:colOff>44450</xdr:colOff>
      <xdr:row>40</xdr:row>
      <xdr:rowOff>30480</xdr:rowOff>
    </xdr:to>
    <xdr:cxnSp macro="">
      <xdr:nvCxnSpPr>
        <xdr:cNvPr id="383" name="直線コネクタ 382"/>
        <xdr:cNvCxnSpPr/>
      </xdr:nvCxnSpPr>
      <xdr:spPr>
        <a:xfrm>
          <a:off x="15290800" y="686917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4" name="フローチャート: 判断 383"/>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91457</xdr:rowOff>
    </xdr:from>
    <xdr:ext cx="736600" cy="259045"/>
    <xdr:sp macro="" textlink="">
      <xdr:nvSpPr>
        <xdr:cNvPr id="385" name="テキスト ボックス 384"/>
        <xdr:cNvSpPr txBox="1"/>
      </xdr:nvSpPr>
      <xdr:spPr>
        <a:xfrm>
          <a:off x="15798800" y="660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11176</xdr:rowOff>
    </xdr:from>
    <xdr:to>
      <xdr:col>72</xdr:col>
      <xdr:colOff>203200</xdr:colOff>
      <xdr:row>40</xdr:row>
      <xdr:rowOff>30480</xdr:rowOff>
    </xdr:to>
    <xdr:cxnSp macro="">
      <xdr:nvCxnSpPr>
        <xdr:cNvPr id="386" name="直線コネクタ 385"/>
        <xdr:cNvCxnSpPr/>
      </xdr:nvCxnSpPr>
      <xdr:spPr>
        <a:xfrm flipV="1">
          <a:off x="14401800" y="686917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112522</xdr:rowOff>
    </xdr:from>
    <xdr:to>
      <xdr:col>73</xdr:col>
      <xdr:colOff>44450</xdr:colOff>
      <xdr:row>40</xdr:row>
      <xdr:rowOff>42672</xdr:rowOff>
    </xdr:to>
    <xdr:sp macro="" textlink="">
      <xdr:nvSpPr>
        <xdr:cNvPr id="387" name="フローチャート: 判断 386"/>
        <xdr:cNvSpPr/>
      </xdr:nvSpPr>
      <xdr:spPr>
        <a:xfrm>
          <a:off x="15240000" y="679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52849</xdr:rowOff>
    </xdr:from>
    <xdr:ext cx="762000" cy="259045"/>
    <xdr:sp macro="" textlink="">
      <xdr:nvSpPr>
        <xdr:cNvPr id="388" name="テキスト ボックス 387"/>
        <xdr:cNvSpPr txBox="1"/>
      </xdr:nvSpPr>
      <xdr:spPr>
        <a:xfrm>
          <a:off x="149098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30480</xdr:rowOff>
    </xdr:from>
    <xdr:to>
      <xdr:col>68</xdr:col>
      <xdr:colOff>152400</xdr:colOff>
      <xdr:row>40</xdr:row>
      <xdr:rowOff>30480</xdr:rowOff>
    </xdr:to>
    <xdr:cxnSp macro="">
      <xdr:nvCxnSpPr>
        <xdr:cNvPr id="389" name="直線コネクタ 388"/>
        <xdr:cNvCxnSpPr/>
      </xdr:nvCxnSpPr>
      <xdr:spPr>
        <a:xfrm>
          <a:off x="13512800" y="6888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93218</xdr:rowOff>
    </xdr:from>
    <xdr:to>
      <xdr:col>68</xdr:col>
      <xdr:colOff>203200</xdr:colOff>
      <xdr:row>40</xdr:row>
      <xdr:rowOff>23368</xdr:rowOff>
    </xdr:to>
    <xdr:sp macro="" textlink="">
      <xdr:nvSpPr>
        <xdr:cNvPr id="390" name="フローチャート: 判断 389"/>
        <xdr:cNvSpPr/>
      </xdr:nvSpPr>
      <xdr:spPr>
        <a:xfrm>
          <a:off x="14351000" y="67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33545</xdr:rowOff>
    </xdr:from>
    <xdr:ext cx="762000" cy="259045"/>
    <xdr:sp macro="" textlink="">
      <xdr:nvSpPr>
        <xdr:cNvPr id="391" name="テキスト ボックス 390"/>
        <xdr:cNvSpPr txBox="1"/>
      </xdr:nvSpPr>
      <xdr:spPr>
        <a:xfrm>
          <a:off x="14020800" y="654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93218</xdr:rowOff>
    </xdr:from>
    <xdr:to>
      <xdr:col>64</xdr:col>
      <xdr:colOff>152400</xdr:colOff>
      <xdr:row>40</xdr:row>
      <xdr:rowOff>23368</xdr:rowOff>
    </xdr:to>
    <xdr:sp macro="" textlink="">
      <xdr:nvSpPr>
        <xdr:cNvPr id="392" name="フローチャート: 判断 391"/>
        <xdr:cNvSpPr/>
      </xdr:nvSpPr>
      <xdr:spPr>
        <a:xfrm>
          <a:off x="13462000" y="67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33545</xdr:rowOff>
    </xdr:from>
    <xdr:ext cx="762000" cy="259045"/>
    <xdr:sp macro="" textlink="">
      <xdr:nvSpPr>
        <xdr:cNvPr id="393" name="テキスト ボックス 392"/>
        <xdr:cNvSpPr txBox="1"/>
      </xdr:nvSpPr>
      <xdr:spPr>
        <a:xfrm>
          <a:off x="13131800" y="654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112522</xdr:rowOff>
    </xdr:from>
    <xdr:to>
      <xdr:col>81</xdr:col>
      <xdr:colOff>95250</xdr:colOff>
      <xdr:row>40</xdr:row>
      <xdr:rowOff>42672</xdr:rowOff>
    </xdr:to>
    <xdr:sp macro="" textlink="">
      <xdr:nvSpPr>
        <xdr:cNvPr id="399" name="楕円 398"/>
        <xdr:cNvSpPr/>
      </xdr:nvSpPr>
      <xdr:spPr>
        <a:xfrm>
          <a:off x="16967200" y="679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129049</xdr:rowOff>
    </xdr:from>
    <xdr:ext cx="762000" cy="259045"/>
    <xdr:sp macro="" textlink="">
      <xdr:nvSpPr>
        <xdr:cNvPr id="400" name="公債費負担の状況該当値テキスト"/>
        <xdr:cNvSpPr txBox="1"/>
      </xdr:nvSpPr>
      <xdr:spPr>
        <a:xfrm>
          <a:off x="17106900" y="664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151130</xdr:rowOff>
    </xdr:from>
    <xdr:to>
      <xdr:col>77</xdr:col>
      <xdr:colOff>95250</xdr:colOff>
      <xdr:row>40</xdr:row>
      <xdr:rowOff>81280</xdr:rowOff>
    </xdr:to>
    <xdr:sp macro="" textlink="">
      <xdr:nvSpPr>
        <xdr:cNvPr id="401" name="楕円 400"/>
        <xdr:cNvSpPr/>
      </xdr:nvSpPr>
      <xdr:spPr>
        <a:xfrm>
          <a:off x="16129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66057</xdr:rowOff>
    </xdr:from>
    <xdr:ext cx="736600" cy="259045"/>
    <xdr:sp macro="" textlink="">
      <xdr:nvSpPr>
        <xdr:cNvPr id="402" name="テキスト ボックス 401"/>
        <xdr:cNvSpPr txBox="1"/>
      </xdr:nvSpPr>
      <xdr:spPr>
        <a:xfrm>
          <a:off x="15798800" y="6924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131826</xdr:rowOff>
    </xdr:from>
    <xdr:to>
      <xdr:col>73</xdr:col>
      <xdr:colOff>44450</xdr:colOff>
      <xdr:row>40</xdr:row>
      <xdr:rowOff>61976</xdr:rowOff>
    </xdr:to>
    <xdr:sp macro="" textlink="">
      <xdr:nvSpPr>
        <xdr:cNvPr id="403" name="楕円 402"/>
        <xdr:cNvSpPr/>
      </xdr:nvSpPr>
      <xdr:spPr>
        <a:xfrm>
          <a:off x="15240000" y="681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46753</xdr:rowOff>
    </xdr:from>
    <xdr:ext cx="762000" cy="259045"/>
    <xdr:sp macro="" textlink="">
      <xdr:nvSpPr>
        <xdr:cNvPr id="404" name="テキスト ボックス 403"/>
        <xdr:cNvSpPr txBox="1"/>
      </xdr:nvSpPr>
      <xdr:spPr>
        <a:xfrm>
          <a:off x="14909800" y="6904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151130</xdr:rowOff>
    </xdr:from>
    <xdr:to>
      <xdr:col>68</xdr:col>
      <xdr:colOff>203200</xdr:colOff>
      <xdr:row>40</xdr:row>
      <xdr:rowOff>81280</xdr:rowOff>
    </xdr:to>
    <xdr:sp macro="" textlink="">
      <xdr:nvSpPr>
        <xdr:cNvPr id="405" name="楕円 404"/>
        <xdr:cNvSpPr/>
      </xdr:nvSpPr>
      <xdr:spPr>
        <a:xfrm>
          <a:off x="14351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66057</xdr:rowOff>
    </xdr:from>
    <xdr:ext cx="762000" cy="259045"/>
    <xdr:sp macro="" textlink="">
      <xdr:nvSpPr>
        <xdr:cNvPr id="406" name="テキスト ボックス 405"/>
        <xdr:cNvSpPr txBox="1"/>
      </xdr:nvSpPr>
      <xdr:spPr>
        <a:xfrm>
          <a:off x="14020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151130</xdr:rowOff>
    </xdr:from>
    <xdr:to>
      <xdr:col>64</xdr:col>
      <xdr:colOff>152400</xdr:colOff>
      <xdr:row>40</xdr:row>
      <xdr:rowOff>81280</xdr:rowOff>
    </xdr:to>
    <xdr:sp macro="" textlink="">
      <xdr:nvSpPr>
        <xdr:cNvPr id="407" name="楕円 406"/>
        <xdr:cNvSpPr/>
      </xdr:nvSpPr>
      <xdr:spPr>
        <a:xfrm>
          <a:off x="13462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66057</xdr:rowOff>
    </xdr:from>
    <xdr:ext cx="762000" cy="259045"/>
    <xdr:sp macro="" textlink="">
      <xdr:nvSpPr>
        <xdr:cNvPr id="408" name="テキスト ボックス 407"/>
        <xdr:cNvSpPr txBox="1"/>
      </xdr:nvSpPr>
      <xdr:spPr>
        <a:xfrm>
          <a:off x="13131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将来負担比率は</a:t>
          </a:r>
          <a:r>
            <a:rPr kumimoji="1" lang="en-US" altLang="ja-JP" sz="1200">
              <a:latin typeface="ＭＳ Ｐゴシック" panose="020B0600070205080204" pitchFamily="50" charset="-128"/>
              <a:ea typeface="ＭＳ Ｐゴシック" panose="020B0600070205080204" pitchFamily="50" charset="-128"/>
            </a:rPr>
            <a:t>16.3%</a:t>
          </a:r>
          <a:r>
            <a:rPr kumimoji="1" lang="ja-JP" altLang="en-US" sz="1200">
              <a:latin typeface="ＭＳ Ｐゴシック" panose="020B0600070205080204" pitchFamily="50" charset="-128"/>
              <a:ea typeface="ＭＳ Ｐゴシック" panose="020B0600070205080204" pitchFamily="50" charset="-128"/>
            </a:rPr>
            <a:t>となり、滋賀県平均（</a:t>
          </a:r>
          <a:r>
            <a:rPr kumimoji="1" lang="en-US" altLang="ja-JP" sz="1200">
              <a:latin typeface="ＭＳ Ｐゴシック" panose="020B0600070205080204" pitchFamily="50" charset="-128"/>
              <a:ea typeface="ＭＳ Ｐゴシック" panose="020B0600070205080204" pitchFamily="50" charset="-128"/>
            </a:rPr>
            <a:t>0.0%</a:t>
          </a:r>
          <a:r>
            <a:rPr kumimoji="1" lang="ja-JP" altLang="en-US" sz="1200">
              <a:latin typeface="ＭＳ Ｐゴシック" panose="020B0600070205080204" pitchFamily="50" charset="-128"/>
              <a:ea typeface="ＭＳ Ｐゴシック" panose="020B0600070205080204" pitchFamily="50" charset="-128"/>
            </a:rPr>
            <a:t>）、全国平均（</a:t>
          </a:r>
          <a:r>
            <a:rPr kumimoji="1" lang="en-US" altLang="ja-JP" sz="1200">
              <a:latin typeface="ＭＳ Ｐゴシック" panose="020B0600070205080204" pitchFamily="50" charset="-128"/>
              <a:ea typeface="ＭＳ Ｐゴシック" panose="020B0600070205080204" pitchFamily="50" charset="-128"/>
            </a:rPr>
            <a:t>6.2%</a:t>
          </a:r>
          <a:r>
            <a:rPr kumimoji="1" lang="ja-JP" altLang="en-US" sz="1200">
              <a:latin typeface="ＭＳ Ｐゴシック" panose="020B0600070205080204" pitchFamily="50" charset="-128"/>
              <a:ea typeface="ＭＳ Ｐゴシック" panose="020B0600070205080204" pitchFamily="50" charset="-128"/>
            </a:rPr>
            <a:t>）、類似団体平均（</a:t>
          </a:r>
          <a:r>
            <a:rPr kumimoji="1" lang="en-US" altLang="ja-JP" sz="1200">
              <a:latin typeface="ＭＳ Ｐゴシック" panose="020B0600070205080204" pitchFamily="50" charset="-128"/>
              <a:ea typeface="ＭＳ Ｐゴシック" panose="020B0600070205080204" pitchFamily="50" charset="-128"/>
            </a:rPr>
            <a:t>0.0%</a:t>
          </a:r>
          <a:r>
            <a:rPr kumimoji="1" lang="ja-JP" altLang="en-US" sz="1200">
              <a:latin typeface="ＭＳ Ｐゴシック" panose="020B0600070205080204" pitchFamily="50" charset="-128"/>
              <a:ea typeface="ＭＳ Ｐゴシック" panose="020B0600070205080204" pitchFamily="50" charset="-128"/>
            </a:rPr>
            <a:t>）を上回っているが、前年度と比較すると</a:t>
          </a:r>
          <a:r>
            <a:rPr kumimoji="1" lang="en-US" altLang="ja-JP" sz="1200">
              <a:latin typeface="ＭＳ Ｐゴシック" panose="020B0600070205080204" pitchFamily="50" charset="-128"/>
              <a:ea typeface="ＭＳ Ｐゴシック" panose="020B0600070205080204" pitchFamily="50" charset="-128"/>
            </a:rPr>
            <a:t>6.5</a:t>
          </a:r>
          <a:r>
            <a:rPr kumimoji="1" lang="ja-JP" altLang="en-US" sz="1200">
              <a:latin typeface="ＭＳ Ｐゴシック" panose="020B0600070205080204" pitchFamily="50" charset="-128"/>
              <a:ea typeface="ＭＳ Ｐゴシック" panose="020B0600070205080204" pitchFamily="50" charset="-128"/>
            </a:rPr>
            <a:t>ポイント改善している。</a:t>
          </a:r>
        </a:p>
        <a:p>
          <a:r>
            <a:rPr kumimoji="1" lang="ja-JP" altLang="en-US" sz="1200">
              <a:latin typeface="ＭＳ Ｐゴシック" panose="020B0600070205080204" pitchFamily="50" charset="-128"/>
              <a:ea typeface="ＭＳ Ｐゴシック" panose="020B0600070205080204" pitchFamily="50" charset="-128"/>
            </a:rPr>
            <a:t>　前年度比で比率が低下した主な要因は、基金積立の増加、地方債の償還を着実に進めつつ、新規発行を抑制したことにより地方債残高が減少したことがあげられる。</a:t>
          </a:r>
        </a:p>
        <a:p>
          <a:r>
            <a:rPr kumimoji="1" lang="ja-JP" altLang="en-US" sz="1200">
              <a:latin typeface="ＭＳ Ｐゴシック" panose="020B0600070205080204" pitchFamily="50" charset="-128"/>
              <a:ea typeface="ＭＳ Ｐゴシック" panose="020B0600070205080204" pitchFamily="50" charset="-128"/>
            </a:rPr>
            <a:t>　今後、公共施設の長寿命化に伴う施設改修の財源として、地方債の新規発行が見込まれることから、基金積み立ての増により将来負担比率の改善に努める。</a:t>
          </a:r>
        </a:p>
      </xdr:txBody>
    </xdr:sp>
    <xdr:clientData/>
  </xdr:twoCellAnchor>
  <xdr:oneCellAnchor>
    <xdr:from>
      <xdr:col>61</xdr:col>
      <xdr:colOff>6350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64710</xdr:rowOff>
    </xdr:to>
    <xdr:cxnSp macro="">
      <xdr:nvCxnSpPr>
        <xdr:cNvPr id="439" name="直線コネクタ 438"/>
        <xdr:cNvCxnSpPr/>
      </xdr:nvCxnSpPr>
      <xdr:spPr>
        <a:xfrm flipV="1">
          <a:off x="17018000" y="2313214"/>
          <a:ext cx="0" cy="16948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36787</xdr:rowOff>
    </xdr:from>
    <xdr:ext cx="762000" cy="259045"/>
    <xdr:sp macro="" textlink="">
      <xdr:nvSpPr>
        <xdr:cNvPr id="440" name="将来負担の状況最小値テキスト"/>
        <xdr:cNvSpPr txBox="1"/>
      </xdr:nvSpPr>
      <xdr:spPr>
        <a:xfrm>
          <a:off x="17106900" y="398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64710</xdr:rowOff>
    </xdr:from>
    <xdr:to>
      <xdr:col>81</xdr:col>
      <xdr:colOff>133350</xdr:colOff>
      <xdr:row>23</xdr:row>
      <xdr:rowOff>64710</xdr:rowOff>
    </xdr:to>
    <xdr:cxnSp macro="">
      <xdr:nvCxnSpPr>
        <xdr:cNvPr id="441" name="直線コネクタ 440"/>
        <xdr:cNvCxnSpPr/>
      </xdr:nvCxnSpPr>
      <xdr:spPr>
        <a:xfrm>
          <a:off x="16929100" y="4008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2"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100209</xdr:rowOff>
    </xdr:from>
    <xdr:to>
      <xdr:col>81</xdr:col>
      <xdr:colOff>44450</xdr:colOff>
      <xdr:row>15</xdr:row>
      <xdr:rowOff>3447</xdr:rowOff>
    </xdr:to>
    <xdr:cxnSp macro="">
      <xdr:nvCxnSpPr>
        <xdr:cNvPr id="444" name="直線コネクタ 443"/>
        <xdr:cNvCxnSpPr/>
      </xdr:nvCxnSpPr>
      <xdr:spPr>
        <a:xfrm flipV="1">
          <a:off x="16179800" y="2500509"/>
          <a:ext cx="838200" cy="74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5" name="将来負担の状況平均値テキスト"/>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6" name="フローチャート: 判断 445"/>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3447</xdr:rowOff>
    </xdr:from>
    <xdr:to>
      <xdr:col>77</xdr:col>
      <xdr:colOff>44450</xdr:colOff>
      <xdr:row>15</xdr:row>
      <xdr:rowOff>88477</xdr:rowOff>
    </xdr:to>
    <xdr:cxnSp macro="">
      <xdr:nvCxnSpPr>
        <xdr:cNvPr id="447" name="直線コネクタ 446"/>
        <xdr:cNvCxnSpPr/>
      </xdr:nvCxnSpPr>
      <xdr:spPr>
        <a:xfrm flipV="1">
          <a:off x="15290800" y="2575197"/>
          <a:ext cx="889000" cy="85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8" name="フローチャート: 判断 447"/>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9" name="テキスト ボックス 448"/>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88477</xdr:rowOff>
    </xdr:from>
    <xdr:to>
      <xdr:col>72</xdr:col>
      <xdr:colOff>203200</xdr:colOff>
      <xdr:row>16</xdr:row>
      <xdr:rowOff>35379</xdr:rowOff>
    </xdr:to>
    <xdr:cxnSp macro="">
      <xdr:nvCxnSpPr>
        <xdr:cNvPr id="450" name="直線コネクタ 449"/>
        <xdr:cNvCxnSpPr/>
      </xdr:nvCxnSpPr>
      <xdr:spPr>
        <a:xfrm flipV="1">
          <a:off x="14401800" y="2660227"/>
          <a:ext cx="889000" cy="118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1" name="フローチャート: 判断 450"/>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2" name="テキスト ボックス 451"/>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35379</xdr:rowOff>
    </xdr:from>
    <xdr:to>
      <xdr:col>68</xdr:col>
      <xdr:colOff>152400</xdr:colOff>
      <xdr:row>17</xdr:row>
      <xdr:rowOff>38584</xdr:rowOff>
    </xdr:to>
    <xdr:cxnSp macro="">
      <xdr:nvCxnSpPr>
        <xdr:cNvPr id="453" name="直線コネクタ 452"/>
        <xdr:cNvCxnSpPr/>
      </xdr:nvCxnSpPr>
      <xdr:spPr>
        <a:xfrm flipV="1">
          <a:off x="13512800" y="2778579"/>
          <a:ext cx="889000" cy="174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108252</xdr:rowOff>
    </xdr:from>
    <xdr:to>
      <xdr:col>68</xdr:col>
      <xdr:colOff>203200</xdr:colOff>
      <xdr:row>14</xdr:row>
      <xdr:rowOff>38402</xdr:rowOff>
    </xdr:to>
    <xdr:sp macro="" textlink="">
      <xdr:nvSpPr>
        <xdr:cNvPr id="454" name="フローチャート: 判断 453"/>
        <xdr:cNvSpPr/>
      </xdr:nvSpPr>
      <xdr:spPr>
        <a:xfrm>
          <a:off x="14351000" y="2337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48579</xdr:rowOff>
    </xdr:from>
    <xdr:ext cx="762000" cy="259045"/>
    <xdr:sp macro="" textlink="">
      <xdr:nvSpPr>
        <xdr:cNvPr id="455" name="テキスト ボックス 454"/>
        <xdr:cNvSpPr txBox="1"/>
      </xdr:nvSpPr>
      <xdr:spPr>
        <a:xfrm>
          <a:off x="14020800" y="2105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158810</xdr:rowOff>
    </xdr:from>
    <xdr:to>
      <xdr:col>64</xdr:col>
      <xdr:colOff>152400</xdr:colOff>
      <xdr:row>14</xdr:row>
      <xdr:rowOff>88960</xdr:rowOff>
    </xdr:to>
    <xdr:sp macro="" textlink="">
      <xdr:nvSpPr>
        <xdr:cNvPr id="456" name="フローチャート: 判断 455"/>
        <xdr:cNvSpPr/>
      </xdr:nvSpPr>
      <xdr:spPr>
        <a:xfrm>
          <a:off x="13462000" y="238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99137</xdr:rowOff>
    </xdr:from>
    <xdr:ext cx="762000" cy="259045"/>
    <xdr:sp macro="" textlink="">
      <xdr:nvSpPr>
        <xdr:cNvPr id="457" name="テキスト ボックス 456"/>
        <xdr:cNvSpPr txBox="1"/>
      </xdr:nvSpPr>
      <xdr:spPr>
        <a:xfrm>
          <a:off x="13131800" y="2156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49409</xdr:rowOff>
    </xdr:from>
    <xdr:to>
      <xdr:col>81</xdr:col>
      <xdr:colOff>95250</xdr:colOff>
      <xdr:row>14</xdr:row>
      <xdr:rowOff>151009</xdr:rowOff>
    </xdr:to>
    <xdr:sp macro="" textlink="">
      <xdr:nvSpPr>
        <xdr:cNvPr id="463" name="楕円 462"/>
        <xdr:cNvSpPr/>
      </xdr:nvSpPr>
      <xdr:spPr>
        <a:xfrm>
          <a:off x="16967200" y="244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21486</xdr:rowOff>
    </xdr:from>
    <xdr:ext cx="762000" cy="259045"/>
    <xdr:sp macro="" textlink="">
      <xdr:nvSpPr>
        <xdr:cNvPr id="464" name="将来負担の状況該当値テキスト"/>
        <xdr:cNvSpPr txBox="1"/>
      </xdr:nvSpPr>
      <xdr:spPr>
        <a:xfrm>
          <a:off x="17106900" y="2421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124097</xdr:rowOff>
    </xdr:from>
    <xdr:to>
      <xdr:col>77</xdr:col>
      <xdr:colOff>95250</xdr:colOff>
      <xdr:row>15</xdr:row>
      <xdr:rowOff>54247</xdr:rowOff>
    </xdr:to>
    <xdr:sp macro="" textlink="">
      <xdr:nvSpPr>
        <xdr:cNvPr id="465" name="楕円 464"/>
        <xdr:cNvSpPr/>
      </xdr:nvSpPr>
      <xdr:spPr>
        <a:xfrm>
          <a:off x="16129000" y="252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39024</xdr:rowOff>
    </xdr:from>
    <xdr:ext cx="736600" cy="259045"/>
    <xdr:sp macro="" textlink="">
      <xdr:nvSpPr>
        <xdr:cNvPr id="466" name="テキスト ボックス 465"/>
        <xdr:cNvSpPr txBox="1"/>
      </xdr:nvSpPr>
      <xdr:spPr>
        <a:xfrm>
          <a:off x="15798800" y="26107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37677</xdr:rowOff>
    </xdr:from>
    <xdr:to>
      <xdr:col>73</xdr:col>
      <xdr:colOff>44450</xdr:colOff>
      <xdr:row>15</xdr:row>
      <xdr:rowOff>139277</xdr:rowOff>
    </xdr:to>
    <xdr:sp macro="" textlink="">
      <xdr:nvSpPr>
        <xdr:cNvPr id="467" name="楕円 466"/>
        <xdr:cNvSpPr/>
      </xdr:nvSpPr>
      <xdr:spPr>
        <a:xfrm>
          <a:off x="15240000" y="260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124054</xdr:rowOff>
    </xdr:from>
    <xdr:ext cx="762000" cy="259045"/>
    <xdr:sp macro="" textlink="">
      <xdr:nvSpPr>
        <xdr:cNvPr id="468" name="テキスト ボックス 467"/>
        <xdr:cNvSpPr txBox="1"/>
      </xdr:nvSpPr>
      <xdr:spPr>
        <a:xfrm>
          <a:off x="14909800" y="2695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156029</xdr:rowOff>
    </xdr:from>
    <xdr:to>
      <xdr:col>68</xdr:col>
      <xdr:colOff>203200</xdr:colOff>
      <xdr:row>16</xdr:row>
      <xdr:rowOff>86179</xdr:rowOff>
    </xdr:to>
    <xdr:sp macro="" textlink="">
      <xdr:nvSpPr>
        <xdr:cNvPr id="469" name="楕円 468"/>
        <xdr:cNvSpPr/>
      </xdr:nvSpPr>
      <xdr:spPr>
        <a:xfrm>
          <a:off x="14351000" y="2727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70956</xdr:rowOff>
    </xdr:from>
    <xdr:ext cx="762000" cy="259045"/>
    <xdr:sp macro="" textlink="">
      <xdr:nvSpPr>
        <xdr:cNvPr id="470" name="テキスト ボックス 469"/>
        <xdr:cNvSpPr txBox="1"/>
      </xdr:nvSpPr>
      <xdr:spPr>
        <a:xfrm>
          <a:off x="14020800" y="2814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159234</xdr:rowOff>
    </xdr:from>
    <xdr:to>
      <xdr:col>64</xdr:col>
      <xdr:colOff>152400</xdr:colOff>
      <xdr:row>17</xdr:row>
      <xdr:rowOff>89384</xdr:rowOff>
    </xdr:to>
    <xdr:sp macro="" textlink="">
      <xdr:nvSpPr>
        <xdr:cNvPr id="471" name="楕円 470"/>
        <xdr:cNvSpPr/>
      </xdr:nvSpPr>
      <xdr:spPr>
        <a:xfrm>
          <a:off x="13462000" y="2902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74161</xdr:rowOff>
    </xdr:from>
    <xdr:ext cx="762000" cy="259045"/>
    <xdr:sp macro="" textlink="">
      <xdr:nvSpPr>
        <xdr:cNvPr id="472" name="テキスト ボックス 471"/>
        <xdr:cNvSpPr txBox="1"/>
      </xdr:nvSpPr>
      <xdr:spPr>
        <a:xfrm>
          <a:off x="13131800" y="2988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20,702
19,727
117.60
10,995,872
10,227,519
714,448
6,457,913
7,267,500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16.3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人件費に係る経常収支比率については、</a:t>
          </a:r>
          <a:r>
            <a:rPr kumimoji="1" lang="en-US" altLang="ja-JP" sz="1200">
              <a:latin typeface="ＭＳ Ｐゴシック" panose="020B0600070205080204" pitchFamily="50" charset="-128"/>
              <a:ea typeface="ＭＳ Ｐゴシック" panose="020B0600070205080204" pitchFamily="50" charset="-128"/>
            </a:rPr>
            <a:t>33.1%</a:t>
          </a:r>
          <a:r>
            <a:rPr kumimoji="1" lang="ja-JP" altLang="en-US" sz="1200">
              <a:latin typeface="ＭＳ Ｐゴシック" panose="020B0600070205080204" pitchFamily="50" charset="-128"/>
              <a:ea typeface="ＭＳ Ｐゴシック" panose="020B0600070205080204" pitchFamily="50" charset="-128"/>
            </a:rPr>
            <a:t>となり、全国平均（</a:t>
          </a:r>
          <a:r>
            <a:rPr kumimoji="1" lang="en-US" altLang="ja-JP" sz="1200">
              <a:latin typeface="ＭＳ Ｐゴシック" panose="020B0600070205080204" pitchFamily="50" charset="-128"/>
              <a:ea typeface="ＭＳ Ｐゴシック" panose="020B0600070205080204" pitchFamily="50" charset="-128"/>
            </a:rPr>
            <a:t>26.6%</a:t>
          </a:r>
          <a:r>
            <a:rPr kumimoji="1" lang="ja-JP" altLang="en-US" sz="1200">
              <a:latin typeface="ＭＳ Ｐゴシック" panose="020B0600070205080204" pitchFamily="50" charset="-128"/>
              <a:ea typeface="ＭＳ Ｐゴシック" panose="020B0600070205080204" pitchFamily="50" charset="-128"/>
            </a:rPr>
            <a:t>）、滋賀県平均（</a:t>
          </a:r>
          <a:r>
            <a:rPr kumimoji="1" lang="en-US" altLang="ja-JP" sz="1200">
              <a:latin typeface="ＭＳ Ｐゴシック" panose="020B0600070205080204" pitchFamily="50" charset="-128"/>
              <a:ea typeface="ＭＳ Ｐゴシック" panose="020B0600070205080204" pitchFamily="50" charset="-128"/>
            </a:rPr>
            <a:t>27.1%</a:t>
          </a:r>
          <a:r>
            <a:rPr kumimoji="1" lang="ja-JP" altLang="en-US" sz="1200">
              <a:latin typeface="ＭＳ Ｐゴシック" panose="020B0600070205080204" pitchFamily="50" charset="-128"/>
              <a:ea typeface="ＭＳ Ｐゴシック" panose="020B0600070205080204" pitchFamily="50" charset="-128"/>
            </a:rPr>
            <a:t>）、類似団体平均（</a:t>
          </a:r>
          <a:r>
            <a:rPr kumimoji="1" lang="en-US" altLang="ja-JP" sz="1200">
              <a:latin typeface="ＭＳ Ｐゴシック" panose="020B0600070205080204" pitchFamily="50" charset="-128"/>
              <a:ea typeface="ＭＳ Ｐゴシック" panose="020B0600070205080204" pitchFamily="50" charset="-128"/>
            </a:rPr>
            <a:t>25.7%</a:t>
          </a:r>
          <a:r>
            <a:rPr kumimoji="1" lang="ja-JP" altLang="en-US" sz="1200">
              <a:latin typeface="ＭＳ Ｐゴシック" panose="020B0600070205080204" pitchFamily="50" charset="-128"/>
              <a:ea typeface="ＭＳ Ｐゴシック" panose="020B0600070205080204" pitchFamily="50" charset="-128"/>
            </a:rPr>
            <a:t>）のいずれも上回っている。</a:t>
          </a:r>
        </a:p>
        <a:p>
          <a:r>
            <a:rPr kumimoji="1" lang="ja-JP" altLang="en-US" sz="1200">
              <a:latin typeface="ＭＳ Ｐゴシック" panose="020B0600070205080204" pitchFamily="50" charset="-128"/>
              <a:ea typeface="ＭＳ Ｐゴシック" panose="020B0600070205080204" pitchFamily="50" charset="-128"/>
            </a:rPr>
            <a:t>　前年度と比較すると</a:t>
          </a:r>
          <a:r>
            <a:rPr kumimoji="1" lang="en-US" altLang="ja-JP" sz="1200">
              <a:latin typeface="ＭＳ Ｐゴシック" panose="020B0600070205080204" pitchFamily="50" charset="-128"/>
              <a:ea typeface="ＭＳ Ｐゴシック" panose="020B0600070205080204" pitchFamily="50" charset="-128"/>
            </a:rPr>
            <a:t>1.5</a:t>
          </a:r>
          <a:r>
            <a:rPr kumimoji="1" lang="ja-JP" altLang="en-US" sz="1200">
              <a:latin typeface="ＭＳ Ｐゴシック" panose="020B0600070205080204" pitchFamily="50" charset="-128"/>
              <a:ea typeface="ＭＳ Ｐゴシック" panose="020B0600070205080204" pitchFamily="50" charset="-128"/>
            </a:rPr>
            <a:t>ポイント上昇しているが、これは人勧に基づく給与改定等による人件費総額の増が大きな要因である。今後についても、給与改定や業務の多様化、複雑化に伴う職員数の増等により、人件費は上昇傾向にあるが、業務の見直しや効率化等を進め、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58420</xdr:rowOff>
    </xdr:from>
    <xdr:to>
      <xdr:col>24</xdr:col>
      <xdr:colOff>25400</xdr:colOff>
      <xdr:row>42</xdr:row>
      <xdr:rowOff>43180</xdr:rowOff>
    </xdr:to>
    <xdr:cxnSp macro="">
      <xdr:nvCxnSpPr>
        <xdr:cNvPr id="61" name="直線コネクタ 60"/>
        <xdr:cNvCxnSpPr/>
      </xdr:nvCxnSpPr>
      <xdr:spPr>
        <a:xfrm flipV="1">
          <a:off x="4826000" y="588772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15257</xdr:rowOff>
    </xdr:from>
    <xdr:ext cx="762000" cy="259045"/>
    <xdr:sp macro="" textlink="">
      <xdr:nvSpPr>
        <xdr:cNvPr id="62" name="人件費最小値テキスト"/>
        <xdr:cNvSpPr txBox="1"/>
      </xdr:nvSpPr>
      <xdr:spPr>
        <a:xfrm>
          <a:off x="4914900" y="721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43180</xdr:rowOff>
    </xdr:from>
    <xdr:to>
      <xdr:col>24</xdr:col>
      <xdr:colOff>114300</xdr:colOff>
      <xdr:row>42</xdr:row>
      <xdr:rowOff>43180</xdr:rowOff>
    </xdr:to>
    <xdr:cxnSp macro="">
      <xdr:nvCxnSpPr>
        <xdr:cNvPr id="63" name="直線コネクタ 62"/>
        <xdr:cNvCxnSpPr/>
      </xdr:nvCxnSpPr>
      <xdr:spPr>
        <a:xfrm>
          <a:off x="4737100" y="724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144797</xdr:rowOff>
    </xdr:from>
    <xdr:ext cx="762000" cy="259045"/>
    <xdr:sp macro="" textlink="">
      <xdr:nvSpPr>
        <xdr:cNvPr id="64" name="人件費最大値テキスト"/>
        <xdr:cNvSpPr txBox="1"/>
      </xdr:nvSpPr>
      <xdr:spPr>
        <a:xfrm>
          <a:off x="4914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58420</xdr:rowOff>
    </xdr:from>
    <xdr:to>
      <xdr:col>24</xdr:col>
      <xdr:colOff>114300</xdr:colOff>
      <xdr:row>34</xdr:row>
      <xdr:rowOff>58420</xdr:rowOff>
    </xdr:to>
    <xdr:cxnSp macro="">
      <xdr:nvCxnSpPr>
        <xdr:cNvPr id="65" name="直線コネクタ 64"/>
        <xdr:cNvCxnSpPr/>
      </xdr:nvCxnSpPr>
      <xdr:spPr>
        <a:xfrm>
          <a:off x="4737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58420</xdr:rowOff>
    </xdr:from>
    <xdr:to>
      <xdr:col>24</xdr:col>
      <xdr:colOff>25400</xdr:colOff>
      <xdr:row>41</xdr:row>
      <xdr:rowOff>1270</xdr:rowOff>
    </xdr:to>
    <xdr:cxnSp macro="">
      <xdr:nvCxnSpPr>
        <xdr:cNvPr id="66" name="直線コネクタ 65"/>
        <xdr:cNvCxnSpPr/>
      </xdr:nvCxnSpPr>
      <xdr:spPr>
        <a:xfrm>
          <a:off x="3987800" y="691642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88917</xdr:rowOff>
    </xdr:from>
    <xdr:ext cx="762000" cy="259045"/>
    <xdr:sp macro="" textlink="">
      <xdr:nvSpPr>
        <xdr:cNvPr id="67" name="人件費平均値テキスト"/>
        <xdr:cNvSpPr txBox="1"/>
      </xdr:nvSpPr>
      <xdr:spPr>
        <a:xfrm>
          <a:off x="4914900" y="62611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72390</xdr:rowOff>
    </xdr:from>
    <xdr:to>
      <xdr:col>24</xdr:col>
      <xdr:colOff>76200</xdr:colOff>
      <xdr:row>38</xdr:row>
      <xdr:rowOff>2540</xdr:rowOff>
    </xdr:to>
    <xdr:sp macro="" textlink="">
      <xdr:nvSpPr>
        <xdr:cNvPr id="68" name="フローチャート: 判断 67"/>
        <xdr:cNvSpPr/>
      </xdr:nvSpPr>
      <xdr:spPr>
        <a:xfrm>
          <a:off x="47752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100330</xdr:rowOff>
    </xdr:from>
    <xdr:to>
      <xdr:col>19</xdr:col>
      <xdr:colOff>187325</xdr:colOff>
      <xdr:row>40</xdr:row>
      <xdr:rowOff>58420</xdr:rowOff>
    </xdr:to>
    <xdr:cxnSp macro="">
      <xdr:nvCxnSpPr>
        <xdr:cNvPr id="69" name="直線コネクタ 68"/>
        <xdr:cNvCxnSpPr/>
      </xdr:nvCxnSpPr>
      <xdr:spPr>
        <a:xfrm>
          <a:off x="3098800" y="678688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11430</xdr:rowOff>
    </xdr:from>
    <xdr:to>
      <xdr:col>20</xdr:col>
      <xdr:colOff>38100</xdr:colOff>
      <xdr:row>37</xdr:row>
      <xdr:rowOff>113030</xdr:rowOff>
    </xdr:to>
    <xdr:sp macro="" textlink="">
      <xdr:nvSpPr>
        <xdr:cNvPr id="70" name="フローチャート: 判断 69"/>
        <xdr:cNvSpPr/>
      </xdr:nvSpPr>
      <xdr:spPr>
        <a:xfrm>
          <a:off x="39370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123207</xdr:rowOff>
    </xdr:from>
    <xdr:ext cx="736600" cy="259045"/>
    <xdr:sp macro="" textlink="">
      <xdr:nvSpPr>
        <xdr:cNvPr id="71" name="テキスト ボックス 70"/>
        <xdr:cNvSpPr txBox="1"/>
      </xdr:nvSpPr>
      <xdr:spPr>
        <a:xfrm>
          <a:off x="3606800" y="6123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5080</xdr:rowOff>
    </xdr:from>
    <xdr:to>
      <xdr:col>15</xdr:col>
      <xdr:colOff>98425</xdr:colOff>
      <xdr:row>39</xdr:row>
      <xdr:rowOff>100330</xdr:rowOff>
    </xdr:to>
    <xdr:cxnSp macro="">
      <xdr:nvCxnSpPr>
        <xdr:cNvPr id="72" name="直線コネクタ 71"/>
        <xdr:cNvCxnSpPr/>
      </xdr:nvCxnSpPr>
      <xdr:spPr>
        <a:xfrm>
          <a:off x="2209800" y="652018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11430</xdr:rowOff>
    </xdr:from>
    <xdr:to>
      <xdr:col>15</xdr:col>
      <xdr:colOff>149225</xdr:colOff>
      <xdr:row>37</xdr:row>
      <xdr:rowOff>113030</xdr:rowOff>
    </xdr:to>
    <xdr:sp macro="" textlink="">
      <xdr:nvSpPr>
        <xdr:cNvPr id="73" name="フローチャート: 判断 72"/>
        <xdr:cNvSpPr/>
      </xdr:nvSpPr>
      <xdr:spPr>
        <a:xfrm>
          <a:off x="30480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123207</xdr:rowOff>
    </xdr:from>
    <xdr:ext cx="762000" cy="259045"/>
    <xdr:sp macro="" textlink="">
      <xdr:nvSpPr>
        <xdr:cNvPr id="74" name="テキスト ボックス 73"/>
        <xdr:cNvSpPr txBox="1"/>
      </xdr:nvSpPr>
      <xdr:spPr>
        <a:xfrm>
          <a:off x="2717800" y="612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5080</xdr:rowOff>
    </xdr:from>
    <xdr:to>
      <xdr:col>11</xdr:col>
      <xdr:colOff>9525</xdr:colOff>
      <xdr:row>39</xdr:row>
      <xdr:rowOff>123190</xdr:rowOff>
    </xdr:to>
    <xdr:cxnSp macro="">
      <xdr:nvCxnSpPr>
        <xdr:cNvPr id="75" name="直線コネクタ 74"/>
        <xdr:cNvCxnSpPr/>
      </xdr:nvCxnSpPr>
      <xdr:spPr>
        <a:xfrm flipV="1">
          <a:off x="1320800" y="6520180"/>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137160</xdr:rowOff>
    </xdr:from>
    <xdr:to>
      <xdr:col>11</xdr:col>
      <xdr:colOff>60325</xdr:colOff>
      <xdr:row>37</xdr:row>
      <xdr:rowOff>67310</xdr:rowOff>
    </xdr:to>
    <xdr:sp macro="" textlink="">
      <xdr:nvSpPr>
        <xdr:cNvPr id="76" name="フローチャート: 判断 75"/>
        <xdr:cNvSpPr/>
      </xdr:nvSpPr>
      <xdr:spPr>
        <a:xfrm>
          <a:off x="2159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77487</xdr:rowOff>
    </xdr:from>
    <xdr:ext cx="762000" cy="259045"/>
    <xdr:sp macro="" textlink="">
      <xdr:nvSpPr>
        <xdr:cNvPr id="77" name="テキスト ボックス 76"/>
        <xdr:cNvSpPr txBox="1"/>
      </xdr:nvSpPr>
      <xdr:spPr>
        <a:xfrm>
          <a:off x="18288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41910</xdr:rowOff>
    </xdr:from>
    <xdr:to>
      <xdr:col>6</xdr:col>
      <xdr:colOff>171450</xdr:colOff>
      <xdr:row>37</xdr:row>
      <xdr:rowOff>143510</xdr:rowOff>
    </xdr:to>
    <xdr:sp macro="" textlink="">
      <xdr:nvSpPr>
        <xdr:cNvPr id="78" name="フローチャート: 判断 77"/>
        <xdr:cNvSpPr/>
      </xdr:nvSpPr>
      <xdr:spPr>
        <a:xfrm>
          <a:off x="1270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153687</xdr:rowOff>
    </xdr:from>
    <xdr:ext cx="762000" cy="259045"/>
    <xdr:sp macro="" textlink="">
      <xdr:nvSpPr>
        <xdr:cNvPr id="79" name="テキスト ボックス 78"/>
        <xdr:cNvSpPr txBox="1"/>
      </xdr:nvSpPr>
      <xdr:spPr>
        <a:xfrm>
          <a:off x="939800" y="615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121920</xdr:rowOff>
    </xdr:from>
    <xdr:to>
      <xdr:col>24</xdr:col>
      <xdr:colOff>76200</xdr:colOff>
      <xdr:row>41</xdr:row>
      <xdr:rowOff>52070</xdr:rowOff>
    </xdr:to>
    <xdr:sp macro="" textlink="">
      <xdr:nvSpPr>
        <xdr:cNvPr id="85" name="楕円 84"/>
        <xdr:cNvSpPr/>
      </xdr:nvSpPr>
      <xdr:spPr>
        <a:xfrm>
          <a:off x="4775200" y="697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40</xdr:row>
      <xdr:rowOff>93997</xdr:rowOff>
    </xdr:from>
    <xdr:ext cx="762000" cy="259045"/>
    <xdr:sp macro="" textlink="">
      <xdr:nvSpPr>
        <xdr:cNvPr id="86" name="人件費該当値テキスト"/>
        <xdr:cNvSpPr txBox="1"/>
      </xdr:nvSpPr>
      <xdr:spPr>
        <a:xfrm>
          <a:off x="4914900" y="695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7620</xdr:rowOff>
    </xdr:from>
    <xdr:to>
      <xdr:col>20</xdr:col>
      <xdr:colOff>38100</xdr:colOff>
      <xdr:row>40</xdr:row>
      <xdr:rowOff>109220</xdr:rowOff>
    </xdr:to>
    <xdr:sp macro="" textlink="">
      <xdr:nvSpPr>
        <xdr:cNvPr id="87" name="楕円 86"/>
        <xdr:cNvSpPr/>
      </xdr:nvSpPr>
      <xdr:spPr>
        <a:xfrm>
          <a:off x="3937000" y="686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93997</xdr:rowOff>
    </xdr:from>
    <xdr:ext cx="736600" cy="259045"/>
    <xdr:sp macro="" textlink="">
      <xdr:nvSpPr>
        <xdr:cNvPr id="88" name="テキスト ボックス 87"/>
        <xdr:cNvSpPr txBox="1"/>
      </xdr:nvSpPr>
      <xdr:spPr>
        <a:xfrm>
          <a:off x="3606800" y="6951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49530</xdr:rowOff>
    </xdr:from>
    <xdr:to>
      <xdr:col>15</xdr:col>
      <xdr:colOff>149225</xdr:colOff>
      <xdr:row>39</xdr:row>
      <xdr:rowOff>151130</xdr:rowOff>
    </xdr:to>
    <xdr:sp macro="" textlink="">
      <xdr:nvSpPr>
        <xdr:cNvPr id="89" name="楕円 88"/>
        <xdr:cNvSpPr/>
      </xdr:nvSpPr>
      <xdr:spPr>
        <a:xfrm>
          <a:off x="3048000" y="673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135907</xdr:rowOff>
    </xdr:from>
    <xdr:ext cx="762000" cy="259045"/>
    <xdr:sp macro="" textlink="">
      <xdr:nvSpPr>
        <xdr:cNvPr id="90" name="テキスト ボックス 89"/>
        <xdr:cNvSpPr txBox="1"/>
      </xdr:nvSpPr>
      <xdr:spPr>
        <a:xfrm>
          <a:off x="2717800" y="682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125730</xdr:rowOff>
    </xdr:from>
    <xdr:to>
      <xdr:col>11</xdr:col>
      <xdr:colOff>60325</xdr:colOff>
      <xdr:row>38</xdr:row>
      <xdr:rowOff>55880</xdr:rowOff>
    </xdr:to>
    <xdr:sp macro="" textlink="">
      <xdr:nvSpPr>
        <xdr:cNvPr id="91" name="楕円 90"/>
        <xdr:cNvSpPr/>
      </xdr:nvSpPr>
      <xdr:spPr>
        <a:xfrm>
          <a:off x="2159000" y="646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40657</xdr:rowOff>
    </xdr:from>
    <xdr:ext cx="762000" cy="259045"/>
    <xdr:sp macro="" textlink="">
      <xdr:nvSpPr>
        <xdr:cNvPr id="92" name="テキスト ボックス 91"/>
        <xdr:cNvSpPr txBox="1"/>
      </xdr:nvSpPr>
      <xdr:spPr>
        <a:xfrm>
          <a:off x="1828800" y="655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72390</xdr:rowOff>
    </xdr:from>
    <xdr:to>
      <xdr:col>6</xdr:col>
      <xdr:colOff>171450</xdr:colOff>
      <xdr:row>40</xdr:row>
      <xdr:rowOff>2540</xdr:rowOff>
    </xdr:to>
    <xdr:sp macro="" textlink="">
      <xdr:nvSpPr>
        <xdr:cNvPr id="93" name="楕円 92"/>
        <xdr:cNvSpPr/>
      </xdr:nvSpPr>
      <xdr:spPr>
        <a:xfrm>
          <a:off x="1270000" y="675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158767</xdr:rowOff>
    </xdr:from>
    <xdr:ext cx="762000" cy="259045"/>
    <xdr:sp macro="" textlink="">
      <xdr:nvSpPr>
        <xdr:cNvPr id="94" name="テキスト ボックス 93"/>
        <xdr:cNvSpPr txBox="1"/>
      </xdr:nvSpPr>
      <xdr:spPr>
        <a:xfrm>
          <a:off x="939800" y="684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物件費に係る経常収支比率は</a:t>
          </a:r>
          <a:r>
            <a:rPr kumimoji="1" lang="en-US" altLang="ja-JP" sz="1200">
              <a:latin typeface="ＭＳ Ｐゴシック" panose="020B0600070205080204" pitchFamily="50" charset="-128"/>
              <a:ea typeface="ＭＳ Ｐゴシック" panose="020B0600070205080204" pitchFamily="50" charset="-128"/>
            </a:rPr>
            <a:t>13.6%</a:t>
          </a:r>
          <a:r>
            <a:rPr kumimoji="1" lang="ja-JP" altLang="en-US" sz="1200">
              <a:latin typeface="ＭＳ Ｐゴシック" panose="020B0600070205080204" pitchFamily="50" charset="-128"/>
              <a:ea typeface="ＭＳ Ｐゴシック" panose="020B0600070205080204" pitchFamily="50" charset="-128"/>
            </a:rPr>
            <a:t>となり、全国平均（</a:t>
          </a:r>
          <a:r>
            <a:rPr kumimoji="1" lang="en-US" altLang="ja-JP" sz="1200">
              <a:latin typeface="ＭＳ Ｐゴシック" panose="020B0600070205080204" pitchFamily="50" charset="-128"/>
              <a:ea typeface="ＭＳ Ｐゴシック" panose="020B0600070205080204" pitchFamily="50" charset="-128"/>
            </a:rPr>
            <a:t>15.6%</a:t>
          </a:r>
          <a:r>
            <a:rPr kumimoji="1" lang="ja-JP" altLang="en-US" sz="1200">
              <a:latin typeface="ＭＳ Ｐゴシック" panose="020B0600070205080204" pitchFamily="50" charset="-128"/>
              <a:ea typeface="ＭＳ Ｐゴシック" panose="020B0600070205080204" pitchFamily="50" charset="-128"/>
            </a:rPr>
            <a:t>）、滋賀県平均（</a:t>
          </a:r>
          <a:r>
            <a:rPr kumimoji="1" lang="en-US" altLang="ja-JP" sz="1200">
              <a:latin typeface="ＭＳ Ｐゴシック" panose="020B0600070205080204" pitchFamily="50" charset="-128"/>
              <a:ea typeface="ＭＳ Ｐゴシック" panose="020B0600070205080204" pitchFamily="50" charset="-128"/>
            </a:rPr>
            <a:t>15.7%</a:t>
          </a:r>
          <a:r>
            <a:rPr kumimoji="1" lang="ja-JP" altLang="en-US" sz="1200">
              <a:latin typeface="ＭＳ Ｐゴシック" panose="020B0600070205080204" pitchFamily="50" charset="-128"/>
              <a:ea typeface="ＭＳ Ｐゴシック" panose="020B0600070205080204" pitchFamily="50" charset="-128"/>
            </a:rPr>
            <a:t>）、類似団体平均（</a:t>
          </a:r>
          <a:r>
            <a:rPr kumimoji="1" lang="en-US" altLang="ja-JP" sz="1200">
              <a:latin typeface="ＭＳ Ｐゴシック" panose="020B0600070205080204" pitchFamily="50" charset="-128"/>
              <a:ea typeface="ＭＳ Ｐゴシック" panose="020B0600070205080204" pitchFamily="50" charset="-128"/>
            </a:rPr>
            <a:t>16.1%</a:t>
          </a:r>
          <a:r>
            <a:rPr kumimoji="1" lang="ja-JP" altLang="en-US" sz="1200">
              <a:latin typeface="ＭＳ Ｐゴシック" panose="020B0600070205080204" pitchFamily="50" charset="-128"/>
              <a:ea typeface="ＭＳ Ｐゴシック" panose="020B0600070205080204" pitchFamily="50" charset="-128"/>
            </a:rPr>
            <a:t>）のいずれも下回る結果となり、前年度比率（</a:t>
          </a:r>
          <a:r>
            <a:rPr kumimoji="1" lang="en-US" altLang="ja-JP" sz="1200">
              <a:latin typeface="ＭＳ Ｐゴシック" panose="020B0600070205080204" pitchFamily="50" charset="-128"/>
              <a:ea typeface="ＭＳ Ｐゴシック" panose="020B0600070205080204" pitchFamily="50" charset="-128"/>
            </a:rPr>
            <a:t>13.9%</a:t>
          </a:r>
          <a:r>
            <a:rPr kumimoji="1" lang="ja-JP" altLang="en-US" sz="1200">
              <a:latin typeface="ＭＳ Ｐゴシック" panose="020B0600070205080204" pitchFamily="50" charset="-128"/>
              <a:ea typeface="ＭＳ Ｐゴシック" panose="020B0600070205080204" pitchFamily="50" charset="-128"/>
            </a:rPr>
            <a:t>）と比較すると</a:t>
          </a:r>
          <a:r>
            <a:rPr kumimoji="1" lang="en-US" altLang="ja-JP" sz="1200">
              <a:latin typeface="ＭＳ Ｐゴシック" panose="020B0600070205080204" pitchFamily="50" charset="-128"/>
              <a:ea typeface="ＭＳ Ｐゴシック" panose="020B0600070205080204" pitchFamily="50" charset="-128"/>
            </a:rPr>
            <a:t>0.3</a:t>
          </a:r>
          <a:r>
            <a:rPr kumimoji="1" lang="ja-JP" altLang="en-US" sz="1200">
              <a:latin typeface="ＭＳ Ｐゴシック" panose="020B0600070205080204" pitchFamily="50" charset="-128"/>
              <a:ea typeface="ＭＳ Ｐゴシック" panose="020B0600070205080204" pitchFamily="50" charset="-128"/>
            </a:rPr>
            <a:t>ポイント改善した。</a:t>
          </a:r>
        </a:p>
        <a:p>
          <a:r>
            <a:rPr kumimoji="1" lang="ja-JP" altLang="en-US" sz="1200">
              <a:latin typeface="ＭＳ Ｐゴシック" panose="020B0600070205080204" pitchFamily="50" charset="-128"/>
              <a:ea typeface="ＭＳ Ｐゴシック" panose="020B0600070205080204" pitchFamily="50" charset="-128"/>
            </a:rPr>
            <a:t>　改善要因としては、歳出において、物価高騰等の影響により全体的な経常経費が増加しているものの、経常一般財源の増加幅は大きいことが挙げられる。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今後についても、徹底した経費削減や事務事業の見直し等を進めることにより、物件費の抑制に努める。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21</xdr:row>
      <xdr:rowOff>158750</xdr:rowOff>
    </xdr:to>
    <xdr:cxnSp macro="">
      <xdr:nvCxnSpPr>
        <xdr:cNvPr id="122" name="直線コネクタ 121"/>
        <xdr:cNvCxnSpPr/>
      </xdr:nvCxnSpPr>
      <xdr:spPr>
        <a:xfrm flipV="1">
          <a:off x="16510000" y="24511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130827</xdr:rowOff>
    </xdr:from>
    <xdr:ext cx="762000" cy="259045"/>
    <xdr:sp macro="" textlink="">
      <xdr:nvSpPr>
        <xdr:cNvPr id="123" name="物件費最小値テキスト"/>
        <xdr:cNvSpPr txBox="1"/>
      </xdr:nvSpPr>
      <xdr:spPr>
        <a:xfrm>
          <a:off x="16598900" y="373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158750</xdr:rowOff>
    </xdr:from>
    <xdr:to>
      <xdr:col>82</xdr:col>
      <xdr:colOff>196850</xdr:colOff>
      <xdr:row>21</xdr:row>
      <xdr:rowOff>158750</xdr:rowOff>
    </xdr:to>
    <xdr:cxnSp macro="">
      <xdr:nvCxnSpPr>
        <xdr:cNvPr id="124" name="直線コネクタ 123"/>
        <xdr:cNvCxnSpPr/>
      </xdr:nvCxnSpPr>
      <xdr:spPr>
        <a:xfrm>
          <a:off x="16421100" y="3759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5" name="物件費最大値テキスト"/>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6" name="直線コネクタ 125"/>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63500</xdr:rowOff>
    </xdr:from>
    <xdr:to>
      <xdr:col>82</xdr:col>
      <xdr:colOff>107950</xdr:colOff>
      <xdr:row>16</xdr:row>
      <xdr:rowOff>101600</xdr:rowOff>
    </xdr:to>
    <xdr:cxnSp macro="">
      <xdr:nvCxnSpPr>
        <xdr:cNvPr id="127" name="直線コネクタ 126"/>
        <xdr:cNvCxnSpPr/>
      </xdr:nvCxnSpPr>
      <xdr:spPr>
        <a:xfrm flipV="1">
          <a:off x="15671800" y="28067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130827</xdr:rowOff>
    </xdr:from>
    <xdr:ext cx="762000" cy="259045"/>
    <xdr:sp macro="" textlink="">
      <xdr:nvSpPr>
        <xdr:cNvPr id="128" name="物件費平均値テキスト"/>
        <xdr:cNvSpPr txBox="1"/>
      </xdr:nvSpPr>
      <xdr:spPr>
        <a:xfrm>
          <a:off x="16598900" y="3045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158750</xdr:rowOff>
    </xdr:from>
    <xdr:to>
      <xdr:col>82</xdr:col>
      <xdr:colOff>158750</xdr:colOff>
      <xdr:row>18</xdr:row>
      <xdr:rowOff>88900</xdr:rowOff>
    </xdr:to>
    <xdr:sp macro="" textlink="">
      <xdr:nvSpPr>
        <xdr:cNvPr id="129" name="フローチャート: 判断 128"/>
        <xdr:cNvSpPr/>
      </xdr:nvSpPr>
      <xdr:spPr>
        <a:xfrm>
          <a:off x="16459200" y="307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0</xdr:rowOff>
    </xdr:from>
    <xdr:to>
      <xdr:col>78</xdr:col>
      <xdr:colOff>69850</xdr:colOff>
      <xdr:row>16</xdr:row>
      <xdr:rowOff>101600</xdr:rowOff>
    </xdr:to>
    <xdr:cxnSp macro="">
      <xdr:nvCxnSpPr>
        <xdr:cNvPr id="130" name="直線コネクタ 129"/>
        <xdr:cNvCxnSpPr/>
      </xdr:nvCxnSpPr>
      <xdr:spPr>
        <a:xfrm>
          <a:off x="14782800" y="27432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95250</xdr:rowOff>
    </xdr:from>
    <xdr:to>
      <xdr:col>78</xdr:col>
      <xdr:colOff>120650</xdr:colOff>
      <xdr:row>18</xdr:row>
      <xdr:rowOff>25400</xdr:rowOff>
    </xdr:to>
    <xdr:sp macro="" textlink="">
      <xdr:nvSpPr>
        <xdr:cNvPr id="131" name="フローチャート: 判断 130"/>
        <xdr:cNvSpPr/>
      </xdr:nvSpPr>
      <xdr:spPr>
        <a:xfrm>
          <a:off x="15621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10177</xdr:rowOff>
    </xdr:from>
    <xdr:ext cx="736600" cy="259045"/>
    <xdr:sp macro="" textlink="">
      <xdr:nvSpPr>
        <xdr:cNvPr id="132" name="テキスト ボックス 131"/>
        <xdr:cNvSpPr txBox="1"/>
      </xdr:nvSpPr>
      <xdr:spPr>
        <a:xfrm>
          <a:off x="15290800" y="309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101600</xdr:rowOff>
    </xdr:from>
    <xdr:to>
      <xdr:col>73</xdr:col>
      <xdr:colOff>180975</xdr:colOff>
      <xdr:row>16</xdr:row>
      <xdr:rowOff>0</xdr:rowOff>
    </xdr:to>
    <xdr:cxnSp macro="">
      <xdr:nvCxnSpPr>
        <xdr:cNvPr id="133" name="直線コネクタ 132"/>
        <xdr:cNvCxnSpPr/>
      </xdr:nvCxnSpPr>
      <xdr:spPr>
        <a:xfrm>
          <a:off x="13893800" y="25019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69850</xdr:rowOff>
    </xdr:from>
    <xdr:to>
      <xdr:col>74</xdr:col>
      <xdr:colOff>31750</xdr:colOff>
      <xdr:row>18</xdr:row>
      <xdr:rowOff>0</xdr:rowOff>
    </xdr:to>
    <xdr:sp macro="" textlink="">
      <xdr:nvSpPr>
        <xdr:cNvPr id="134" name="フローチャート: 判断 133"/>
        <xdr:cNvSpPr/>
      </xdr:nvSpPr>
      <xdr:spPr>
        <a:xfrm>
          <a:off x="14732000" y="298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156227</xdr:rowOff>
    </xdr:from>
    <xdr:ext cx="762000" cy="259045"/>
    <xdr:sp macro="" textlink="">
      <xdr:nvSpPr>
        <xdr:cNvPr id="135" name="テキスト ボックス 134"/>
        <xdr:cNvSpPr txBox="1"/>
      </xdr:nvSpPr>
      <xdr:spPr>
        <a:xfrm>
          <a:off x="14401800" y="307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101600</xdr:rowOff>
    </xdr:from>
    <xdr:to>
      <xdr:col>69</xdr:col>
      <xdr:colOff>92075</xdr:colOff>
      <xdr:row>15</xdr:row>
      <xdr:rowOff>146050</xdr:rowOff>
    </xdr:to>
    <xdr:cxnSp macro="">
      <xdr:nvCxnSpPr>
        <xdr:cNvPr id="136" name="直線コネクタ 135"/>
        <xdr:cNvCxnSpPr/>
      </xdr:nvCxnSpPr>
      <xdr:spPr>
        <a:xfrm flipV="1">
          <a:off x="13004800" y="2501900"/>
          <a:ext cx="8890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114300</xdr:rowOff>
    </xdr:from>
    <xdr:to>
      <xdr:col>69</xdr:col>
      <xdr:colOff>142875</xdr:colOff>
      <xdr:row>17</xdr:row>
      <xdr:rowOff>44450</xdr:rowOff>
    </xdr:to>
    <xdr:sp macro="" textlink="">
      <xdr:nvSpPr>
        <xdr:cNvPr id="137" name="フローチャート: 判断 136"/>
        <xdr:cNvSpPr/>
      </xdr:nvSpPr>
      <xdr:spPr>
        <a:xfrm>
          <a:off x="13843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29227</xdr:rowOff>
    </xdr:from>
    <xdr:ext cx="762000" cy="259045"/>
    <xdr:sp macro="" textlink="">
      <xdr:nvSpPr>
        <xdr:cNvPr id="138" name="テキスト ボックス 137"/>
        <xdr:cNvSpPr txBox="1"/>
      </xdr:nvSpPr>
      <xdr:spPr>
        <a:xfrm>
          <a:off x="13512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57150</xdr:rowOff>
    </xdr:from>
    <xdr:to>
      <xdr:col>65</xdr:col>
      <xdr:colOff>53975</xdr:colOff>
      <xdr:row>17</xdr:row>
      <xdr:rowOff>158750</xdr:rowOff>
    </xdr:to>
    <xdr:sp macro="" textlink="">
      <xdr:nvSpPr>
        <xdr:cNvPr id="139" name="フローチャート: 判断 138"/>
        <xdr:cNvSpPr/>
      </xdr:nvSpPr>
      <xdr:spPr>
        <a:xfrm>
          <a:off x="12954000" y="297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143527</xdr:rowOff>
    </xdr:from>
    <xdr:ext cx="762000" cy="259045"/>
    <xdr:sp macro="" textlink="">
      <xdr:nvSpPr>
        <xdr:cNvPr id="140" name="テキスト ボックス 139"/>
        <xdr:cNvSpPr txBox="1"/>
      </xdr:nvSpPr>
      <xdr:spPr>
        <a:xfrm>
          <a:off x="12623800" y="305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12700</xdr:rowOff>
    </xdr:from>
    <xdr:to>
      <xdr:col>82</xdr:col>
      <xdr:colOff>158750</xdr:colOff>
      <xdr:row>16</xdr:row>
      <xdr:rowOff>114300</xdr:rowOff>
    </xdr:to>
    <xdr:sp macro="" textlink="">
      <xdr:nvSpPr>
        <xdr:cNvPr id="146" name="楕円 145"/>
        <xdr:cNvSpPr/>
      </xdr:nvSpPr>
      <xdr:spPr>
        <a:xfrm>
          <a:off x="16459200" y="275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29227</xdr:rowOff>
    </xdr:from>
    <xdr:ext cx="762000" cy="259045"/>
    <xdr:sp macro="" textlink="">
      <xdr:nvSpPr>
        <xdr:cNvPr id="147" name="物件費該当値テキスト"/>
        <xdr:cNvSpPr txBox="1"/>
      </xdr:nvSpPr>
      <xdr:spPr>
        <a:xfrm>
          <a:off x="16598900" y="26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50800</xdr:rowOff>
    </xdr:from>
    <xdr:to>
      <xdr:col>78</xdr:col>
      <xdr:colOff>120650</xdr:colOff>
      <xdr:row>16</xdr:row>
      <xdr:rowOff>152400</xdr:rowOff>
    </xdr:to>
    <xdr:sp macro="" textlink="">
      <xdr:nvSpPr>
        <xdr:cNvPr id="148" name="楕円 147"/>
        <xdr:cNvSpPr/>
      </xdr:nvSpPr>
      <xdr:spPr>
        <a:xfrm>
          <a:off x="15621000" y="279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162577</xdr:rowOff>
    </xdr:from>
    <xdr:ext cx="736600" cy="259045"/>
    <xdr:sp macro="" textlink="">
      <xdr:nvSpPr>
        <xdr:cNvPr id="149" name="テキスト ボックス 148"/>
        <xdr:cNvSpPr txBox="1"/>
      </xdr:nvSpPr>
      <xdr:spPr>
        <a:xfrm>
          <a:off x="15290800" y="256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120650</xdr:rowOff>
    </xdr:from>
    <xdr:to>
      <xdr:col>74</xdr:col>
      <xdr:colOff>31750</xdr:colOff>
      <xdr:row>16</xdr:row>
      <xdr:rowOff>50800</xdr:rowOff>
    </xdr:to>
    <xdr:sp macro="" textlink="">
      <xdr:nvSpPr>
        <xdr:cNvPr id="150" name="楕円 149"/>
        <xdr:cNvSpPr/>
      </xdr:nvSpPr>
      <xdr:spPr>
        <a:xfrm>
          <a:off x="14732000" y="269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60977</xdr:rowOff>
    </xdr:from>
    <xdr:ext cx="762000" cy="259045"/>
    <xdr:sp macro="" textlink="">
      <xdr:nvSpPr>
        <xdr:cNvPr id="151" name="テキスト ボックス 150"/>
        <xdr:cNvSpPr txBox="1"/>
      </xdr:nvSpPr>
      <xdr:spPr>
        <a:xfrm>
          <a:off x="14401800" y="246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50800</xdr:rowOff>
    </xdr:from>
    <xdr:to>
      <xdr:col>69</xdr:col>
      <xdr:colOff>142875</xdr:colOff>
      <xdr:row>14</xdr:row>
      <xdr:rowOff>152400</xdr:rowOff>
    </xdr:to>
    <xdr:sp macro="" textlink="">
      <xdr:nvSpPr>
        <xdr:cNvPr id="152" name="楕円 151"/>
        <xdr:cNvSpPr/>
      </xdr:nvSpPr>
      <xdr:spPr>
        <a:xfrm>
          <a:off x="13843000" y="245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162577</xdr:rowOff>
    </xdr:from>
    <xdr:ext cx="762000" cy="259045"/>
    <xdr:sp macro="" textlink="">
      <xdr:nvSpPr>
        <xdr:cNvPr id="153" name="テキスト ボックス 152"/>
        <xdr:cNvSpPr txBox="1"/>
      </xdr:nvSpPr>
      <xdr:spPr>
        <a:xfrm>
          <a:off x="13512800" y="221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95250</xdr:rowOff>
    </xdr:from>
    <xdr:to>
      <xdr:col>65</xdr:col>
      <xdr:colOff>53975</xdr:colOff>
      <xdr:row>16</xdr:row>
      <xdr:rowOff>25400</xdr:rowOff>
    </xdr:to>
    <xdr:sp macro="" textlink="">
      <xdr:nvSpPr>
        <xdr:cNvPr id="154" name="楕円 153"/>
        <xdr:cNvSpPr/>
      </xdr:nvSpPr>
      <xdr:spPr>
        <a:xfrm>
          <a:off x="12954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35577</xdr:rowOff>
    </xdr:from>
    <xdr:ext cx="762000" cy="259045"/>
    <xdr:sp macro="" textlink="">
      <xdr:nvSpPr>
        <xdr:cNvPr id="155" name="テキスト ボックス 154"/>
        <xdr:cNvSpPr txBox="1"/>
      </xdr:nvSpPr>
      <xdr:spPr>
        <a:xfrm>
          <a:off x="12623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扶助費に係る経常収支比率は</a:t>
          </a:r>
          <a:r>
            <a:rPr kumimoji="1" lang="en-US" altLang="ja-JP" sz="1200">
              <a:latin typeface="ＭＳ Ｐゴシック" panose="020B0600070205080204" pitchFamily="50" charset="-128"/>
              <a:ea typeface="ＭＳ Ｐゴシック" panose="020B0600070205080204" pitchFamily="50" charset="-128"/>
            </a:rPr>
            <a:t>8.2%</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8.4%</a:t>
          </a:r>
          <a:r>
            <a:rPr kumimoji="1" lang="ja-JP" altLang="en-US" sz="1200">
              <a:latin typeface="ＭＳ Ｐゴシック" panose="020B0600070205080204" pitchFamily="50" charset="-128"/>
              <a:ea typeface="ＭＳ Ｐゴシック" panose="020B0600070205080204" pitchFamily="50" charset="-128"/>
            </a:rPr>
            <a:t>）と比較して低い水準を示しているものの、前年度と比較すると</a:t>
          </a:r>
          <a:r>
            <a:rPr kumimoji="1" lang="en-US" altLang="ja-JP" sz="1200">
              <a:latin typeface="ＭＳ Ｐゴシック" panose="020B0600070205080204" pitchFamily="50" charset="-128"/>
              <a:ea typeface="ＭＳ Ｐゴシック" panose="020B0600070205080204" pitchFamily="50" charset="-128"/>
            </a:rPr>
            <a:t>0.2</a:t>
          </a:r>
          <a:r>
            <a:rPr kumimoji="1" lang="ja-JP" altLang="en-US" sz="1200">
              <a:latin typeface="ＭＳ Ｐゴシック" panose="020B0600070205080204" pitchFamily="50" charset="-128"/>
              <a:ea typeface="ＭＳ Ｐゴシック" panose="020B0600070205080204" pitchFamily="50" charset="-128"/>
            </a:rPr>
            <a:t>ポイント上昇した。これは、社会保障関係経費の自然増等により、扶助費の支出額が増加を続けていることが要因である。特に障害福祉サービス関係などの社会福祉費の増加は著しく、扶助費は今後も増加すると考えられ、今後については、資格審査等の適正化や住民の健康増進等により扶助費の抑制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62</xdr:row>
      <xdr:rowOff>12700</xdr:rowOff>
    </xdr:to>
    <xdr:cxnSp macro="">
      <xdr:nvCxnSpPr>
        <xdr:cNvPr id="185" name="直線コネクタ 184"/>
        <xdr:cNvCxnSpPr/>
      </xdr:nvCxnSpPr>
      <xdr:spPr>
        <a:xfrm flipV="1">
          <a:off x="4826000" y="90424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86" name="扶助費最小値テキスト"/>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7" name="直線コネクタ 186"/>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8" name="扶助費最大値テキスト"/>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9" name="直線コネクタ 188"/>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78015</xdr:rowOff>
    </xdr:from>
    <xdr:to>
      <xdr:col>24</xdr:col>
      <xdr:colOff>25400</xdr:colOff>
      <xdr:row>56</xdr:row>
      <xdr:rowOff>110672</xdr:rowOff>
    </xdr:to>
    <xdr:cxnSp macro="">
      <xdr:nvCxnSpPr>
        <xdr:cNvPr id="190" name="直線コネクタ 189"/>
        <xdr:cNvCxnSpPr/>
      </xdr:nvCxnSpPr>
      <xdr:spPr>
        <a:xfrm>
          <a:off x="3987800" y="9679215"/>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64605</xdr:rowOff>
    </xdr:from>
    <xdr:ext cx="762000" cy="259045"/>
    <xdr:sp macro="" textlink="">
      <xdr:nvSpPr>
        <xdr:cNvPr id="191" name="扶助費平均値テキスト"/>
        <xdr:cNvSpPr txBox="1"/>
      </xdr:nvSpPr>
      <xdr:spPr>
        <a:xfrm>
          <a:off x="4914900" y="9665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92528</xdr:rowOff>
    </xdr:from>
    <xdr:to>
      <xdr:col>24</xdr:col>
      <xdr:colOff>76200</xdr:colOff>
      <xdr:row>57</xdr:row>
      <xdr:rowOff>22678</xdr:rowOff>
    </xdr:to>
    <xdr:sp macro="" textlink="">
      <xdr:nvSpPr>
        <xdr:cNvPr id="192" name="フローチャート: 判断 191"/>
        <xdr:cNvSpPr/>
      </xdr:nvSpPr>
      <xdr:spPr>
        <a:xfrm>
          <a:off x="47752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151493</xdr:rowOff>
    </xdr:from>
    <xdr:to>
      <xdr:col>19</xdr:col>
      <xdr:colOff>187325</xdr:colOff>
      <xdr:row>56</xdr:row>
      <xdr:rowOff>78015</xdr:rowOff>
    </xdr:to>
    <xdr:cxnSp macro="">
      <xdr:nvCxnSpPr>
        <xdr:cNvPr id="193" name="直線コネクタ 192"/>
        <xdr:cNvCxnSpPr/>
      </xdr:nvCxnSpPr>
      <xdr:spPr>
        <a:xfrm>
          <a:off x="3098800" y="9581243"/>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76200</xdr:rowOff>
    </xdr:from>
    <xdr:to>
      <xdr:col>20</xdr:col>
      <xdr:colOff>38100</xdr:colOff>
      <xdr:row>57</xdr:row>
      <xdr:rowOff>6350</xdr:rowOff>
    </xdr:to>
    <xdr:sp macro="" textlink="">
      <xdr:nvSpPr>
        <xdr:cNvPr id="194" name="フローチャート: 判断 193"/>
        <xdr:cNvSpPr/>
      </xdr:nvSpPr>
      <xdr:spPr>
        <a:xfrm>
          <a:off x="3937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162577</xdr:rowOff>
    </xdr:from>
    <xdr:ext cx="736600" cy="259045"/>
    <xdr:sp macro="" textlink="">
      <xdr:nvSpPr>
        <xdr:cNvPr id="195" name="テキスト ボックス 194"/>
        <xdr:cNvSpPr txBox="1"/>
      </xdr:nvSpPr>
      <xdr:spPr>
        <a:xfrm>
          <a:off x="3606800" y="976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86178</xdr:rowOff>
    </xdr:from>
    <xdr:to>
      <xdr:col>15</xdr:col>
      <xdr:colOff>98425</xdr:colOff>
      <xdr:row>55</xdr:row>
      <xdr:rowOff>151493</xdr:rowOff>
    </xdr:to>
    <xdr:cxnSp macro="">
      <xdr:nvCxnSpPr>
        <xdr:cNvPr id="196" name="直線コネクタ 195"/>
        <xdr:cNvCxnSpPr/>
      </xdr:nvCxnSpPr>
      <xdr:spPr>
        <a:xfrm>
          <a:off x="2209800" y="95159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43543</xdr:rowOff>
    </xdr:from>
    <xdr:to>
      <xdr:col>15</xdr:col>
      <xdr:colOff>149225</xdr:colOff>
      <xdr:row>56</xdr:row>
      <xdr:rowOff>145143</xdr:rowOff>
    </xdr:to>
    <xdr:sp macro="" textlink="">
      <xdr:nvSpPr>
        <xdr:cNvPr id="197" name="フローチャート: 判断 196"/>
        <xdr:cNvSpPr/>
      </xdr:nvSpPr>
      <xdr:spPr>
        <a:xfrm>
          <a:off x="3048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129920</xdr:rowOff>
    </xdr:from>
    <xdr:ext cx="762000" cy="259045"/>
    <xdr:sp macro="" textlink="">
      <xdr:nvSpPr>
        <xdr:cNvPr id="198" name="テキスト ボックス 197"/>
        <xdr:cNvSpPr txBox="1"/>
      </xdr:nvSpPr>
      <xdr:spPr>
        <a:xfrm>
          <a:off x="2717800" y="97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86178</xdr:rowOff>
    </xdr:from>
    <xdr:to>
      <xdr:col>11</xdr:col>
      <xdr:colOff>9525</xdr:colOff>
      <xdr:row>55</xdr:row>
      <xdr:rowOff>151493</xdr:rowOff>
    </xdr:to>
    <xdr:cxnSp macro="">
      <xdr:nvCxnSpPr>
        <xdr:cNvPr id="199" name="直線コネクタ 198"/>
        <xdr:cNvCxnSpPr/>
      </xdr:nvCxnSpPr>
      <xdr:spPr>
        <a:xfrm flipV="1">
          <a:off x="1320800" y="95159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149678</xdr:rowOff>
    </xdr:from>
    <xdr:to>
      <xdr:col>11</xdr:col>
      <xdr:colOff>60325</xdr:colOff>
      <xdr:row>56</xdr:row>
      <xdr:rowOff>79828</xdr:rowOff>
    </xdr:to>
    <xdr:sp macro="" textlink="">
      <xdr:nvSpPr>
        <xdr:cNvPr id="200" name="フローチャート: 判断 199"/>
        <xdr:cNvSpPr/>
      </xdr:nvSpPr>
      <xdr:spPr>
        <a:xfrm>
          <a:off x="2159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64605</xdr:rowOff>
    </xdr:from>
    <xdr:ext cx="762000" cy="259045"/>
    <xdr:sp macro="" textlink="">
      <xdr:nvSpPr>
        <xdr:cNvPr id="201" name="テキスト ボックス 200"/>
        <xdr:cNvSpPr txBox="1"/>
      </xdr:nvSpPr>
      <xdr:spPr>
        <a:xfrm>
          <a:off x="1828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43543</xdr:rowOff>
    </xdr:from>
    <xdr:to>
      <xdr:col>6</xdr:col>
      <xdr:colOff>171450</xdr:colOff>
      <xdr:row>56</xdr:row>
      <xdr:rowOff>145143</xdr:rowOff>
    </xdr:to>
    <xdr:sp macro="" textlink="">
      <xdr:nvSpPr>
        <xdr:cNvPr id="202" name="フローチャート: 判断 201"/>
        <xdr:cNvSpPr/>
      </xdr:nvSpPr>
      <xdr:spPr>
        <a:xfrm>
          <a:off x="1270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129920</xdr:rowOff>
    </xdr:from>
    <xdr:ext cx="762000" cy="259045"/>
    <xdr:sp macro="" textlink="">
      <xdr:nvSpPr>
        <xdr:cNvPr id="203" name="テキスト ボックス 202"/>
        <xdr:cNvSpPr txBox="1"/>
      </xdr:nvSpPr>
      <xdr:spPr>
        <a:xfrm>
          <a:off x="939800" y="97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209" name="楕円 208"/>
        <xdr:cNvSpPr/>
      </xdr:nvSpPr>
      <xdr:spPr>
        <a:xfrm>
          <a:off x="47752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76399</xdr:rowOff>
    </xdr:from>
    <xdr:ext cx="762000" cy="259045"/>
    <xdr:sp macro="" textlink="">
      <xdr:nvSpPr>
        <xdr:cNvPr id="210" name="扶助費該当値テキスト"/>
        <xdr:cNvSpPr txBox="1"/>
      </xdr:nvSpPr>
      <xdr:spPr>
        <a:xfrm>
          <a:off x="4914900" y="950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27215</xdr:rowOff>
    </xdr:from>
    <xdr:to>
      <xdr:col>20</xdr:col>
      <xdr:colOff>38100</xdr:colOff>
      <xdr:row>56</xdr:row>
      <xdr:rowOff>128815</xdr:rowOff>
    </xdr:to>
    <xdr:sp macro="" textlink="">
      <xdr:nvSpPr>
        <xdr:cNvPr id="211" name="楕円 210"/>
        <xdr:cNvSpPr/>
      </xdr:nvSpPr>
      <xdr:spPr>
        <a:xfrm>
          <a:off x="3937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138992</xdr:rowOff>
    </xdr:from>
    <xdr:ext cx="736600" cy="259045"/>
    <xdr:sp macro="" textlink="">
      <xdr:nvSpPr>
        <xdr:cNvPr id="212" name="テキスト ボックス 211"/>
        <xdr:cNvSpPr txBox="1"/>
      </xdr:nvSpPr>
      <xdr:spPr>
        <a:xfrm>
          <a:off x="3606800" y="9397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100693</xdr:rowOff>
    </xdr:from>
    <xdr:to>
      <xdr:col>15</xdr:col>
      <xdr:colOff>149225</xdr:colOff>
      <xdr:row>56</xdr:row>
      <xdr:rowOff>30843</xdr:rowOff>
    </xdr:to>
    <xdr:sp macro="" textlink="">
      <xdr:nvSpPr>
        <xdr:cNvPr id="213" name="楕円 212"/>
        <xdr:cNvSpPr/>
      </xdr:nvSpPr>
      <xdr:spPr>
        <a:xfrm>
          <a:off x="3048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41020</xdr:rowOff>
    </xdr:from>
    <xdr:ext cx="762000" cy="259045"/>
    <xdr:sp macro="" textlink="">
      <xdr:nvSpPr>
        <xdr:cNvPr id="214" name="テキスト ボックス 213"/>
        <xdr:cNvSpPr txBox="1"/>
      </xdr:nvSpPr>
      <xdr:spPr>
        <a:xfrm>
          <a:off x="2717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35378</xdr:rowOff>
    </xdr:from>
    <xdr:to>
      <xdr:col>11</xdr:col>
      <xdr:colOff>60325</xdr:colOff>
      <xdr:row>55</xdr:row>
      <xdr:rowOff>136978</xdr:rowOff>
    </xdr:to>
    <xdr:sp macro="" textlink="">
      <xdr:nvSpPr>
        <xdr:cNvPr id="215" name="楕円 214"/>
        <xdr:cNvSpPr/>
      </xdr:nvSpPr>
      <xdr:spPr>
        <a:xfrm>
          <a:off x="2159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147155</xdr:rowOff>
    </xdr:from>
    <xdr:ext cx="762000" cy="259045"/>
    <xdr:sp macro="" textlink="">
      <xdr:nvSpPr>
        <xdr:cNvPr id="216" name="テキスト ボックス 215"/>
        <xdr:cNvSpPr txBox="1"/>
      </xdr:nvSpPr>
      <xdr:spPr>
        <a:xfrm>
          <a:off x="1828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100693</xdr:rowOff>
    </xdr:from>
    <xdr:to>
      <xdr:col>6</xdr:col>
      <xdr:colOff>171450</xdr:colOff>
      <xdr:row>56</xdr:row>
      <xdr:rowOff>30843</xdr:rowOff>
    </xdr:to>
    <xdr:sp macro="" textlink="">
      <xdr:nvSpPr>
        <xdr:cNvPr id="217" name="楕円 216"/>
        <xdr:cNvSpPr/>
      </xdr:nvSpPr>
      <xdr:spPr>
        <a:xfrm>
          <a:off x="1270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41020</xdr:rowOff>
    </xdr:from>
    <xdr:ext cx="762000" cy="259045"/>
    <xdr:sp macro="" textlink="">
      <xdr:nvSpPr>
        <xdr:cNvPr id="218" name="テキスト ボックス 217"/>
        <xdr:cNvSpPr txBox="1"/>
      </xdr:nvSpPr>
      <xdr:spPr>
        <a:xfrm>
          <a:off x="939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その他の経費は、主に繰出金となっている。</a:t>
          </a:r>
        </a:p>
        <a:p>
          <a:r>
            <a:rPr kumimoji="1" lang="ja-JP" altLang="en-US" sz="1200">
              <a:latin typeface="ＭＳ Ｐゴシック" panose="020B0600070205080204" pitchFamily="50" charset="-128"/>
              <a:ea typeface="ＭＳ Ｐゴシック" panose="020B0600070205080204" pitchFamily="50" charset="-128"/>
            </a:rPr>
            <a:t>　その他の経費に係る経常収支比率は</a:t>
          </a:r>
          <a:r>
            <a:rPr kumimoji="1" lang="en-US" altLang="ja-JP" sz="1200">
              <a:latin typeface="ＭＳ Ｐゴシック" panose="020B0600070205080204" pitchFamily="50" charset="-128"/>
              <a:ea typeface="ＭＳ Ｐゴシック" panose="020B0600070205080204" pitchFamily="50" charset="-128"/>
            </a:rPr>
            <a:t>10.4%</a:t>
          </a:r>
          <a:r>
            <a:rPr kumimoji="1" lang="ja-JP" altLang="en-US" sz="1200">
              <a:latin typeface="ＭＳ Ｐゴシック" panose="020B0600070205080204" pitchFamily="50" charset="-128"/>
              <a:ea typeface="ＭＳ Ｐゴシック" panose="020B0600070205080204" pitchFamily="50" charset="-128"/>
            </a:rPr>
            <a:t>となり、前年度（</a:t>
          </a:r>
          <a:r>
            <a:rPr kumimoji="1" lang="en-US" altLang="ja-JP" sz="1200">
              <a:latin typeface="ＭＳ Ｐゴシック" panose="020B0600070205080204" pitchFamily="50" charset="-128"/>
              <a:ea typeface="ＭＳ Ｐゴシック" panose="020B0600070205080204" pitchFamily="50" charset="-128"/>
            </a:rPr>
            <a:t>10.8%</a:t>
          </a:r>
          <a:r>
            <a:rPr kumimoji="1" lang="ja-JP" altLang="en-US" sz="1200">
              <a:latin typeface="ＭＳ Ｐゴシック" panose="020B0600070205080204" pitchFamily="50" charset="-128"/>
              <a:ea typeface="ＭＳ Ｐゴシック" panose="020B0600070205080204" pitchFamily="50" charset="-128"/>
            </a:rPr>
            <a:t>）と比較すると</a:t>
          </a:r>
          <a:r>
            <a:rPr kumimoji="1" lang="en-US" altLang="ja-JP" sz="1200">
              <a:latin typeface="ＭＳ Ｐゴシック" panose="020B0600070205080204" pitchFamily="50" charset="-128"/>
              <a:ea typeface="ＭＳ Ｐゴシック" panose="020B0600070205080204" pitchFamily="50" charset="-128"/>
            </a:rPr>
            <a:t>0.4</a:t>
          </a:r>
          <a:r>
            <a:rPr kumimoji="1" lang="ja-JP" altLang="en-US" sz="1200">
              <a:latin typeface="ＭＳ Ｐゴシック" panose="020B0600070205080204" pitchFamily="50" charset="-128"/>
              <a:ea typeface="ＭＳ Ｐゴシック" panose="020B0600070205080204" pitchFamily="50" charset="-128"/>
            </a:rPr>
            <a:t>ポイント改善しており、全国平均（</a:t>
          </a:r>
          <a:r>
            <a:rPr kumimoji="1" lang="en-US" altLang="ja-JP" sz="1200">
              <a:latin typeface="ＭＳ Ｐゴシック" panose="020B0600070205080204" pitchFamily="50" charset="-128"/>
              <a:ea typeface="ＭＳ Ｐゴシック" panose="020B0600070205080204" pitchFamily="50" charset="-128"/>
            </a:rPr>
            <a:t>12.5%</a:t>
          </a:r>
          <a:r>
            <a:rPr kumimoji="1" lang="ja-JP" altLang="en-US" sz="1200">
              <a:latin typeface="ＭＳ Ｐゴシック" panose="020B0600070205080204" pitchFamily="50" charset="-128"/>
              <a:ea typeface="ＭＳ Ｐゴシック" panose="020B0600070205080204" pitchFamily="50" charset="-128"/>
            </a:rPr>
            <a:t>）および類似団体平均（</a:t>
          </a:r>
          <a:r>
            <a:rPr kumimoji="1" lang="en-US" altLang="ja-JP" sz="1200">
              <a:latin typeface="ＭＳ Ｐゴシック" panose="020B0600070205080204" pitchFamily="50" charset="-128"/>
              <a:ea typeface="ＭＳ Ｐゴシック" panose="020B0600070205080204" pitchFamily="50" charset="-128"/>
            </a:rPr>
            <a:t>10.9%</a:t>
          </a:r>
          <a:r>
            <a:rPr kumimoji="1" lang="ja-JP" altLang="en-US" sz="1200">
              <a:latin typeface="ＭＳ Ｐゴシック" panose="020B0600070205080204" pitchFamily="50" charset="-128"/>
              <a:ea typeface="ＭＳ Ｐゴシック" panose="020B0600070205080204" pitchFamily="50" charset="-128"/>
            </a:rPr>
            <a:t>）を下回った。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引き続き、地域住民の健康増進の取り組みを進め、給付費の増加の抑制とあわせ、公営事業における職員数の適正化、受益に応じた負担金の徴収により繰出金の抑制に努める。</a:t>
          </a: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44450</xdr:rowOff>
    </xdr:from>
    <xdr:to>
      <xdr:col>82</xdr:col>
      <xdr:colOff>107950</xdr:colOff>
      <xdr:row>60</xdr:row>
      <xdr:rowOff>139700</xdr:rowOff>
    </xdr:to>
    <xdr:cxnSp macro="">
      <xdr:nvCxnSpPr>
        <xdr:cNvPr id="246" name="直線コネクタ 245"/>
        <xdr:cNvCxnSpPr/>
      </xdr:nvCxnSpPr>
      <xdr:spPr>
        <a:xfrm flipV="1">
          <a:off x="16510000" y="91313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111777</xdr:rowOff>
    </xdr:from>
    <xdr:ext cx="762000" cy="259045"/>
    <xdr:sp macro="" textlink="">
      <xdr:nvSpPr>
        <xdr:cNvPr id="247" name="その他最小値テキスト"/>
        <xdr:cNvSpPr txBox="1"/>
      </xdr:nvSpPr>
      <xdr:spPr>
        <a:xfrm>
          <a:off x="165989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139700</xdr:rowOff>
    </xdr:from>
    <xdr:to>
      <xdr:col>82</xdr:col>
      <xdr:colOff>196850</xdr:colOff>
      <xdr:row>60</xdr:row>
      <xdr:rowOff>139700</xdr:rowOff>
    </xdr:to>
    <xdr:cxnSp macro="">
      <xdr:nvCxnSpPr>
        <xdr:cNvPr id="248" name="直線コネクタ 247"/>
        <xdr:cNvCxnSpPr/>
      </xdr:nvCxnSpPr>
      <xdr:spPr>
        <a:xfrm>
          <a:off x="16421100" y="1042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130827</xdr:rowOff>
    </xdr:from>
    <xdr:ext cx="762000" cy="259045"/>
    <xdr:sp macro="" textlink="">
      <xdr:nvSpPr>
        <xdr:cNvPr id="249" name="その他最大値テキスト"/>
        <xdr:cNvSpPr txBox="1"/>
      </xdr:nvSpPr>
      <xdr:spPr>
        <a:xfrm>
          <a:off x="165989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44450</xdr:rowOff>
    </xdr:from>
    <xdr:to>
      <xdr:col>82</xdr:col>
      <xdr:colOff>196850</xdr:colOff>
      <xdr:row>53</xdr:row>
      <xdr:rowOff>44450</xdr:rowOff>
    </xdr:to>
    <xdr:cxnSp macro="">
      <xdr:nvCxnSpPr>
        <xdr:cNvPr id="250" name="直線コネクタ 249"/>
        <xdr:cNvCxnSpPr/>
      </xdr:nvCxnSpPr>
      <xdr:spPr>
        <a:xfrm>
          <a:off x="16421100" y="913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38100</xdr:rowOff>
    </xdr:from>
    <xdr:to>
      <xdr:col>82</xdr:col>
      <xdr:colOff>107950</xdr:colOff>
      <xdr:row>56</xdr:row>
      <xdr:rowOff>88900</xdr:rowOff>
    </xdr:to>
    <xdr:cxnSp macro="">
      <xdr:nvCxnSpPr>
        <xdr:cNvPr id="251" name="直線コネクタ 250"/>
        <xdr:cNvCxnSpPr/>
      </xdr:nvCxnSpPr>
      <xdr:spPr>
        <a:xfrm flipV="1">
          <a:off x="15671800" y="96393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22877</xdr:rowOff>
    </xdr:from>
    <xdr:ext cx="762000" cy="259045"/>
    <xdr:sp macro="" textlink="">
      <xdr:nvSpPr>
        <xdr:cNvPr id="252" name="その他平均値テキスト"/>
        <xdr:cNvSpPr txBox="1"/>
      </xdr:nvSpPr>
      <xdr:spPr>
        <a:xfrm>
          <a:off x="16598900" y="9624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50800</xdr:rowOff>
    </xdr:from>
    <xdr:to>
      <xdr:col>82</xdr:col>
      <xdr:colOff>158750</xdr:colOff>
      <xdr:row>56</xdr:row>
      <xdr:rowOff>152400</xdr:rowOff>
    </xdr:to>
    <xdr:sp macro="" textlink="">
      <xdr:nvSpPr>
        <xdr:cNvPr id="253" name="フローチャート: 判断 252"/>
        <xdr:cNvSpPr/>
      </xdr:nvSpPr>
      <xdr:spPr>
        <a:xfrm>
          <a:off x="164592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88900</xdr:rowOff>
    </xdr:from>
    <xdr:to>
      <xdr:col>78</xdr:col>
      <xdr:colOff>69850</xdr:colOff>
      <xdr:row>56</xdr:row>
      <xdr:rowOff>139700</xdr:rowOff>
    </xdr:to>
    <xdr:cxnSp macro="">
      <xdr:nvCxnSpPr>
        <xdr:cNvPr id="254" name="直線コネクタ 253"/>
        <xdr:cNvCxnSpPr/>
      </xdr:nvCxnSpPr>
      <xdr:spPr>
        <a:xfrm flipV="1">
          <a:off x="14782800" y="96901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44450</xdr:rowOff>
    </xdr:from>
    <xdr:to>
      <xdr:col>78</xdr:col>
      <xdr:colOff>120650</xdr:colOff>
      <xdr:row>57</xdr:row>
      <xdr:rowOff>146050</xdr:rowOff>
    </xdr:to>
    <xdr:sp macro="" textlink="">
      <xdr:nvSpPr>
        <xdr:cNvPr id="255" name="フローチャート: 判断 254"/>
        <xdr:cNvSpPr/>
      </xdr:nvSpPr>
      <xdr:spPr>
        <a:xfrm>
          <a:off x="15621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130827</xdr:rowOff>
    </xdr:from>
    <xdr:ext cx="736600" cy="259045"/>
    <xdr:sp macro="" textlink="">
      <xdr:nvSpPr>
        <xdr:cNvPr id="256" name="テキスト ボックス 255"/>
        <xdr:cNvSpPr txBox="1"/>
      </xdr:nvSpPr>
      <xdr:spPr>
        <a:xfrm>
          <a:off x="15290800" y="990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50800</xdr:rowOff>
    </xdr:from>
    <xdr:to>
      <xdr:col>73</xdr:col>
      <xdr:colOff>180975</xdr:colOff>
      <xdr:row>56</xdr:row>
      <xdr:rowOff>139700</xdr:rowOff>
    </xdr:to>
    <xdr:cxnSp macro="">
      <xdr:nvCxnSpPr>
        <xdr:cNvPr id="257" name="直線コネクタ 256"/>
        <xdr:cNvCxnSpPr/>
      </xdr:nvCxnSpPr>
      <xdr:spPr>
        <a:xfrm>
          <a:off x="13893800" y="96520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44450</xdr:rowOff>
    </xdr:from>
    <xdr:to>
      <xdr:col>74</xdr:col>
      <xdr:colOff>31750</xdr:colOff>
      <xdr:row>57</xdr:row>
      <xdr:rowOff>146050</xdr:rowOff>
    </xdr:to>
    <xdr:sp macro="" textlink="">
      <xdr:nvSpPr>
        <xdr:cNvPr id="258" name="フローチャート: 判断 257"/>
        <xdr:cNvSpPr/>
      </xdr:nvSpPr>
      <xdr:spPr>
        <a:xfrm>
          <a:off x="14732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130827</xdr:rowOff>
    </xdr:from>
    <xdr:ext cx="762000" cy="259045"/>
    <xdr:sp macro="" textlink="">
      <xdr:nvSpPr>
        <xdr:cNvPr id="259" name="テキスト ボックス 258"/>
        <xdr:cNvSpPr txBox="1"/>
      </xdr:nvSpPr>
      <xdr:spPr>
        <a:xfrm>
          <a:off x="14401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50800</xdr:rowOff>
    </xdr:from>
    <xdr:to>
      <xdr:col>69</xdr:col>
      <xdr:colOff>92075</xdr:colOff>
      <xdr:row>57</xdr:row>
      <xdr:rowOff>107950</xdr:rowOff>
    </xdr:to>
    <xdr:cxnSp macro="">
      <xdr:nvCxnSpPr>
        <xdr:cNvPr id="260" name="直線コネクタ 259"/>
        <xdr:cNvCxnSpPr/>
      </xdr:nvCxnSpPr>
      <xdr:spPr>
        <a:xfrm flipV="1">
          <a:off x="13004800" y="96520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6350</xdr:rowOff>
    </xdr:from>
    <xdr:to>
      <xdr:col>69</xdr:col>
      <xdr:colOff>142875</xdr:colOff>
      <xdr:row>57</xdr:row>
      <xdr:rowOff>107950</xdr:rowOff>
    </xdr:to>
    <xdr:sp macro="" textlink="">
      <xdr:nvSpPr>
        <xdr:cNvPr id="261" name="フローチャート: 判断 260"/>
        <xdr:cNvSpPr/>
      </xdr:nvSpPr>
      <xdr:spPr>
        <a:xfrm>
          <a:off x="13843000" y="977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92727</xdr:rowOff>
    </xdr:from>
    <xdr:ext cx="762000" cy="259045"/>
    <xdr:sp macro="" textlink="">
      <xdr:nvSpPr>
        <xdr:cNvPr id="262" name="テキスト ボックス 261"/>
        <xdr:cNvSpPr txBox="1"/>
      </xdr:nvSpPr>
      <xdr:spPr>
        <a:xfrm>
          <a:off x="135128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133350</xdr:rowOff>
    </xdr:from>
    <xdr:to>
      <xdr:col>65</xdr:col>
      <xdr:colOff>53975</xdr:colOff>
      <xdr:row>58</xdr:row>
      <xdr:rowOff>63500</xdr:rowOff>
    </xdr:to>
    <xdr:sp macro="" textlink="">
      <xdr:nvSpPr>
        <xdr:cNvPr id="263" name="フローチャート: 判断 262"/>
        <xdr:cNvSpPr/>
      </xdr:nvSpPr>
      <xdr:spPr>
        <a:xfrm>
          <a:off x="12954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48277</xdr:rowOff>
    </xdr:from>
    <xdr:ext cx="762000" cy="259045"/>
    <xdr:sp macro="" textlink="">
      <xdr:nvSpPr>
        <xdr:cNvPr id="264" name="テキスト ボックス 263"/>
        <xdr:cNvSpPr txBox="1"/>
      </xdr:nvSpPr>
      <xdr:spPr>
        <a:xfrm>
          <a:off x="12623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158750</xdr:rowOff>
    </xdr:from>
    <xdr:to>
      <xdr:col>82</xdr:col>
      <xdr:colOff>158750</xdr:colOff>
      <xdr:row>56</xdr:row>
      <xdr:rowOff>88900</xdr:rowOff>
    </xdr:to>
    <xdr:sp macro="" textlink="">
      <xdr:nvSpPr>
        <xdr:cNvPr id="270" name="楕円 269"/>
        <xdr:cNvSpPr/>
      </xdr:nvSpPr>
      <xdr:spPr>
        <a:xfrm>
          <a:off x="164592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3827</xdr:rowOff>
    </xdr:from>
    <xdr:ext cx="762000" cy="259045"/>
    <xdr:sp macro="" textlink="">
      <xdr:nvSpPr>
        <xdr:cNvPr id="271" name="その他該当値テキスト"/>
        <xdr:cNvSpPr txBox="1"/>
      </xdr:nvSpPr>
      <xdr:spPr>
        <a:xfrm>
          <a:off x="16598900" y="943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38100</xdr:rowOff>
    </xdr:from>
    <xdr:to>
      <xdr:col>78</xdr:col>
      <xdr:colOff>120650</xdr:colOff>
      <xdr:row>56</xdr:row>
      <xdr:rowOff>139700</xdr:rowOff>
    </xdr:to>
    <xdr:sp macro="" textlink="">
      <xdr:nvSpPr>
        <xdr:cNvPr id="272" name="楕円 271"/>
        <xdr:cNvSpPr/>
      </xdr:nvSpPr>
      <xdr:spPr>
        <a:xfrm>
          <a:off x="15621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149877</xdr:rowOff>
    </xdr:from>
    <xdr:ext cx="736600" cy="259045"/>
    <xdr:sp macro="" textlink="">
      <xdr:nvSpPr>
        <xdr:cNvPr id="273" name="テキスト ボックス 272"/>
        <xdr:cNvSpPr txBox="1"/>
      </xdr:nvSpPr>
      <xdr:spPr>
        <a:xfrm>
          <a:off x="15290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88900</xdr:rowOff>
    </xdr:from>
    <xdr:to>
      <xdr:col>74</xdr:col>
      <xdr:colOff>31750</xdr:colOff>
      <xdr:row>57</xdr:row>
      <xdr:rowOff>19050</xdr:rowOff>
    </xdr:to>
    <xdr:sp macro="" textlink="">
      <xdr:nvSpPr>
        <xdr:cNvPr id="274" name="楕円 273"/>
        <xdr:cNvSpPr/>
      </xdr:nvSpPr>
      <xdr:spPr>
        <a:xfrm>
          <a:off x="14732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29227</xdr:rowOff>
    </xdr:from>
    <xdr:ext cx="762000" cy="259045"/>
    <xdr:sp macro="" textlink="">
      <xdr:nvSpPr>
        <xdr:cNvPr id="275" name="テキスト ボックス 274"/>
        <xdr:cNvSpPr txBox="1"/>
      </xdr:nvSpPr>
      <xdr:spPr>
        <a:xfrm>
          <a:off x="14401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0</xdr:rowOff>
    </xdr:from>
    <xdr:to>
      <xdr:col>69</xdr:col>
      <xdr:colOff>142875</xdr:colOff>
      <xdr:row>56</xdr:row>
      <xdr:rowOff>101600</xdr:rowOff>
    </xdr:to>
    <xdr:sp macro="" textlink="">
      <xdr:nvSpPr>
        <xdr:cNvPr id="276" name="楕円 275"/>
        <xdr:cNvSpPr/>
      </xdr:nvSpPr>
      <xdr:spPr>
        <a:xfrm>
          <a:off x="13843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111777</xdr:rowOff>
    </xdr:from>
    <xdr:ext cx="762000" cy="259045"/>
    <xdr:sp macro="" textlink="">
      <xdr:nvSpPr>
        <xdr:cNvPr id="277" name="テキスト ボックス 276"/>
        <xdr:cNvSpPr txBox="1"/>
      </xdr:nvSpPr>
      <xdr:spPr>
        <a:xfrm>
          <a:off x="13512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57150</xdr:rowOff>
    </xdr:from>
    <xdr:to>
      <xdr:col>65</xdr:col>
      <xdr:colOff>53975</xdr:colOff>
      <xdr:row>57</xdr:row>
      <xdr:rowOff>158750</xdr:rowOff>
    </xdr:to>
    <xdr:sp macro="" textlink="">
      <xdr:nvSpPr>
        <xdr:cNvPr id="278" name="楕円 277"/>
        <xdr:cNvSpPr/>
      </xdr:nvSpPr>
      <xdr:spPr>
        <a:xfrm>
          <a:off x="12954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168927</xdr:rowOff>
    </xdr:from>
    <xdr:ext cx="762000" cy="259045"/>
    <xdr:sp macro="" textlink="">
      <xdr:nvSpPr>
        <xdr:cNvPr id="279" name="テキスト ボックス 278"/>
        <xdr:cNvSpPr txBox="1"/>
      </xdr:nvSpPr>
      <xdr:spPr>
        <a:xfrm>
          <a:off x="12623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補助費等に係る経常収支比率は</a:t>
          </a:r>
          <a:r>
            <a:rPr kumimoji="1" lang="en-US" altLang="ja-JP" sz="1200">
              <a:latin typeface="ＭＳ Ｐゴシック" panose="020B0600070205080204" pitchFamily="50" charset="-128"/>
              <a:ea typeface="ＭＳ Ｐゴシック" panose="020B0600070205080204" pitchFamily="50" charset="-128"/>
            </a:rPr>
            <a:t>17.2%</a:t>
          </a:r>
          <a:r>
            <a:rPr kumimoji="1" lang="ja-JP" altLang="en-US" sz="1200">
              <a:latin typeface="ＭＳ Ｐゴシック" panose="020B0600070205080204" pitchFamily="50" charset="-128"/>
              <a:ea typeface="ＭＳ Ｐゴシック" panose="020B0600070205080204" pitchFamily="50" charset="-128"/>
            </a:rPr>
            <a:t>となり、前年度（</a:t>
          </a:r>
          <a:r>
            <a:rPr kumimoji="1" lang="en-US" altLang="ja-JP" sz="1200">
              <a:latin typeface="ＭＳ Ｐゴシック" panose="020B0600070205080204" pitchFamily="50" charset="-128"/>
              <a:ea typeface="ＭＳ Ｐゴシック" panose="020B0600070205080204" pitchFamily="50" charset="-128"/>
            </a:rPr>
            <a:t>18.1%</a:t>
          </a:r>
          <a:r>
            <a:rPr kumimoji="1" lang="ja-JP" altLang="en-US" sz="1200">
              <a:latin typeface="ＭＳ Ｐゴシック" panose="020B0600070205080204" pitchFamily="50" charset="-128"/>
              <a:ea typeface="ＭＳ Ｐゴシック" panose="020B0600070205080204" pitchFamily="50" charset="-128"/>
            </a:rPr>
            <a:t>）と比較すると数値は改善しているものの、類似団体平均（</a:t>
          </a:r>
          <a:r>
            <a:rPr kumimoji="1" lang="en-US" altLang="ja-JP" sz="1200">
              <a:latin typeface="ＭＳ Ｐゴシック" panose="020B0600070205080204" pitchFamily="50" charset="-128"/>
              <a:ea typeface="ＭＳ Ｐゴシック" panose="020B0600070205080204" pitchFamily="50" charset="-128"/>
            </a:rPr>
            <a:t>15.3%</a:t>
          </a:r>
          <a:r>
            <a:rPr kumimoji="1" lang="ja-JP" altLang="en-US" sz="1200">
              <a:latin typeface="ＭＳ Ｐゴシック" panose="020B0600070205080204" pitchFamily="50" charset="-128"/>
              <a:ea typeface="ＭＳ Ｐゴシック" panose="020B0600070205080204" pitchFamily="50" charset="-128"/>
            </a:rPr>
            <a:t>）と比較すると高い水準となった。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改善要因としては、歳出において、中部清掃組合等の一部事務組合への負担金の増加等はあるものの、経常一般財源の増加幅が大きいことが挙げられる。</a:t>
          </a:r>
        </a:p>
        <a:p>
          <a:r>
            <a:rPr kumimoji="1" lang="ja-JP" altLang="en-US" sz="1200">
              <a:latin typeface="ＭＳ Ｐゴシック" panose="020B0600070205080204" pitchFamily="50" charset="-128"/>
              <a:ea typeface="ＭＳ Ｐゴシック" panose="020B0600070205080204" pitchFamily="50" charset="-128"/>
            </a:rPr>
            <a:t>　今後についても、補助費等における費用対効果等を勘案し、より効果ある支出となるよう改善に努める。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149860</xdr:rowOff>
    </xdr:from>
    <xdr:to>
      <xdr:col>82</xdr:col>
      <xdr:colOff>107950</xdr:colOff>
      <xdr:row>40</xdr:row>
      <xdr:rowOff>149860</xdr:rowOff>
    </xdr:to>
    <xdr:cxnSp macro="">
      <xdr:nvCxnSpPr>
        <xdr:cNvPr id="304" name="直線コネクタ 303"/>
        <xdr:cNvCxnSpPr/>
      </xdr:nvCxnSpPr>
      <xdr:spPr>
        <a:xfrm flipV="1">
          <a:off x="16510000" y="5979160"/>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121937</xdr:rowOff>
    </xdr:from>
    <xdr:ext cx="762000" cy="259045"/>
    <xdr:sp macro="" textlink="">
      <xdr:nvSpPr>
        <xdr:cNvPr id="305" name="補助費等最小値テキスト"/>
        <xdr:cNvSpPr txBox="1"/>
      </xdr:nvSpPr>
      <xdr:spPr>
        <a:xfrm>
          <a:off x="16598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149860</xdr:rowOff>
    </xdr:from>
    <xdr:to>
      <xdr:col>82</xdr:col>
      <xdr:colOff>196850</xdr:colOff>
      <xdr:row>40</xdr:row>
      <xdr:rowOff>149860</xdr:rowOff>
    </xdr:to>
    <xdr:cxnSp macro="">
      <xdr:nvCxnSpPr>
        <xdr:cNvPr id="306" name="直線コネクタ 305"/>
        <xdr:cNvCxnSpPr/>
      </xdr:nvCxnSpPr>
      <xdr:spPr>
        <a:xfrm>
          <a:off x="16421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64787</xdr:rowOff>
    </xdr:from>
    <xdr:ext cx="762000" cy="259045"/>
    <xdr:sp macro="" textlink="">
      <xdr:nvSpPr>
        <xdr:cNvPr id="307" name="補助費等最大値テキスト"/>
        <xdr:cNvSpPr txBox="1"/>
      </xdr:nvSpPr>
      <xdr:spPr>
        <a:xfrm>
          <a:off x="16598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149860</xdr:rowOff>
    </xdr:from>
    <xdr:to>
      <xdr:col>82</xdr:col>
      <xdr:colOff>196850</xdr:colOff>
      <xdr:row>34</xdr:row>
      <xdr:rowOff>149860</xdr:rowOff>
    </xdr:to>
    <xdr:cxnSp macro="">
      <xdr:nvCxnSpPr>
        <xdr:cNvPr id="308" name="直線コネクタ 307"/>
        <xdr:cNvCxnSpPr/>
      </xdr:nvCxnSpPr>
      <xdr:spPr>
        <a:xfrm>
          <a:off x="16421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170434</xdr:rowOff>
    </xdr:from>
    <xdr:to>
      <xdr:col>82</xdr:col>
      <xdr:colOff>107950</xdr:colOff>
      <xdr:row>38</xdr:row>
      <xdr:rowOff>40132</xdr:rowOff>
    </xdr:to>
    <xdr:cxnSp macro="">
      <xdr:nvCxnSpPr>
        <xdr:cNvPr id="309" name="直線コネクタ 308"/>
        <xdr:cNvCxnSpPr/>
      </xdr:nvCxnSpPr>
      <xdr:spPr>
        <a:xfrm flipV="1">
          <a:off x="15671800" y="6514084"/>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49293</xdr:rowOff>
    </xdr:from>
    <xdr:ext cx="762000" cy="259045"/>
    <xdr:sp macro="" textlink="">
      <xdr:nvSpPr>
        <xdr:cNvPr id="310" name="補助費等平均値テキスト"/>
        <xdr:cNvSpPr txBox="1"/>
      </xdr:nvSpPr>
      <xdr:spPr>
        <a:xfrm>
          <a:off x="16598900" y="6221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32766</xdr:rowOff>
    </xdr:from>
    <xdr:to>
      <xdr:col>82</xdr:col>
      <xdr:colOff>158750</xdr:colOff>
      <xdr:row>37</xdr:row>
      <xdr:rowOff>134366</xdr:rowOff>
    </xdr:to>
    <xdr:sp macro="" textlink="">
      <xdr:nvSpPr>
        <xdr:cNvPr id="311" name="フローチャート: 判断 310"/>
        <xdr:cNvSpPr/>
      </xdr:nvSpPr>
      <xdr:spPr>
        <a:xfrm>
          <a:off x="164592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165862</xdr:rowOff>
    </xdr:from>
    <xdr:to>
      <xdr:col>78</xdr:col>
      <xdr:colOff>69850</xdr:colOff>
      <xdr:row>38</xdr:row>
      <xdr:rowOff>40132</xdr:rowOff>
    </xdr:to>
    <xdr:cxnSp macro="">
      <xdr:nvCxnSpPr>
        <xdr:cNvPr id="312" name="直線コネクタ 311"/>
        <xdr:cNvCxnSpPr/>
      </xdr:nvCxnSpPr>
      <xdr:spPr>
        <a:xfrm>
          <a:off x="14782800" y="650951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153924</xdr:rowOff>
    </xdr:from>
    <xdr:to>
      <xdr:col>78</xdr:col>
      <xdr:colOff>120650</xdr:colOff>
      <xdr:row>37</xdr:row>
      <xdr:rowOff>84074</xdr:rowOff>
    </xdr:to>
    <xdr:sp macro="" textlink="">
      <xdr:nvSpPr>
        <xdr:cNvPr id="313" name="フローチャート: 判断 312"/>
        <xdr:cNvSpPr/>
      </xdr:nvSpPr>
      <xdr:spPr>
        <a:xfrm>
          <a:off x="15621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94251</xdr:rowOff>
    </xdr:from>
    <xdr:ext cx="736600" cy="259045"/>
    <xdr:sp macro="" textlink="">
      <xdr:nvSpPr>
        <xdr:cNvPr id="314" name="テキスト ボックス 313"/>
        <xdr:cNvSpPr txBox="1"/>
      </xdr:nvSpPr>
      <xdr:spPr>
        <a:xfrm>
          <a:off x="15290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88138</xdr:rowOff>
    </xdr:from>
    <xdr:to>
      <xdr:col>73</xdr:col>
      <xdr:colOff>180975</xdr:colOff>
      <xdr:row>37</xdr:row>
      <xdr:rowOff>165862</xdr:rowOff>
    </xdr:to>
    <xdr:cxnSp macro="">
      <xdr:nvCxnSpPr>
        <xdr:cNvPr id="315" name="直線コネクタ 314"/>
        <xdr:cNvCxnSpPr/>
      </xdr:nvCxnSpPr>
      <xdr:spPr>
        <a:xfrm>
          <a:off x="13893800" y="6431788"/>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140208</xdr:rowOff>
    </xdr:from>
    <xdr:to>
      <xdr:col>74</xdr:col>
      <xdr:colOff>31750</xdr:colOff>
      <xdr:row>37</xdr:row>
      <xdr:rowOff>70358</xdr:rowOff>
    </xdr:to>
    <xdr:sp macro="" textlink="">
      <xdr:nvSpPr>
        <xdr:cNvPr id="316" name="フローチャート: 判断 315"/>
        <xdr:cNvSpPr/>
      </xdr:nvSpPr>
      <xdr:spPr>
        <a:xfrm>
          <a:off x="14732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80535</xdr:rowOff>
    </xdr:from>
    <xdr:ext cx="762000" cy="259045"/>
    <xdr:sp macro="" textlink="">
      <xdr:nvSpPr>
        <xdr:cNvPr id="317" name="テキスト ボックス 316"/>
        <xdr:cNvSpPr txBox="1"/>
      </xdr:nvSpPr>
      <xdr:spPr>
        <a:xfrm>
          <a:off x="14401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88138</xdr:rowOff>
    </xdr:from>
    <xdr:to>
      <xdr:col>69</xdr:col>
      <xdr:colOff>92075</xdr:colOff>
      <xdr:row>38</xdr:row>
      <xdr:rowOff>30988</xdr:rowOff>
    </xdr:to>
    <xdr:cxnSp macro="">
      <xdr:nvCxnSpPr>
        <xdr:cNvPr id="318" name="直線コネクタ 317"/>
        <xdr:cNvCxnSpPr/>
      </xdr:nvCxnSpPr>
      <xdr:spPr>
        <a:xfrm flipV="1">
          <a:off x="13004800" y="643178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121920</xdr:rowOff>
    </xdr:from>
    <xdr:to>
      <xdr:col>69</xdr:col>
      <xdr:colOff>142875</xdr:colOff>
      <xdr:row>37</xdr:row>
      <xdr:rowOff>52070</xdr:rowOff>
    </xdr:to>
    <xdr:sp macro="" textlink="">
      <xdr:nvSpPr>
        <xdr:cNvPr id="319" name="フローチャート: 判断 318"/>
        <xdr:cNvSpPr/>
      </xdr:nvSpPr>
      <xdr:spPr>
        <a:xfrm>
          <a:off x="13843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62247</xdr:rowOff>
    </xdr:from>
    <xdr:ext cx="762000" cy="259045"/>
    <xdr:sp macro="" textlink="">
      <xdr:nvSpPr>
        <xdr:cNvPr id="320" name="テキスト ボックス 319"/>
        <xdr:cNvSpPr txBox="1"/>
      </xdr:nvSpPr>
      <xdr:spPr>
        <a:xfrm>
          <a:off x="13512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762</xdr:rowOff>
    </xdr:from>
    <xdr:to>
      <xdr:col>65</xdr:col>
      <xdr:colOff>53975</xdr:colOff>
      <xdr:row>37</xdr:row>
      <xdr:rowOff>102362</xdr:rowOff>
    </xdr:to>
    <xdr:sp macro="" textlink="">
      <xdr:nvSpPr>
        <xdr:cNvPr id="321" name="フローチャート: 判断 320"/>
        <xdr:cNvSpPr/>
      </xdr:nvSpPr>
      <xdr:spPr>
        <a:xfrm>
          <a:off x="12954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112539</xdr:rowOff>
    </xdr:from>
    <xdr:ext cx="762000" cy="259045"/>
    <xdr:sp macro="" textlink="">
      <xdr:nvSpPr>
        <xdr:cNvPr id="322" name="テキスト ボックス 321"/>
        <xdr:cNvSpPr txBox="1"/>
      </xdr:nvSpPr>
      <xdr:spPr>
        <a:xfrm>
          <a:off x="12623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119634</xdr:rowOff>
    </xdr:from>
    <xdr:to>
      <xdr:col>82</xdr:col>
      <xdr:colOff>158750</xdr:colOff>
      <xdr:row>38</xdr:row>
      <xdr:rowOff>49785</xdr:rowOff>
    </xdr:to>
    <xdr:sp macro="" textlink="">
      <xdr:nvSpPr>
        <xdr:cNvPr id="328" name="楕円 327"/>
        <xdr:cNvSpPr/>
      </xdr:nvSpPr>
      <xdr:spPr>
        <a:xfrm>
          <a:off x="164592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91711</xdr:rowOff>
    </xdr:from>
    <xdr:ext cx="762000" cy="259045"/>
    <xdr:sp macro="" textlink="">
      <xdr:nvSpPr>
        <xdr:cNvPr id="329" name="補助費等該当値テキスト"/>
        <xdr:cNvSpPr txBox="1"/>
      </xdr:nvSpPr>
      <xdr:spPr>
        <a:xfrm>
          <a:off x="165989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160782</xdr:rowOff>
    </xdr:from>
    <xdr:to>
      <xdr:col>78</xdr:col>
      <xdr:colOff>120650</xdr:colOff>
      <xdr:row>38</xdr:row>
      <xdr:rowOff>90932</xdr:rowOff>
    </xdr:to>
    <xdr:sp macro="" textlink="">
      <xdr:nvSpPr>
        <xdr:cNvPr id="330" name="楕円 329"/>
        <xdr:cNvSpPr/>
      </xdr:nvSpPr>
      <xdr:spPr>
        <a:xfrm>
          <a:off x="15621000"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75709</xdr:rowOff>
    </xdr:from>
    <xdr:ext cx="736600" cy="259045"/>
    <xdr:sp macro="" textlink="">
      <xdr:nvSpPr>
        <xdr:cNvPr id="331" name="テキスト ボックス 330"/>
        <xdr:cNvSpPr txBox="1"/>
      </xdr:nvSpPr>
      <xdr:spPr>
        <a:xfrm>
          <a:off x="15290800" y="6590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115062</xdr:rowOff>
    </xdr:from>
    <xdr:to>
      <xdr:col>74</xdr:col>
      <xdr:colOff>31750</xdr:colOff>
      <xdr:row>38</xdr:row>
      <xdr:rowOff>45212</xdr:rowOff>
    </xdr:to>
    <xdr:sp macro="" textlink="">
      <xdr:nvSpPr>
        <xdr:cNvPr id="332" name="楕円 331"/>
        <xdr:cNvSpPr/>
      </xdr:nvSpPr>
      <xdr:spPr>
        <a:xfrm>
          <a:off x="147320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29989</xdr:rowOff>
    </xdr:from>
    <xdr:ext cx="762000" cy="259045"/>
    <xdr:sp macro="" textlink="">
      <xdr:nvSpPr>
        <xdr:cNvPr id="333" name="テキスト ボックス 332"/>
        <xdr:cNvSpPr txBox="1"/>
      </xdr:nvSpPr>
      <xdr:spPr>
        <a:xfrm>
          <a:off x="14401800" y="654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37338</xdr:rowOff>
    </xdr:from>
    <xdr:to>
      <xdr:col>69</xdr:col>
      <xdr:colOff>142875</xdr:colOff>
      <xdr:row>37</xdr:row>
      <xdr:rowOff>138938</xdr:rowOff>
    </xdr:to>
    <xdr:sp macro="" textlink="">
      <xdr:nvSpPr>
        <xdr:cNvPr id="334" name="楕円 333"/>
        <xdr:cNvSpPr/>
      </xdr:nvSpPr>
      <xdr:spPr>
        <a:xfrm>
          <a:off x="13843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123715</xdr:rowOff>
    </xdr:from>
    <xdr:ext cx="762000" cy="259045"/>
    <xdr:sp macro="" textlink="">
      <xdr:nvSpPr>
        <xdr:cNvPr id="335" name="テキスト ボックス 334"/>
        <xdr:cNvSpPr txBox="1"/>
      </xdr:nvSpPr>
      <xdr:spPr>
        <a:xfrm>
          <a:off x="13512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151638</xdr:rowOff>
    </xdr:from>
    <xdr:to>
      <xdr:col>65</xdr:col>
      <xdr:colOff>53975</xdr:colOff>
      <xdr:row>38</xdr:row>
      <xdr:rowOff>81788</xdr:rowOff>
    </xdr:to>
    <xdr:sp macro="" textlink="">
      <xdr:nvSpPr>
        <xdr:cNvPr id="336" name="楕円 335"/>
        <xdr:cNvSpPr/>
      </xdr:nvSpPr>
      <xdr:spPr>
        <a:xfrm>
          <a:off x="12954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66565</xdr:rowOff>
    </xdr:from>
    <xdr:ext cx="762000" cy="259045"/>
    <xdr:sp macro="" textlink="">
      <xdr:nvSpPr>
        <xdr:cNvPr id="337" name="テキスト ボックス 336"/>
        <xdr:cNvSpPr txBox="1"/>
      </xdr:nvSpPr>
      <xdr:spPr>
        <a:xfrm>
          <a:off x="12623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公債費に係る経常収支比率は</a:t>
          </a:r>
          <a:r>
            <a:rPr kumimoji="1" lang="en-US" altLang="ja-JP" sz="1200">
              <a:latin typeface="ＭＳ Ｐゴシック" panose="020B0600070205080204" pitchFamily="50" charset="-128"/>
              <a:ea typeface="ＭＳ Ｐゴシック" panose="020B0600070205080204" pitchFamily="50" charset="-128"/>
            </a:rPr>
            <a:t>11.0%</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11.4%</a:t>
          </a:r>
          <a:r>
            <a:rPr kumimoji="1" lang="ja-JP" altLang="en-US" sz="1200">
              <a:latin typeface="ＭＳ Ｐゴシック" panose="020B0600070205080204" pitchFamily="50" charset="-128"/>
              <a:ea typeface="ＭＳ Ｐゴシック" panose="020B0600070205080204" pitchFamily="50" charset="-128"/>
            </a:rPr>
            <a:t>）と比較しても若干低い水準となっており、前年度からは</a:t>
          </a:r>
          <a:r>
            <a:rPr kumimoji="1" lang="en-US" altLang="ja-JP" sz="1200">
              <a:latin typeface="ＭＳ Ｐゴシック" panose="020B0600070205080204" pitchFamily="50" charset="-128"/>
              <a:ea typeface="ＭＳ Ｐゴシック" panose="020B0600070205080204" pitchFamily="50" charset="-128"/>
            </a:rPr>
            <a:t>0.8</a:t>
          </a:r>
          <a:r>
            <a:rPr kumimoji="1" lang="ja-JP" altLang="en-US" sz="1200">
              <a:latin typeface="ＭＳ Ｐゴシック" panose="020B0600070205080204" pitchFamily="50" charset="-128"/>
              <a:ea typeface="ＭＳ Ｐゴシック" panose="020B0600070205080204" pitchFamily="50" charset="-128"/>
            </a:rPr>
            <a:t>ポイント改善した。</a:t>
          </a:r>
        </a:p>
        <a:p>
          <a:r>
            <a:rPr kumimoji="1" lang="ja-JP" altLang="en-US" sz="1200">
              <a:latin typeface="ＭＳ Ｐゴシック" panose="020B0600070205080204" pitchFamily="50" charset="-128"/>
              <a:ea typeface="ＭＳ Ｐゴシック" panose="020B0600070205080204" pitchFamily="50" charset="-128"/>
            </a:rPr>
            <a:t>　公債費は、過去の建設工事に伴う地方債や臨時財政対策債の発行などにより、前年度と比較して増加しており、償還のピークを迎えている。今後も、引き続き地方債の新規発行を極力控えるとともに、地方債を発行する場合においても、後年度の元利償還に対して、交付税算入される地方債を借り入れるよう努める。</a:t>
          </a: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140716</xdr:rowOff>
    </xdr:from>
    <xdr:to>
      <xdr:col>24</xdr:col>
      <xdr:colOff>25400</xdr:colOff>
      <xdr:row>81</xdr:row>
      <xdr:rowOff>106426</xdr:rowOff>
    </xdr:to>
    <xdr:cxnSp macro="">
      <xdr:nvCxnSpPr>
        <xdr:cNvPr id="363" name="直線コネクタ 362"/>
        <xdr:cNvCxnSpPr/>
      </xdr:nvCxnSpPr>
      <xdr:spPr>
        <a:xfrm flipV="1">
          <a:off x="4826000" y="12485116"/>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78503</xdr:rowOff>
    </xdr:from>
    <xdr:ext cx="762000" cy="259045"/>
    <xdr:sp macro="" textlink="">
      <xdr:nvSpPr>
        <xdr:cNvPr id="364" name="公債費最小値テキスト"/>
        <xdr:cNvSpPr txBox="1"/>
      </xdr:nvSpPr>
      <xdr:spPr>
        <a:xfrm>
          <a:off x="4914900" y="13965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106426</xdr:rowOff>
    </xdr:from>
    <xdr:to>
      <xdr:col>24</xdr:col>
      <xdr:colOff>114300</xdr:colOff>
      <xdr:row>81</xdr:row>
      <xdr:rowOff>106426</xdr:rowOff>
    </xdr:to>
    <xdr:cxnSp macro="">
      <xdr:nvCxnSpPr>
        <xdr:cNvPr id="365" name="直線コネクタ 364"/>
        <xdr:cNvCxnSpPr/>
      </xdr:nvCxnSpPr>
      <xdr:spPr>
        <a:xfrm>
          <a:off x="4737100" y="13993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55643</xdr:rowOff>
    </xdr:from>
    <xdr:ext cx="762000" cy="259045"/>
    <xdr:sp macro="" textlink="">
      <xdr:nvSpPr>
        <xdr:cNvPr id="366" name="公債費最大値テキスト"/>
        <xdr:cNvSpPr txBox="1"/>
      </xdr:nvSpPr>
      <xdr:spPr>
        <a:xfrm>
          <a:off x="4914900" y="1222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140716</xdr:rowOff>
    </xdr:from>
    <xdr:to>
      <xdr:col>24</xdr:col>
      <xdr:colOff>114300</xdr:colOff>
      <xdr:row>72</xdr:row>
      <xdr:rowOff>140716</xdr:rowOff>
    </xdr:to>
    <xdr:cxnSp macro="">
      <xdr:nvCxnSpPr>
        <xdr:cNvPr id="367" name="直線コネクタ 366"/>
        <xdr:cNvCxnSpPr/>
      </xdr:nvCxnSpPr>
      <xdr:spPr>
        <a:xfrm>
          <a:off x="4737100" y="12485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104139</xdr:rowOff>
    </xdr:from>
    <xdr:to>
      <xdr:col>24</xdr:col>
      <xdr:colOff>25400</xdr:colOff>
      <xdr:row>77</xdr:row>
      <xdr:rowOff>5842</xdr:rowOff>
    </xdr:to>
    <xdr:cxnSp macro="">
      <xdr:nvCxnSpPr>
        <xdr:cNvPr id="368" name="直線コネクタ 367"/>
        <xdr:cNvCxnSpPr/>
      </xdr:nvCxnSpPr>
      <xdr:spPr>
        <a:xfrm flipV="1">
          <a:off x="3987800" y="13134339"/>
          <a:ext cx="838200" cy="73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61992</xdr:rowOff>
    </xdr:from>
    <xdr:ext cx="762000" cy="259045"/>
    <xdr:sp macro="" textlink="">
      <xdr:nvSpPr>
        <xdr:cNvPr id="369" name="公債費平均値テキスト"/>
        <xdr:cNvSpPr txBox="1"/>
      </xdr:nvSpPr>
      <xdr:spPr>
        <a:xfrm>
          <a:off x="4914900" y="130921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89915</xdr:rowOff>
    </xdr:from>
    <xdr:to>
      <xdr:col>24</xdr:col>
      <xdr:colOff>76200</xdr:colOff>
      <xdr:row>77</xdr:row>
      <xdr:rowOff>20065</xdr:rowOff>
    </xdr:to>
    <xdr:sp macro="" textlink="">
      <xdr:nvSpPr>
        <xdr:cNvPr id="370" name="フローチャート: 判断 369"/>
        <xdr:cNvSpPr/>
      </xdr:nvSpPr>
      <xdr:spPr>
        <a:xfrm>
          <a:off x="47752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5842</xdr:rowOff>
    </xdr:from>
    <xdr:to>
      <xdr:col>19</xdr:col>
      <xdr:colOff>187325</xdr:colOff>
      <xdr:row>77</xdr:row>
      <xdr:rowOff>33274</xdr:rowOff>
    </xdr:to>
    <xdr:cxnSp macro="">
      <xdr:nvCxnSpPr>
        <xdr:cNvPr id="371" name="直線コネクタ 370"/>
        <xdr:cNvCxnSpPr/>
      </xdr:nvCxnSpPr>
      <xdr:spPr>
        <a:xfrm flipV="1">
          <a:off x="3098800" y="1320749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153924</xdr:rowOff>
    </xdr:from>
    <xdr:to>
      <xdr:col>20</xdr:col>
      <xdr:colOff>38100</xdr:colOff>
      <xdr:row>77</xdr:row>
      <xdr:rowOff>84074</xdr:rowOff>
    </xdr:to>
    <xdr:sp macro="" textlink="">
      <xdr:nvSpPr>
        <xdr:cNvPr id="372" name="フローチャート: 判断 371"/>
        <xdr:cNvSpPr/>
      </xdr:nvSpPr>
      <xdr:spPr>
        <a:xfrm>
          <a:off x="3937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68851</xdr:rowOff>
    </xdr:from>
    <xdr:ext cx="736600" cy="259045"/>
    <xdr:sp macro="" textlink="">
      <xdr:nvSpPr>
        <xdr:cNvPr id="373" name="テキスト ボックス 372"/>
        <xdr:cNvSpPr txBox="1"/>
      </xdr:nvSpPr>
      <xdr:spPr>
        <a:xfrm>
          <a:off x="3606800" y="13270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122428</xdr:rowOff>
    </xdr:from>
    <xdr:to>
      <xdr:col>15</xdr:col>
      <xdr:colOff>98425</xdr:colOff>
      <xdr:row>77</xdr:row>
      <xdr:rowOff>33274</xdr:rowOff>
    </xdr:to>
    <xdr:cxnSp macro="">
      <xdr:nvCxnSpPr>
        <xdr:cNvPr id="374" name="直線コネクタ 373"/>
        <xdr:cNvCxnSpPr/>
      </xdr:nvCxnSpPr>
      <xdr:spPr>
        <a:xfrm>
          <a:off x="2209800" y="1315262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5" name="フローチャート: 判断 374"/>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132859</xdr:rowOff>
    </xdr:from>
    <xdr:ext cx="762000" cy="259045"/>
    <xdr:sp macro="" textlink="">
      <xdr:nvSpPr>
        <xdr:cNvPr id="376" name="テキスト ボックス 375"/>
        <xdr:cNvSpPr txBox="1"/>
      </xdr:nvSpPr>
      <xdr:spPr>
        <a:xfrm>
          <a:off x="2717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122428</xdr:rowOff>
    </xdr:from>
    <xdr:to>
      <xdr:col>11</xdr:col>
      <xdr:colOff>9525</xdr:colOff>
      <xdr:row>77</xdr:row>
      <xdr:rowOff>78994</xdr:rowOff>
    </xdr:to>
    <xdr:cxnSp macro="">
      <xdr:nvCxnSpPr>
        <xdr:cNvPr id="377" name="直線コネクタ 376"/>
        <xdr:cNvCxnSpPr/>
      </xdr:nvCxnSpPr>
      <xdr:spPr>
        <a:xfrm flipV="1">
          <a:off x="1320800" y="13152628"/>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144780</xdr:rowOff>
    </xdr:from>
    <xdr:to>
      <xdr:col>11</xdr:col>
      <xdr:colOff>60325</xdr:colOff>
      <xdr:row>77</xdr:row>
      <xdr:rowOff>74930</xdr:rowOff>
    </xdr:to>
    <xdr:sp macro="" textlink="">
      <xdr:nvSpPr>
        <xdr:cNvPr id="378" name="フローチャート: 判断 377"/>
        <xdr:cNvSpPr/>
      </xdr:nvSpPr>
      <xdr:spPr>
        <a:xfrm>
          <a:off x="2159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59707</xdr:rowOff>
    </xdr:from>
    <xdr:ext cx="762000" cy="259045"/>
    <xdr:sp macro="" textlink="">
      <xdr:nvSpPr>
        <xdr:cNvPr id="379" name="テキスト ボックス 378"/>
        <xdr:cNvSpPr txBox="1"/>
      </xdr:nvSpPr>
      <xdr:spPr>
        <a:xfrm>
          <a:off x="1828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153924</xdr:rowOff>
    </xdr:from>
    <xdr:to>
      <xdr:col>6</xdr:col>
      <xdr:colOff>171450</xdr:colOff>
      <xdr:row>77</xdr:row>
      <xdr:rowOff>84074</xdr:rowOff>
    </xdr:to>
    <xdr:sp macro="" textlink="">
      <xdr:nvSpPr>
        <xdr:cNvPr id="380" name="フローチャート: 判断 379"/>
        <xdr:cNvSpPr/>
      </xdr:nvSpPr>
      <xdr:spPr>
        <a:xfrm>
          <a:off x="1270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94251</xdr:rowOff>
    </xdr:from>
    <xdr:ext cx="762000" cy="259045"/>
    <xdr:sp macro="" textlink="">
      <xdr:nvSpPr>
        <xdr:cNvPr id="381" name="テキスト ボックス 380"/>
        <xdr:cNvSpPr txBox="1"/>
      </xdr:nvSpPr>
      <xdr:spPr>
        <a:xfrm>
          <a:off x="939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87" name="楕円 386"/>
        <xdr:cNvSpPr/>
      </xdr:nvSpPr>
      <xdr:spPr>
        <a:xfrm>
          <a:off x="47752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69867</xdr:rowOff>
    </xdr:from>
    <xdr:ext cx="762000" cy="259045"/>
    <xdr:sp macro="" textlink="">
      <xdr:nvSpPr>
        <xdr:cNvPr id="388" name="公債費該当値テキスト"/>
        <xdr:cNvSpPr txBox="1"/>
      </xdr:nvSpPr>
      <xdr:spPr>
        <a:xfrm>
          <a:off x="49149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126492</xdr:rowOff>
    </xdr:from>
    <xdr:to>
      <xdr:col>20</xdr:col>
      <xdr:colOff>38100</xdr:colOff>
      <xdr:row>77</xdr:row>
      <xdr:rowOff>56642</xdr:rowOff>
    </xdr:to>
    <xdr:sp macro="" textlink="">
      <xdr:nvSpPr>
        <xdr:cNvPr id="389" name="楕円 388"/>
        <xdr:cNvSpPr/>
      </xdr:nvSpPr>
      <xdr:spPr>
        <a:xfrm>
          <a:off x="3937000" y="1315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66819</xdr:rowOff>
    </xdr:from>
    <xdr:ext cx="736600" cy="259045"/>
    <xdr:sp macro="" textlink="">
      <xdr:nvSpPr>
        <xdr:cNvPr id="390" name="テキスト ボックス 389"/>
        <xdr:cNvSpPr txBox="1"/>
      </xdr:nvSpPr>
      <xdr:spPr>
        <a:xfrm>
          <a:off x="3606800" y="12925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153924</xdr:rowOff>
    </xdr:from>
    <xdr:to>
      <xdr:col>15</xdr:col>
      <xdr:colOff>149225</xdr:colOff>
      <xdr:row>77</xdr:row>
      <xdr:rowOff>84074</xdr:rowOff>
    </xdr:to>
    <xdr:sp macro="" textlink="">
      <xdr:nvSpPr>
        <xdr:cNvPr id="391" name="楕円 390"/>
        <xdr:cNvSpPr/>
      </xdr:nvSpPr>
      <xdr:spPr>
        <a:xfrm>
          <a:off x="30480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94251</xdr:rowOff>
    </xdr:from>
    <xdr:ext cx="762000" cy="259045"/>
    <xdr:sp macro="" textlink="">
      <xdr:nvSpPr>
        <xdr:cNvPr id="392" name="テキスト ボックス 391"/>
        <xdr:cNvSpPr txBox="1"/>
      </xdr:nvSpPr>
      <xdr:spPr>
        <a:xfrm>
          <a:off x="2717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71628</xdr:rowOff>
    </xdr:from>
    <xdr:to>
      <xdr:col>11</xdr:col>
      <xdr:colOff>60325</xdr:colOff>
      <xdr:row>77</xdr:row>
      <xdr:rowOff>1778</xdr:rowOff>
    </xdr:to>
    <xdr:sp macro="" textlink="">
      <xdr:nvSpPr>
        <xdr:cNvPr id="393" name="楕円 392"/>
        <xdr:cNvSpPr/>
      </xdr:nvSpPr>
      <xdr:spPr>
        <a:xfrm>
          <a:off x="21590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11955</xdr:rowOff>
    </xdr:from>
    <xdr:ext cx="762000" cy="259045"/>
    <xdr:sp macro="" textlink="">
      <xdr:nvSpPr>
        <xdr:cNvPr id="394" name="テキスト ボックス 393"/>
        <xdr:cNvSpPr txBox="1"/>
      </xdr:nvSpPr>
      <xdr:spPr>
        <a:xfrm>
          <a:off x="1828800" y="12870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28194</xdr:rowOff>
    </xdr:from>
    <xdr:to>
      <xdr:col>6</xdr:col>
      <xdr:colOff>171450</xdr:colOff>
      <xdr:row>77</xdr:row>
      <xdr:rowOff>129794</xdr:rowOff>
    </xdr:to>
    <xdr:sp macro="" textlink="">
      <xdr:nvSpPr>
        <xdr:cNvPr id="395" name="楕円 394"/>
        <xdr:cNvSpPr/>
      </xdr:nvSpPr>
      <xdr:spPr>
        <a:xfrm>
          <a:off x="1270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114571</xdr:rowOff>
    </xdr:from>
    <xdr:ext cx="762000" cy="259045"/>
    <xdr:sp macro="" textlink="">
      <xdr:nvSpPr>
        <xdr:cNvPr id="396" name="テキスト ボックス 395"/>
        <xdr:cNvSpPr txBox="1"/>
      </xdr:nvSpPr>
      <xdr:spPr>
        <a:xfrm>
          <a:off x="939800" y="1331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公債費以外に係る経常収支比率は</a:t>
          </a:r>
          <a:r>
            <a:rPr kumimoji="1" lang="en-US" altLang="ja-JP" sz="1200">
              <a:latin typeface="ＭＳ Ｐゴシック" panose="020B0600070205080204" pitchFamily="50" charset="-128"/>
              <a:ea typeface="ＭＳ Ｐゴシック" panose="020B0600070205080204" pitchFamily="50" charset="-128"/>
            </a:rPr>
            <a:t>82.5%</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76.4%</a:t>
          </a:r>
          <a:r>
            <a:rPr kumimoji="1" lang="ja-JP" altLang="en-US" sz="1200">
              <a:latin typeface="ＭＳ Ｐゴシック" panose="020B0600070205080204" pitchFamily="50" charset="-128"/>
              <a:ea typeface="ＭＳ Ｐゴシック" panose="020B0600070205080204" pitchFamily="50" charset="-128"/>
            </a:rPr>
            <a:t>）と比較すると高い水準となった。また、前年度（</a:t>
          </a:r>
          <a:r>
            <a:rPr kumimoji="1" lang="en-US" altLang="ja-JP" sz="1200">
              <a:latin typeface="ＭＳ Ｐゴシック" panose="020B0600070205080204" pitchFamily="50" charset="-128"/>
              <a:ea typeface="ＭＳ Ｐゴシック" panose="020B0600070205080204" pitchFamily="50" charset="-128"/>
            </a:rPr>
            <a:t>82.4%</a:t>
          </a:r>
          <a:r>
            <a:rPr kumimoji="1" lang="ja-JP" altLang="en-US" sz="1200">
              <a:latin typeface="ＭＳ Ｐゴシック" panose="020B0600070205080204" pitchFamily="50" charset="-128"/>
              <a:ea typeface="ＭＳ Ｐゴシック" panose="020B0600070205080204" pitchFamily="50" charset="-128"/>
            </a:rPr>
            <a:t>）と比較すると、</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ポイント上昇している。</a:t>
          </a:r>
        </a:p>
        <a:p>
          <a:r>
            <a:rPr kumimoji="1" lang="ja-JP" altLang="en-US" sz="1200">
              <a:latin typeface="ＭＳ Ｐゴシック" panose="020B0600070205080204" pitchFamily="50" charset="-128"/>
              <a:ea typeface="ＭＳ Ｐゴシック" panose="020B0600070205080204" pitchFamily="50" charset="-128"/>
            </a:rPr>
            <a:t>　これは、人件費等の増加により経常一般財源充当額が増加していることがあげられる。</a:t>
          </a:r>
        </a:p>
        <a:p>
          <a:r>
            <a:rPr kumimoji="1" lang="ja-JP" altLang="en-US" sz="1200">
              <a:latin typeface="ＭＳ Ｐゴシック" panose="020B0600070205080204" pitchFamily="50" charset="-128"/>
              <a:ea typeface="ＭＳ Ｐゴシック" panose="020B0600070205080204" pitchFamily="50" charset="-128"/>
            </a:rPr>
            <a:t>　今後についても、人件費や扶助費などの義務的経費や、物件費、補助費等を含め、全体的な経費の抑制に努める。</a:t>
          </a: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168148</xdr:rowOff>
    </xdr:from>
    <xdr:to>
      <xdr:col>82</xdr:col>
      <xdr:colOff>107950</xdr:colOff>
      <xdr:row>80</xdr:row>
      <xdr:rowOff>127000</xdr:rowOff>
    </xdr:to>
    <xdr:cxnSp macro="">
      <xdr:nvCxnSpPr>
        <xdr:cNvPr id="422" name="直線コネクタ 421"/>
        <xdr:cNvCxnSpPr/>
      </xdr:nvCxnSpPr>
      <xdr:spPr>
        <a:xfrm flipV="1">
          <a:off x="16510000" y="12855448"/>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99077</xdr:rowOff>
    </xdr:from>
    <xdr:ext cx="762000" cy="259045"/>
    <xdr:sp macro="" textlink="">
      <xdr:nvSpPr>
        <xdr:cNvPr id="423" name="公債費以外最小値テキスト"/>
        <xdr:cNvSpPr txBox="1"/>
      </xdr:nvSpPr>
      <xdr:spPr>
        <a:xfrm>
          <a:off x="16598900" y="1381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127000</xdr:rowOff>
    </xdr:from>
    <xdr:to>
      <xdr:col>82</xdr:col>
      <xdr:colOff>196850</xdr:colOff>
      <xdr:row>80</xdr:row>
      <xdr:rowOff>127000</xdr:rowOff>
    </xdr:to>
    <xdr:cxnSp macro="">
      <xdr:nvCxnSpPr>
        <xdr:cNvPr id="424" name="直線コネクタ 423"/>
        <xdr:cNvCxnSpPr/>
      </xdr:nvCxnSpPr>
      <xdr:spPr>
        <a:xfrm>
          <a:off x="16421100" y="13843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83075</xdr:rowOff>
    </xdr:from>
    <xdr:ext cx="762000" cy="259045"/>
    <xdr:sp macro="" textlink="">
      <xdr:nvSpPr>
        <xdr:cNvPr id="425" name="公債費以外最大値テキスト"/>
        <xdr:cNvSpPr txBox="1"/>
      </xdr:nvSpPr>
      <xdr:spPr>
        <a:xfrm>
          <a:off x="16598900" y="12598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168148</xdr:rowOff>
    </xdr:from>
    <xdr:to>
      <xdr:col>82</xdr:col>
      <xdr:colOff>196850</xdr:colOff>
      <xdr:row>74</xdr:row>
      <xdr:rowOff>168148</xdr:rowOff>
    </xdr:to>
    <xdr:cxnSp macro="">
      <xdr:nvCxnSpPr>
        <xdr:cNvPr id="426" name="直線コネクタ 425"/>
        <xdr:cNvCxnSpPr/>
      </xdr:nvCxnSpPr>
      <xdr:spPr>
        <a:xfrm>
          <a:off x="16421100" y="12855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65278</xdr:rowOff>
    </xdr:from>
    <xdr:to>
      <xdr:col>82</xdr:col>
      <xdr:colOff>107950</xdr:colOff>
      <xdr:row>79</xdr:row>
      <xdr:rowOff>69850</xdr:rowOff>
    </xdr:to>
    <xdr:cxnSp macro="">
      <xdr:nvCxnSpPr>
        <xdr:cNvPr id="427" name="直線コネクタ 426"/>
        <xdr:cNvCxnSpPr/>
      </xdr:nvCxnSpPr>
      <xdr:spPr>
        <a:xfrm>
          <a:off x="15671800" y="1360982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99585</xdr:rowOff>
    </xdr:from>
    <xdr:ext cx="762000" cy="259045"/>
    <xdr:sp macro="" textlink="">
      <xdr:nvSpPr>
        <xdr:cNvPr id="428" name="公債費以外平均値テキスト"/>
        <xdr:cNvSpPr txBox="1"/>
      </xdr:nvSpPr>
      <xdr:spPr>
        <a:xfrm>
          <a:off x="16598900" y="13129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83058</xdr:rowOff>
    </xdr:from>
    <xdr:to>
      <xdr:col>82</xdr:col>
      <xdr:colOff>158750</xdr:colOff>
      <xdr:row>78</xdr:row>
      <xdr:rowOff>13208</xdr:rowOff>
    </xdr:to>
    <xdr:sp macro="" textlink="">
      <xdr:nvSpPr>
        <xdr:cNvPr id="429" name="フローチャート: 判断 428"/>
        <xdr:cNvSpPr/>
      </xdr:nvSpPr>
      <xdr:spPr>
        <a:xfrm>
          <a:off x="164592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67563</xdr:rowOff>
    </xdr:from>
    <xdr:to>
      <xdr:col>78</xdr:col>
      <xdr:colOff>69850</xdr:colOff>
      <xdr:row>79</xdr:row>
      <xdr:rowOff>65278</xdr:rowOff>
    </xdr:to>
    <xdr:cxnSp macro="">
      <xdr:nvCxnSpPr>
        <xdr:cNvPr id="430" name="直線コネクタ 429"/>
        <xdr:cNvCxnSpPr/>
      </xdr:nvCxnSpPr>
      <xdr:spPr>
        <a:xfrm>
          <a:off x="14782800" y="13440663"/>
          <a:ext cx="889000" cy="169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28194</xdr:rowOff>
    </xdr:from>
    <xdr:to>
      <xdr:col>78</xdr:col>
      <xdr:colOff>120650</xdr:colOff>
      <xdr:row>77</xdr:row>
      <xdr:rowOff>129794</xdr:rowOff>
    </xdr:to>
    <xdr:sp macro="" textlink="">
      <xdr:nvSpPr>
        <xdr:cNvPr id="431" name="フローチャート: 判断 430"/>
        <xdr:cNvSpPr/>
      </xdr:nvSpPr>
      <xdr:spPr>
        <a:xfrm>
          <a:off x="15621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139971</xdr:rowOff>
    </xdr:from>
    <xdr:ext cx="736600" cy="259045"/>
    <xdr:sp macro="" textlink="">
      <xdr:nvSpPr>
        <xdr:cNvPr id="432" name="テキスト ボックス 431"/>
        <xdr:cNvSpPr txBox="1"/>
      </xdr:nvSpPr>
      <xdr:spPr>
        <a:xfrm>
          <a:off x="15290800" y="12998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35561</xdr:rowOff>
    </xdr:from>
    <xdr:to>
      <xdr:col>73</xdr:col>
      <xdr:colOff>180975</xdr:colOff>
      <xdr:row>78</xdr:row>
      <xdr:rowOff>67563</xdr:rowOff>
    </xdr:to>
    <xdr:cxnSp macro="">
      <xdr:nvCxnSpPr>
        <xdr:cNvPr id="433" name="直線コネクタ 432"/>
        <xdr:cNvCxnSpPr/>
      </xdr:nvCxnSpPr>
      <xdr:spPr>
        <a:xfrm>
          <a:off x="13893800" y="13065761"/>
          <a:ext cx="889000" cy="37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167639</xdr:rowOff>
    </xdr:from>
    <xdr:to>
      <xdr:col>74</xdr:col>
      <xdr:colOff>31750</xdr:colOff>
      <xdr:row>77</xdr:row>
      <xdr:rowOff>97789</xdr:rowOff>
    </xdr:to>
    <xdr:sp macro="" textlink="">
      <xdr:nvSpPr>
        <xdr:cNvPr id="434" name="フローチャート: 判断 433"/>
        <xdr:cNvSpPr/>
      </xdr:nvSpPr>
      <xdr:spPr>
        <a:xfrm>
          <a:off x="14732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107966</xdr:rowOff>
    </xdr:from>
    <xdr:ext cx="762000" cy="259045"/>
    <xdr:sp macro="" textlink="">
      <xdr:nvSpPr>
        <xdr:cNvPr id="435" name="テキスト ボックス 434"/>
        <xdr:cNvSpPr txBox="1"/>
      </xdr:nvSpPr>
      <xdr:spPr>
        <a:xfrm>
          <a:off x="14401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35561</xdr:rowOff>
    </xdr:from>
    <xdr:to>
      <xdr:col>69</xdr:col>
      <xdr:colOff>92075</xdr:colOff>
      <xdr:row>78</xdr:row>
      <xdr:rowOff>159004</xdr:rowOff>
    </xdr:to>
    <xdr:cxnSp macro="">
      <xdr:nvCxnSpPr>
        <xdr:cNvPr id="436" name="直線コネクタ 435"/>
        <xdr:cNvCxnSpPr/>
      </xdr:nvCxnSpPr>
      <xdr:spPr>
        <a:xfrm flipV="1">
          <a:off x="13004800" y="13065761"/>
          <a:ext cx="889000" cy="466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44196</xdr:rowOff>
    </xdr:from>
    <xdr:to>
      <xdr:col>69</xdr:col>
      <xdr:colOff>142875</xdr:colOff>
      <xdr:row>76</xdr:row>
      <xdr:rowOff>145796</xdr:rowOff>
    </xdr:to>
    <xdr:sp macro="" textlink="">
      <xdr:nvSpPr>
        <xdr:cNvPr id="437" name="フローチャート: 判断 436"/>
        <xdr:cNvSpPr/>
      </xdr:nvSpPr>
      <xdr:spPr>
        <a:xfrm>
          <a:off x="13843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130573</xdr:rowOff>
    </xdr:from>
    <xdr:ext cx="762000" cy="259045"/>
    <xdr:sp macro="" textlink="">
      <xdr:nvSpPr>
        <xdr:cNvPr id="438" name="テキスト ボックス 437"/>
        <xdr:cNvSpPr txBox="1"/>
      </xdr:nvSpPr>
      <xdr:spPr>
        <a:xfrm>
          <a:off x="13512800" y="13160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73913</xdr:rowOff>
    </xdr:from>
    <xdr:to>
      <xdr:col>65</xdr:col>
      <xdr:colOff>53975</xdr:colOff>
      <xdr:row>78</xdr:row>
      <xdr:rowOff>4063</xdr:rowOff>
    </xdr:to>
    <xdr:sp macro="" textlink="">
      <xdr:nvSpPr>
        <xdr:cNvPr id="439" name="フローチャート: 判断 438"/>
        <xdr:cNvSpPr/>
      </xdr:nvSpPr>
      <xdr:spPr>
        <a:xfrm>
          <a:off x="12954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14240</xdr:rowOff>
    </xdr:from>
    <xdr:ext cx="762000" cy="259045"/>
    <xdr:sp macro="" textlink="">
      <xdr:nvSpPr>
        <xdr:cNvPr id="440" name="テキスト ボックス 439"/>
        <xdr:cNvSpPr txBox="1"/>
      </xdr:nvSpPr>
      <xdr:spPr>
        <a:xfrm>
          <a:off x="12623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19050</xdr:rowOff>
    </xdr:from>
    <xdr:to>
      <xdr:col>82</xdr:col>
      <xdr:colOff>158750</xdr:colOff>
      <xdr:row>79</xdr:row>
      <xdr:rowOff>120650</xdr:rowOff>
    </xdr:to>
    <xdr:sp macro="" textlink="">
      <xdr:nvSpPr>
        <xdr:cNvPr id="446" name="楕円 445"/>
        <xdr:cNvSpPr/>
      </xdr:nvSpPr>
      <xdr:spPr>
        <a:xfrm>
          <a:off x="164592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162577</xdr:rowOff>
    </xdr:from>
    <xdr:ext cx="762000" cy="259045"/>
    <xdr:sp macro="" textlink="">
      <xdr:nvSpPr>
        <xdr:cNvPr id="447" name="公債費以外該当値テキスト"/>
        <xdr:cNvSpPr txBox="1"/>
      </xdr:nvSpPr>
      <xdr:spPr>
        <a:xfrm>
          <a:off x="165989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14478</xdr:rowOff>
    </xdr:from>
    <xdr:to>
      <xdr:col>78</xdr:col>
      <xdr:colOff>120650</xdr:colOff>
      <xdr:row>79</xdr:row>
      <xdr:rowOff>116078</xdr:rowOff>
    </xdr:to>
    <xdr:sp macro="" textlink="">
      <xdr:nvSpPr>
        <xdr:cNvPr id="448" name="楕円 447"/>
        <xdr:cNvSpPr/>
      </xdr:nvSpPr>
      <xdr:spPr>
        <a:xfrm>
          <a:off x="15621000" y="1355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100855</xdr:rowOff>
    </xdr:from>
    <xdr:ext cx="736600" cy="259045"/>
    <xdr:sp macro="" textlink="">
      <xdr:nvSpPr>
        <xdr:cNvPr id="449" name="テキスト ボックス 448"/>
        <xdr:cNvSpPr txBox="1"/>
      </xdr:nvSpPr>
      <xdr:spPr>
        <a:xfrm>
          <a:off x="15290800" y="13645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16763</xdr:rowOff>
    </xdr:from>
    <xdr:to>
      <xdr:col>74</xdr:col>
      <xdr:colOff>31750</xdr:colOff>
      <xdr:row>78</xdr:row>
      <xdr:rowOff>118363</xdr:rowOff>
    </xdr:to>
    <xdr:sp macro="" textlink="">
      <xdr:nvSpPr>
        <xdr:cNvPr id="450" name="楕円 449"/>
        <xdr:cNvSpPr/>
      </xdr:nvSpPr>
      <xdr:spPr>
        <a:xfrm>
          <a:off x="14732000" y="1338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103140</xdr:rowOff>
    </xdr:from>
    <xdr:ext cx="762000" cy="259045"/>
    <xdr:sp macro="" textlink="">
      <xdr:nvSpPr>
        <xdr:cNvPr id="451" name="テキスト ボックス 450"/>
        <xdr:cNvSpPr txBox="1"/>
      </xdr:nvSpPr>
      <xdr:spPr>
        <a:xfrm>
          <a:off x="14401800" y="1347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156211</xdr:rowOff>
    </xdr:from>
    <xdr:to>
      <xdr:col>69</xdr:col>
      <xdr:colOff>142875</xdr:colOff>
      <xdr:row>76</xdr:row>
      <xdr:rowOff>86361</xdr:rowOff>
    </xdr:to>
    <xdr:sp macro="" textlink="">
      <xdr:nvSpPr>
        <xdr:cNvPr id="452" name="楕円 451"/>
        <xdr:cNvSpPr/>
      </xdr:nvSpPr>
      <xdr:spPr>
        <a:xfrm>
          <a:off x="13843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96537</xdr:rowOff>
    </xdr:from>
    <xdr:ext cx="762000" cy="259045"/>
    <xdr:sp macro="" textlink="">
      <xdr:nvSpPr>
        <xdr:cNvPr id="453" name="テキスト ボックス 452"/>
        <xdr:cNvSpPr txBox="1"/>
      </xdr:nvSpPr>
      <xdr:spPr>
        <a:xfrm>
          <a:off x="13512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108204</xdr:rowOff>
    </xdr:from>
    <xdr:to>
      <xdr:col>65</xdr:col>
      <xdr:colOff>53975</xdr:colOff>
      <xdr:row>79</xdr:row>
      <xdr:rowOff>38354</xdr:rowOff>
    </xdr:to>
    <xdr:sp macro="" textlink="">
      <xdr:nvSpPr>
        <xdr:cNvPr id="454" name="楕円 453"/>
        <xdr:cNvSpPr/>
      </xdr:nvSpPr>
      <xdr:spPr>
        <a:xfrm>
          <a:off x="12954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23131</xdr:rowOff>
    </xdr:from>
    <xdr:ext cx="762000" cy="259045"/>
    <xdr:sp macro="" textlink="">
      <xdr:nvSpPr>
        <xdr:cNvPr id="455" name="テキスト ボックス 454"/>
        <xdr:cNvSpPr txBox="1"/>
      </xdr:nvSpPr>
      <xdr:spPr>
        <a:xfrm>
          <a:off x="12623800" y="13567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152843</xdr:rowOff>
    </xdr:from>
    <xdr:to>
      <xdr:col>29</xdr:col>
      <xdr:colOff>127000</xdr:colOff>
      <xdr:row>20</xdr:row>
      <xdr:rowOff>114569</xdr:rowOff>
    </xdr:to>
    <xdr:cxnSp macro="">
      <xdr:nvCxnSpPr>
        <xdr:cNvPr id="47" name="直線コネクタ 46"/>
        <xdr:cNvCxnSpPr/>
      </xdr:nvCxnSpPr>
      <xdr:spPr bwMode="auto">
        <a:xfrm flipV="1">
          <a:off x="5651500" y="2086418"/>
          <a:ext cx="0" cy="150477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86646</xdr:rowOff>
    </xdr:from>
    <xdr:ext cx="762000" cy="259045"/>
    <xdr:sp macro="" textlink="">
      <xdr:nvSpPr>
        <xdr:cNvPr id="48" name="人口1人当たり決算額の推移最小値テキスト130"/>
        <xdr:cNvSpPr txBox="1"/>
      </xdr:nvSpPr>
      <xdr:spPr>
        <a:xfrm>
          <a:off x="5740400" y="3563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114569</xdr:rowOff>
    </xdr:from>
    <xdr:to>
      <xdr:col>30</xdr:col>
      <xdr:colOff>25400</xdr:colOff>
      <xdr:row>20</xdr:row>
      <xdr:rowOff>114569</xdr:rowOff>
    </xdr:to>
    <xdr:cxnSp macro="">
      <xdr:nvCxnSpPr>
        <xdr:cNvPr id="49" name="直線コネクタ 48"/>
        <xdr:cNvCxnSpPr/>
      </xdr:nvCxnSpPr>
      <xdr:spPr bwMode="auto">
        <a:xfrm>
          <a:off x="5562600" y="35911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67770</xdr:rowOff>
    </xdr:from>
    <xdr:ext cx="762000" cy="259045"/>
    <xdr:sp macro="" textlink="">
      <xdr:nvSpPr>
        <xdr:cNvPr id="50" name="人口1人当たり決算額の推移最大値テキスト130"/>
        <xdr:cNvSpPr txBox="1"/>
      </xdr:nvSpPr>
      <xdr:spPr>
        <a:xfrm>
          <a:off x="5740400" y="1829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152843</xdr:rowOff>
    </xdr:from>
    <xdr:to>
      <xdr:col>30</xdr:col>
      <xdr:colOff>25400</xdr:colOff>
      <xdr:row>11</xdr:row>
      <xdr:rowOff>152843</xdr:rowOff>
    </xdr:to>
    <xdr:cxnSp macro="">
      <xdr:nvCxnSpPr>
        <xdr:cNvPr id="51" name="直線コネクタ 50"/>
        <xdr:cNvCxnSpPr/>
      </xdr:nvCxnSpPr>
      <xdr:spPr bwMode="auto">
        <a:xfrm>
          <a:off x="5562600" y="20864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56733</xdr:rowOff>
    </xdr:from>
    <xdr:to>
      <xdr:col>29</xdr:col>
      <xdr:colOff>127000</xdr:colOff>
      <xdr:row>15</xdr:row>
      <xdr:rowOff>96656</xdr:rowOff>
    </xdr:to>
    <xdr:cxnSp macro="">
      <xdr:nvCxnSpPr>
        <xdr:cNvPr id="52" name="直線コネクタ 51"/>
        <xdr:cNvCxnSpPr/>
      </xdr:nvCxnSpPr>
      <xdr:spPr bwMode="auto">
        <a:xfrm flipV="1">
          <a:off x="5003800" y="2504658"/>
          <a:ext cx="647700" cy="2113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38736</xdr:rowOff>
    </xdr:from>
    <xdr:ext cx="762000" cy="259045"/>
    <xdr:sp macro="" textlink="">
      <xdr:nvSpPr>
        <xdr:cNvPr id="53" name="人口1人当たり決算額の推移平均値テキスト130"/>
        <xdr:cNvSpPr txBox="1"/>
      </xdr:nvSpPr>
      <xdr:spPr>
        <a:xfrm>
          <a:off x="5740400" y="30010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66659</xdr:rowOff>
    </xdr:from>
    <xdr:to>
      <xdr:col>29</xdr:col>
      <xdr:colOff>177800</xdr:colOff>
      <xdr:row>17</xdr:row>
      <xdr:rowOff>168259</xdr:rowOff>
    </xdr:to>
    <xdr:sp macro="" textlink="">
      <xdr:nvSpPr>
        <xdr:cNvPr id="54" name="フローチャート: 判断 53"/>
        <xdr:cNvSpPr/>
      </xdr:nvSpPr>
      <xdr:spPr bwMode="auto">
        <a:xfrm>
          <a:off x="5600700" y="30289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96656</xdr:rowOff>
    </xdr:from>
    <xdr:to>
      <xdr:col>26</xdr:col>
      <xdr:colOff>50800</xdr:colOff>
      <xdr:row>15</xdr:row>
      <xdr:rowOff>145021</xdr:rowOff>
    </xdr:to>
    <xdr:cxnSp macro="">
      <xdr:nvCxnSpPr>
        <xdr:cNvPr id="55" name="直線コネクタ 54"/>
        <xdr:cNvCxnSpPr/>
      </xdr:nvCxnSpPr>
      <xdr:spPr bwMode="auto">
        <a:xfrm flipV="1">
          <a:off x="4305300" y="2716031"/>
          <a:ext cx="698500" cy="483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163748</xdr:rowOff>
    </xdr:from>
    <xdr:to>
      <xdr:col>26</xdr:col>
      <xdr:colOff>101600</xdr:colOff>
      <xdr:row>18</xdr:row>
      <xdr:rowOff>93898</xdr:rowOff>
    </xdr:to>
    <xdr:sp macro="" textlink="">
      <xdr:nvSpPr>
        <xdr:cNvPr id="56" name="フローチャート: 判断 55"/>
        <xdr:cNvSpPr/>
      </xdr:nvSpPr>
      <xdr:spPr bwMode="auto">
        <a:xfrm>
          <a:off x="4953000" y="31260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78676</xdr:rowOff>
    </xdr:from>
    <xdr:ext cx="736600" cy="259045"/>
    <xdr:sp macro="" textlink="">
      <xdr:nvSpPr>
        <xdr:cNvPr id="57" name="テキスト ボックス 56"/>
        <xdr:cNvSpPr txBox="1"/>
      </xdr:nvSpPr>
      <xdr:spPr>
        <a:xfrm>
          <a:off x="4622800" y="3212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145021</xdr:rowOff>
    </xdr:from>
    <xdr:to>
      <xdr:col>22</xdr:col>
      <xdr:colOff>114300</xdr:colOff>
      <xdr:row>16</xdr:row>
      <xdr:rowOff>62203</xdr:rowOff>
    </xdr:to>
    <xdr:cxnSp macro="">
      <xdr:nvCxnSpPr>
        <xdr:cNvPr id="58" name="直線コネクタ 57"/>
        <xdr:cNvCxnSpPr/>
      </xdr:nvCxnSpPr>
      <xdr:spPr bwMode="auto">
        <a:xfrm flipV="1">
          <a:off x="3606800" y="2764396"/>
          <a:ext cx="698500" cy="886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35390</xdr:rowOff>
    </xdr:from>
    <xdr:to>
      <xdr:col>22</xdr:col>
      <xdr:colOff>165100</xdr:colOff>
      <xdr:row>18</xdr:row>
      <xdr:rowOff>136989</xdr:rowOff>
    </xdr:to>
    <xdr:sp macro="" textlink="">
      <xdr:nvSpPr>
        <xdr:cNvPr id="59" name="フローチャート: 判断 58"/>
        <xdr:cNvSpPr/>
      </xdr:nvSpPr>
      <xdr:spPr bwMode="auto">
        <a:xfrm>
          <a:off x="4254500" y="3169115"/>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121766</xdr:rowOff>
    </xdr:from>
    <xdr:ext cx="762000" cy="259045"/>
    <xdr:sp macro="" textlink="">
      <xdr:nvSpPr>
        <xdr:cNvPr id="60" name="テキスト ボックス 59"/>
        <xdr:cNvSpPr txBox="1"/>
      </xdr:nvSpPr>
      <xdr:spPr>
        <a:xfrm>
          <a:off x="3924300" y="3255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62203</xdr:rowOff>
    </xdr:from>
    <xdr:to>
      <xdr:col>18</xdr:col>
      <xdr:colOff>177800</xdr:colOff>
      <xdr:row>16</xdr:row>
      <xdr:rowOff>112968</xdr:rowOff>
    </xdr:to>
    <xdr:cxnSp macro="">
      <xdr:nvCxnSpPr>
        <xdr:cNvPr id="61" name="直線コネクタ 60"/>
        <xdr:cNvCxnSpPr/>
      </xdr:nvCxnSpPr>
      <xdr:spPr bwMode="auto">
        <a:xfrm flipV="1">
          <a:off x="2908300" y="2853028"/>
          <a:ext cx="698500" cy="507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47358</xdr:rowOff>
    </xdr:from>
    <xdr:to>
      <xdr:col>19</xdr:col>
      <xdr:colOff>38100</xdr:colOff>
      <xdr:row>18</xdr:row>
      <xdr:rowOff>148958</xdr:rowOff>
    </xdr:to>
    <xdr:sp macro="" textlink="">
      <xdr:nvSpPr>
        <xdr:cNvPr id="62" name="フローチャート: 判断 61"/>
        <xdr:cNvSpPr/>
      </xdr:nvSpPr>
      <xdr:spPr bwMode="auto">
        <a:xfrm>
          <a:off x="3556000" y="31810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133735</xdr:rowOff>
    </xdr:from>
    <xdr:ext cx="762000" cy="259045"/>
    <xdr:sp macro="" textlink="">
      <xdr:nvSpPr>
        <xdr:cNvPr id="63" name="テキスト ボックス 62"/>
        <xdr:cNvSpPr txBox="1"/>
      </xdr:nvSpPr>
      <xdr:spPr>
        <a:xfrm>
          <a:off x="3225800" y="3267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109995</xdr:rowOff>
    </xdr:from>
    <xdr:to>
      <xdr:col>15</xdr:col>
      <xdr:colOff>101600</xdr:colOff>
      <xdr:row>19</xdr:row>
      <xdr:rowOff>40145</xdr:rowOff>
    </xdr:to>
    <xdr:sp macro="" textlink="">
      <xdr:nvSpPr>
        <xdr:cNvPr id="64" name="フローチャート: 判断 63"/>
        <xdr:cNvSpPr/>
      </xdr:nvSpPr>
      <xdr:spPr bwMode="auto">
        <a:xfrm>
          <a:off x="2857500" y="32437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24922</xdr:rowOff>
    </xdr:from>
    <xdr:ext cx="762000" cy="259045"/>
    <xdr:sp macro="" textlink="">
      <xdr:nvSpPr>
        <xdr:cNvPr id="65" name="テキスト ボックス 64"/>
        <xdr:cNvSpPr txBox="1"/>
      </xdr:nvSpPr>
      <xdr:spPr>
        <a:xfrm>
          <a:off x="2527300" y="33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5933</xdr:rowOff>
    </xdr:from>
    <xdr:to>
      <xdr:col>29</xdr:col>
      <xdr:colOff>177800</xdr:colOff>
      <xdr:row>14</xdr:row>
      <xdr:rowOff>107533</xdr:rowOff>
    </xdr:to>
    <xdr:sp macro="" textlink="">
      <xdr:nvSpPr>
        <xdr:cNvPr id="71" name="楕円 70"/>
        <xdr:cNvSpPr/>
      </xdr:nvSpPr>
      <xdr:spPr bwMode="auto">
        <a:xfrm>
          <a:off x="5600700" y="24538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22460</xdr:rowOff>
    </xdr:from>
    <xdr:ext cx="762000" cy="259045"/>
    <xdr:sp macro="" textlink="">
      <xdr:nvSpPr>
        <xdr:cNvPr id="72" name="人口1人当たり決算額の推移該当値テキスト130"/>
        <xdr:cNvSpPr txBox="1"/>
      </xdr:nvSpPr>
      <xdr:spPr>
        <a:xfrm>
          <a:off x="5740400" y="2298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45856</xdr:rowOff>
    </xdr:from>
    <xdr:to>
      <xdr:col>26</xdr:col>
      <xdr:colOff>101600</xdr:colOff>
      <xdr:row>15</xdr:row>
      <xdr:rowOff>147456</xdr:rowOff>
    </xdr:to>
    <xdr:sp macro="" textlink="">
      <xdr:nvSpPr>
        <xdr:cNvPr id="73" name="楕円 72"/>
        <xdr:cNvSpPr/>
      </xdr:nvSpPr>
      <xdr:spPr bwMode="auto">
        <a:xfrm>
          <a:off x="4953000" y="26652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157633</xdr:rowOff>
    </xdr:from>
    <xdr:ext cx="736600" cy="259045"/>
    <xdr:sp macro="" textlink="">
      <xdr:nvSpPr>
        <xdr:cNvPr id="74" name="テキスト ボックス 73"/>
        <xdr:cNvSpPr txBox="1"/>
      </xdr:nvSpPr>
      <xdr:spPr>
        <a:xfrm>
          <a:off x="4622800" y="2434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94221</xdr:rowOff>
    </xdr:from>
    <xdr:to>
      <xdr:col>22</xdr:col>
      <xdr:colOff>165100</xdr:colOff>
      <xdr:row>16</xdr:row>
      <xdr:rowOff>24371</xdr:rowOff>
    </xdr:to>
    <xdr:sp macro="" textlink="">
      <xdr:nvSpPr>
        <xdr:cNvPr id="75" name="楕円 74"/>
        <xdr:cNvSpPr/>
      </xdr:nvSpPr>
      <xdr:spPr bwMode="auto">
        <a:xfrm>
          <a:off x="4254500" y="27135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34548</xdr:rowOff>
    </xdr:from>
    <xdr:ext cx="762000" cy="259045"/>
    <xdr:sp macro="" textlink="">
      <xdr:nvSpPr>
        <xdr:cNvPr id="76" name="テキスト ボックス 75"/>
        <xdr:cNvSpPr txBox="1"/>
      </xdr:nvSpPr>
      <xdr:spPr>
        <a:xfrm>
          <a:off x="3924300" y="248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11403</xdr:rowOff>
    </xdr:from>
    <xdr:to>
      <xdr:col>19</xdr:col>
      <xdr:colOff>38100</xdr:colOff>
      <xdr:row>16</xdr:row>
      <xdr:rowOff>113003</xdr:rowOff>
    </xdr:to>
    <xdr:sp macro="" textlink="">
      <xdr:nvSpPr>
        <xdr:cNvPr id="77" name="楕円 76"/>
        <xdr:cNvSpPr/>
      </xdr:nvSpPr>
      <xdr:spPr bwMode="auto">
        <a:xfrm>
          <a:off x="3556000" y="28022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123180</xdr:rowOff>
    </xdr:from>
    <xdr:ext cx="762000" cy="259045"/>
    <xdr:sp macro="" textlink="">
      <xdr:nvSpPr>
        <xdr:cNvPr id="78" name="テキスト ボックス 77"/>
        <xdr:cNvSpPr txBox="1"/>
      </xdr:nvSpPr>
      <xdr:spPr>
        <a:xfrm>
          <a:off x="3225800" y="257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62168</xdr:rowOff>
    </xdr:from>
    <xdr:to>
      <xdr:col>15</xdr:col>
      <xdr:colOff>101600</xdr:colOff>
      <xdr:row>16</xdr:row>
      <xdr:rowOff>163768</xdr:rowOff>
    </xdr:to>
    <xdr:sp macro="" textlink="">
      <xdr:nvSpPr>
        <xdr:cNvPr id="79" name="楕円 78"/>
        <xdr:cNvSpPr/>
      </xdr:nvSpPr>
      <xdr:spPr bwMode="auto">
        <a:xfrm>
          <a:off x="2857500" y="28529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2495</xdr:rowOff>
    </xdr:from>
    <xdr:ext cx="762000" cy="259045"/>
    <xdr:sp macro="" textlink="">
      <xdr:nvSpPr>
        <xdr:cNvPr id="80" name="テキスト ボックス 79"/>
        <xdr:cNvSpPr txBox="1"/>
      </xdr:nvSpPr>
      <xdr:spPr>
        <a:xfrm>
          <a:off x="2527300" y="2621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7" name="テキスト ボックス 96"/>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8" name="直線コネクタ 97"/>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9" name="テキスト ボックス 98"/>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0" name="直線コネクタ 99"/>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1" name="テキスト ボックス 100"/>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2" name="直線コネクタ 101"/>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3" name="テキスト ボックス 102"/>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4" name="直線コネクタ 103"/>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5" name="テキスト ボックス 104"/>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6" name="直線コネクタ 105"/>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7" name="テキスト ボックス 106"/>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8" name="直線コネクタ 107"/>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9" name="テキスト ボックス 108"/>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0"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196952</xdr:rowOff>
    </xdr:from>
    <xdr:to>
      <xdr:col>29</xdr:col>
      <xdr:colOff>127000</xdr:colOff>
      <xdr:row>39</xdr:row>
      <xdr:rowOff>2021</xdr:rowOff>
    </xdr:to>
    <xdr:cxnSp macro="">
      <xdr:nvCxnSpPr>
        <xdr:cNvPr id="111" name="直線コネクタ 110"/>
        <xdr:cNvCxnSpPr/>
      </xdr:nvCxnSpPr>
      <xdr:spPr bwMode="auto">
        <a:xfrm flipV="1">
          <a:off x="5651500" y="6121502"/>
          <a:ext cx="0" cy="151956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145548</xdr:rowOff>
    </xdr:from>
    <xdr:ext cx="762000" cy="259045"/>
    <xdr:sp macro="" textlink="">
      <xdr:nvSpPr>
        <xdr:cNvPr id="112" name="人口1人当たり決算額の推移最小値テキスト445"/>
        <xdr:cNvSpPr txBox="1"/>
      </xdr:nvSpPr>
      <xdr:spPr>
        <a:xfrm>
          <a:off x="5740400" y="7613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2021</xdr:rowOff>
    </xdr:from>
    <xdr:to>
      <xdr:col>30</xdr:col>
      <xdr:colOff>25400</xdr:colOff>
      <xdr:row>39</xdr:row>
      <xdr:rowOff>2021</xdr:rowOff>
    </xdr:to>
    <xdr:cxnSp macro="">
      <xdr:nvCxnSpPr>
        <xdr:cNvPr id="113" name="直線コネクタ 112"/>
        <xdr:cNvCxnSpPr/>
      </xdr:nvCxnSpPr>
      <xdr:spPr bwMode="auto">
        <a:xfrm>
          <a:off x="5562600" y="76410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111879</xdr:rowOff>
    </xdr:from>
    <xdr:ext cx="762000" cy="259045"/>
    <xdr:sp macro="" textlink="">
      <xdr:nvSpPr>
        <xdr:cNvPr id="114" name="人口1人当たり決算額の推移最大値テキスト445"/>
        <xdr:cNvSpPr txBox="1"/>
      </xdr:nvSpPr>
      <xdr:spPr>
        <a:xfrm>
          <a:off x="5740400" y="5864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196952</xdr:rowOff>
    </xdr:from>
    <xdr:to>
      <xdr:col>30</xdr:col>
      <xdr:colOff>25400</xdr:colOff>
      <xdr:row>33</xdr:row>
      <xdr:rowOff>196952</xdr:rowOff>
    </xdr:to>
    <xdr:cxnSp macro="">
      <xdr:nvCxnSpPr>
        <xdr:cNvPr id="115" name="直線コネクタ 114"/>
        <xdr:cNvCxnSpPr/>
      </xdr:nvCxnSpPr>
      <xdr:spPr bwMode="auto">
        <a:xfrm>
          <a:off x="5562600" y="612150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96433</xdr:rowOff>
    </xdr:from>
    <xdr:to>
      <xdr:col>29</xdr:col>
      <xdr:colOff>127000</xdr:colOff>
      <xdr:row>37</xdr:row>
      <xdr:rowOff>32490</xdr:rowOff>
    </xdr:to>
    <xdr:cxnSp macro="">
      <xdr:nvCxnSpPr>
        <xdr:cNvPr id="116" name="直線コネクタ 115"/>
        <xdr:cNvCxnSpPr/>
      </xdr:nvCxnSpPr>
      <xdr:spPr bwMode="auto">
        <a:xfrm>
          <a:off x="5003800" y="7049683"/>
          <a:ext cx="647700" cy="1075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278971</xdr:rowOff>
    </xdr:from>
    <xdr:ext cx="762000" cy="259045"/>
    <xdr:sp macro="" textlink="">
      <xdr:nvSpPr>
        <xdr:cNvPr id="117" name="人口1人当たり決算額の推移平均値テキスト445"/>
        <xdr:cNvSpPr txBox="1"/>
      </xdr:nvSpPr>
      <xdr:spPr>
        <a:xfrm>
          <a:off x="5740400" y="68893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90994</xdr:rowOff>
    </xdr:from>
    <xdr:to>
      <xdr:col>29</xdr:col>
      <xdr:colOff>177800</xdr:colOff>
      <xdr:row>37</xdr:row>
      <xdr:rowOff>21144</xdr:rowOff>
    </xdr:to>
    <xdr:sp macro="" textlink="">
      <xdr:nvSpPr>
        <xdr:cNvPr id="118" name="フローチャート: 判断 117"/>
        <xdr:cNvSpPr/>
      </xdr:nvSpPr>
      <xdr:spPr bwMode="auto">
        <a:xfrm>
          <a:off x="5600700" y="7044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72496</xdr:rowOff>
    </xdr:from>
    <xdr:to>
      <xdr:col>26</xdr:col>
      <xdr:colOff>50800</xdr:colOff>
      <xdr:row>36</xdr:row>
      <xdr:rowOff>96433</xdr:rowOff>
    </xdr:to>
    <xdr:cxnSp macro="">
      <xdr:nvCxnSpPr>
        <xdr:cNvPr id="119" name="直線コネクタ 118"/>
        <xdr:cNvCxnSpPr/>
      </xdr:nvCxnSpPr>
      <xdr:spPr bwMode="auto">
        <a:xfrm>
          <a:off x="4305300" y="7025746"/>
          <a:ext cx="698500" cy="239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69832</xdr:rowOff>
    </xdr:from>
    <xdr:to>
      <xdr:col>26</xdr:col>
      <xdr:colOff>101600</xdr:colOff>
      <xdr:row>36</xdr:row>
      <xdr:rowOff>171432</xdr:rowOff>
    </xdr:to>
    <xdr:sp macro="" textlink="">
      <xdr:nvSpPr>
        <xdr:cNvPr id="120" name="フローチャート: 判断 119"/>
        <xdr:cNvSpPr/>
      </xdr:nvSpPr>
      <xdr:spPr bwMode="auto">
        <a:xfrm>
          <a:off x="4953000" y="70230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156209</xdr:rowOff>
    </xdr:from>
    <xdr:ext cx="736600" cy="259045"/>
    <xdr:sp macro="" textlink="">
      <xdr:nvSpPr>
        <xdr:cNvPr id="121" name="テキスト ボックス 120"/>
        <xdr:cNvSpPr txBox="1"/>
      </xdr:nvSpPr>
      <xdr:spPr>
        <a:xfrm>
          <a:off x="4622800" y="71094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72496</xdr:rowOff>
    </xdr:from>
    <xdr:to>
      <xdr:col>22</xdr:col>
      <xdr:colOff>114300</xdr:colOff>
      <xdr:row>36</xdr:row>
      <xdr:rowOff>122003</xdr:rowOff>
    </xdr:to>
    <xdr:cxnSp macro="">
      <xdr:nvCxnSpPr>
        <xdr:cNvPr id="122" name="直線コネクタ 121"/>
        <xdr:cNvCxnSpPr/>
      </xdr:nvCxnSpPr>
      <xdr:spPr bwMode="auto">
        <a:xfrm flipV="1">
          <a:off x="3606800" y="7025746"/>
          <a:ext cx="698500" cy="495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89198</xdr:rowOff>
    </xdr:from>
    <xdr:to>
      <xdr:col>22</xdr:col>
      <xdr:colOff>165100</xdr:colOff>
      <xdr:row>37</xdr:row>
      <xdr:rowOff>19348</xdr:rowOff>
    </xdr:to>
    <xdr:sp macro="" textlink="">
      <xdr:nvSpPr>
        <xdr:cNvPr id="123" name="フローチャート: 判断 122"/>
        <xdr:cNvSpPr/>
      </xdr:nvSpPr>
      <xdr:spPr bwMode="auto">
        <a:xfrm>
          <a:off x="4254500" y="70424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4125</xdr:rowOff>
    </xdr:from>
    <xdr:ext cx="762000" cy="259045"/>
    <xdr:sp macro="" textlink="">
      <xdr:nvSpPr>
        <xdr:cNvPr id="124" name="テキスト ボックス 123"/>
        <xdr:cNvSpPr txBox="1"/>
      </xdr:nvSpPr>
      <xdr:spPr>
        <a:xfrm>
          <a:off x="3924300" y="7128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122003</xdr:rowOff>
    </xdr:from>
    <xdr:to>
      <xdr:col>18</xdr:col>
      <xdr:colOff>177800</xdr:colOff>
      <xdr:row>36</xdr:row>
      <xdr:rowOff>161584</xdr:rowOff>
    </xdr:to>
    <xdr:cxnSp macro="">
      <xdr:nvCxnSpPr>
        <xdr:cNvPr id="125" name="直線コネクタ 124"/>
        <xdr:cNvCxnSpPr/>
      </xdr:nvCxnSpPr>
      <xdr:spPr bwMode="auto">
        <a:xfrm flipV="1">
          <a:off x="2908300" y="7075253"/>
          <a:ext cx="698500" cy="395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157876</xdr:rowOff>
    </xdr:from>
    <xdr:to>
      <xdr:col>19</xdr:col>
      <xdr:colOff>38100</xdr:colOff>
      <xdr:row>37</xdr:row>
      <xdr:rowOff>88026</xdr:rowOff>
    </xdr:to>
    <xdr:sp macro="" textlink="">
      <xdr:nvSpPr>
        <xdr:cNvPr id="126" name="フローチャート: 判断 125"/>
        <xdr:cNvSpPr/>
      </xdr:nvSpPr>
      <xdr:spPr bwMode="auto">
        <a:xfrm>
          <a:off x="3556000" y="7111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72803</xdr:rowOff>
    </xdr:from>
    <xdr:ext cx="762000" cy="259045"/>
    <xdr:sp macro="" textlink="">
      <xdr:nvSpPr>
        <xdr:cNvPr id="127" name="テキスト ボックス 126"/>
        <xdr:cNvSpPr txBox="1"/>
      </xdr:nvSpPr>
      <xdr:spPr>
        <a:xfrm>
          <a:off x="3225800" y="7197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29272</xdr:rowOff>
    </xdr:from>
    <xdr:to>
      <xdr:col>15</xdr:col>
      <xdr:colOff>101600</xdr:colOff>
      <xdr:row>37</xdr:row>
      <xdr:rowOff>130872</xdr:rowOff>
    </xdr:to>
    <xdr:sp macro="" textlink="">
      <xdr:nvSpPr>
        <xdr:cNvPr id="128" name="フローチャート: 判断 127"/>
        <xdr:cNvSpPr/>
      </xdr:nvSpPr>
      <xdr:spPr bwMode="auto">
        <a:xfrm>
          <a:off x="2857500" y="71539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115649</xdr:rowOff>
    </xdr:from>
    <xdr:ext cx="762000" cy="259045"/>
    <xdr:sp macro="" textlink="">
      <xdr:nvSpPr>
        <xdr:cNvPr id="129" name="テキスト ボックス 128"/>
        <xdr:cNvSpPr txBox="1"/>
      </xdr:nvSpPr>
      <xdr:spPr>
        <a:xfrm>
          <a:off x="2527300" y="724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0" name="テキスト ボックス 129"/>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1" name="テキスト ボックス 130"/>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2" name="テキスト ボックス 131"/>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3" name="テキスト ボックス 132"/>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4" name="テキスト ボックス 133"/>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153140</xdr:rowOff>
    </xdr:from>
    <xdr:to>
      <xdr:col>29</xdr:col>
      <xdr:colOff>177800</xdr:colOff>
      <xdr:row>37</xdr:row>
      <xdr:rowOff>83290</xdr:rowOff>
    </xdr:to>
    <xdr:sp macro="" textlink="">
      <xdr:nvSpPr>
        <xdr:cNvPr id="135" name="楕円 134"/>
        <xdr:cNvSpPr/>
      </xdr:nvSpPr>
      <xdr:spPr bwMode="auto">
        <a:xfrm>
          <a:off x="5600700" y="71063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125217</xdr:rowOff>
    </xdr:from>
    <xdr:ext cx="762000" cy="259045"/>
    <xdr:sp macro="" textlink="">
      <xdr:nvSpPr>
        <xdr:cNvPr id="136" name="人口1人当たり決算額の推移該当値テキスト445"/>
        <xdr:cNvSpPr txBox="1"/>
      </xdr:nvSpPr>
      <xdr:spPr>
        <a:xfrm>
          <a:off x="5740400" y="7078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45633</xdr:rowOff>
    </xdr:from>
    <xdr:to>
      <xdr:col>26</xdr:col>
      <xdr:colOff>101600</xdr:colOff>
      <xdr:row>36</xdr:row>
      <xdr:rowOff>147233</xdr:rowOff>
    </xdr:to>
    <xdr:sp macro="" textlink="">
      <xdr:nvSpPr>
        <xdr:cNvPr id="137" name="楕円 136"/>
        <xdr:cNvSpPr/>
      </xdr:nvSpPr>
      <xdr:spPr bwMode="auto">
        <a:xfrm>
          <a:off x="4953000" y="69988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157410</xdr:rowOff>
    </xdr:from>
    <xdr:ext cx="736600" cy="259045"/>
    <xdr:sp macro="" textlink="">
      <xdr:nvSpPr>
        <xdr:cNvPr id="138" name="テキスト ボックス 137"/>
        <xdr:cNvSpPr txBox="1"/>
      </xdr:nvSpPr>
      <xdr:spPr>
        <a:xfrm>
          <a:off x="4622800" y="67677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21696</xdr:rowOff>
    </xdr:from>
    <xdr:to>
      <xdr:col>22</xdr:col>
      <xdr:colOff>165100</xdr:colOff>
      <xdr:row>36</xdr:row>
      <xdr:rowOff>123296</xdr:rowOff>
    </xdr:to>
    <xdr:sp macro="" textlink="">
      <xdr:nvSpPr>
        <xdr:cNvPr id="139" name="楕円 138"/>
        <xdr:cNvSpPr/>
      </xdr:nvSpPr>
      <xdr:spPr bwMode="auto">
        <a:xfrm>
          <a:off x="4254500" y="69749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133473</xdr:rowOff>
    </xdr:from>
    <xdr:ext cx="762000" cy="259045"/>
    <xdr:sp macro="" textlink="">
      <xdr:nvSpPr>
        <xdr:cNvPr id="140" name="テキスト ボックス 139"/>
        <xdr:cNvSpPr txBox="1"/>
      </xdr:nvSpPr>
      <xdr:spPr>
        <a:xfrm>
          <a:off x="3924300" y="6743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71203</xdr:rowOff>
    </xdr:from>
    <xdr:to>
      <xdr:col>19</xdr:col>
      <xdr:colOff>38100</xdr:colOff>
      <xdr:row>37</xdr:row>
      <xdr:rowOff>1353</xdr:rowOff>
    </xdr:to>
    <xdr:sp macro="" textlink="">
      <xdr:nvSpPr>
        <xdr:cNvPr id="141" name="楕円 140"/>
        <xdr:cNvSpPr/>
      </xdr:nvSpPr>
      <xdr:spPr bwMode="auto">
        <a:xfrm>
          <a:off x="3556000" y="70244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182980</xdr:rowOff>
    </xdr:from>
    <xdr:ext cx="762000" cy="259045"/>
    <xdr:sp macro="" textlink="">
      <xdr:nvSpPr>
        <xdr:cNvPr id="142" name="テキスト ボックス 141"/>
        <xdr:cNvSpPr txBox="1"/>
      </xdr:nvSpPr>
      <xdr:spPr>
        <a:xfrm>
          <a:off x="3225800" y="6793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110784</xdr:rowOff>
    </xdr:from>
    <xdr:to>
      <xdr:col>15</xdr:col>
      <xdr:colOff>101600</xdr:colOff>
      <xdr:row>37</xdr:row>
      <xdr:rowOff>40934</xdr:rowOff>
    </xdr:to>
    <xdr:sp macro="" textlink="">
      <xdr:nvSpPr>
        <xdr:cNvPr id="143" name="楕円 142"/>
        <xdr:cNvSpPr/>
      </xdr:nvSpPr>
      <xdr:spPr bwMode="auto">
        <a:xfrm>
          <a:off x="2857500" y="70640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222561</xdr:rowOff>
    </xdr:from>
    <xdr:ext cx="762000" cy="259045"/>
    <xdr:sp macro="" textlink="">
      <xdr:nvSpPr>
        <xdr:cNvPr id="144" name="テキスト ボックス 143"/>
        <xdr:cNvSpPr txBox="1"/>
      </xdr:nvSpPr>
      <xdr:spPr>
        <a:xfrm>
          <a:off x="2527300" y="6832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20,702
19,727
117.60
10,995,872
10,227,519
714,448
6,457,913
7,267,500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16.3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154749</xdr:rowOff>
    </xdr:from>
    <xdr:to>
      <xdr:col>24</xdr:col>
      <xdr:colOff>62865</xdr:colOff>
      <xdr:row>39</xdr:row>
      <xdr:rowOff>123469</xdr:rowOff>
    </xdr:to>
    <xdr:cxnSp macro="">
      <xdr:nvCxnSpPr>
        <xdr:cNvPr id="56" name="直線コネクタ 55"/>
        <xdr:cNvCxnSpPr/>
      </xdr:nvCxnSpPr>
      <xdr:spPr>
        <a:xfrm flipV="1">
          <a:off x="4633595" y="5126799"/>
          <a:ext cx="1270" cy="1683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127296</xdr:rowOff>
    </xdr:from>
    <xdr:ext cx="534377" cy="259045"/>
    <xdr:sp macro="" textlink="">
      <xdr:nvSpPr>
        <xdr:cNvPr id="57" name="人件費最小値テキスト"/>
        <xdr:cNvSpPr txBox="1"/>
      </xdr:nvSpPr>
      <xdr:spPr>
        <a:xfrm>
          <a:off x="4686300" y="6813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123469</xdr:rowOff>
    </xdr:from>
    <xdr:to>
      <xdr:col>24</xdr:col>
      <xdr:colOff>152400</xdr:colOff>
      <xdr:row>39</xdr:row>
      <xdr:rowOff>123469</xdr:rowOff>
    </xdr:to>
    <xdr:cxnSp macro="">
      <xdr:nvCxnSpPr>
        <xdr:cNvPr id="58" name="直線コネクタ 57"/>
        <xdr:cNvCxnSpPr/>
      </xdr:nvCxnSpPr>
      <xdr:spPr>
        <a:xfrm>
          <a:off x="4546600" y="6810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101426</xdr:rowOff>
    </xdr:from>
    <xdr:ext cx="599010" cy="259045"/>
    <xdr:sp macro="" textlink="">
      <xdr:nvSpPr>
        <xdr:cNvPr id="59" name="人件費最大値テキスト"/>
        <xdr:cNvSpPr txBox="1"/>
      </xdr:nvSpPr>
      <xdr:spPr>
        <a:xfrm>
          <a:off x="4686300" y="4902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154749</xdr:rowOff>
    </xdr:from>
    <xdr:to>
      <xdr:col>24</xdr:col>
      <xdr:colOff>152400</xdr:colOff>
      <xdr:row>29</xdr:row>
      <xdr:rowOff>154749</xdr:rowOff>
    </xdr:to>
    <xdr:cxnSp macro="">
      <xdr:nvCxnSpPr>
        <xdr:cNvPr id="60" name="直線コネクタ 59"/>
        <xdr:cNvCxnSpPr/>
      </xdr:nvCxnSpPr>
      <xdr:spPr>
        <a:xfrm>
          <a:off x="4546600" y="5126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104324</xdr:rowOff>
    </xdr:from>
    <xdr:to>
      <xdr:col>24</xdr:col>
      <xdr:colOff>63500</xdr:colOff>
      <xdr:row>34</xdr:row>
      <xdr:rowOff>21266</xdr:rowOff>
    </xdr:to>
    <xdr:cxnSp macro="">
      <xdr:nvCxnSpPr>
        <xdr:cNvPr id="61" name="直線コネクタ 60"/>
        <xdr:cNvCxnSpPr/>
      </xdr:nvCxnSpPr>
      <xdr:spPr>
        <a:xfrm flipV="1">
          <a:off x="3797300" y="5590724"/>
          <a:ext cx="838200" cy="259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29970</xdr:rowOff>
    </xdr:from>
    <xdr:ext cx="534377" cy="259045"/>
    <xdr:sp macro="" textlink="">
      <xdr:nvSpPr>
        <xdr:cNvPr id="62" name="人件費平均値テキスト"/>
        <xdr:cNvSpPr txBox="1"/>
      </xdr:nvSpPr>
      <xdr:spPr>
        <a:xfrm>
          <a:off x="4686300" y="62021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51543</xdr:rowOff>
    </xdr:from>
    <xdr:to>
      <xdr:col>24</xdr:col>
      <xdr:colOff>114300</xdr:colOff>
      <xdr:row>36</xdr:row>
      <xdr:rowOff>153143</xdr:rowOff>
    </xdr:to>
    <xdr:sp macro="" textlink="">
      <xdr:nvSpPr>
        <xdr:cNvPr id="63" name="フローチャート: 判断 62"/>
        <xdr:cNvSpPr/>
      </xdr:nvSpPr>
      <xdr:spPr>
        <a:xfrm>
          <a:off x="4584700" y="6223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21266</xdr:rowOff>
    </xdr:from>
    <xdr:to>
      <xdr:col>19</xdr:col>
      <xdr:colOff>177800</xdr:colOff>
      <xdr:row>34</xdr:row>
      <xdr:rowOff>111296</xdr:rowOff>
    </xdr:to>
    <xdr:cxnSp macro="">
      <xdr:nvCxnSpPr>
        <xdr:cNvPr id="64" name="直線コネクタ 63"/>
        <xdr:cNvCxnSpPr/>
      </xdr:nvCxnSpPr>
      <xdr:spPr>
        <a:xfrm flipV="1">
          <a:off x="2908300" y="5850566"/>
          <a:ext cx="889000" cy="90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153213</xdr:rowOff>
    </xdr:from>
    <xdr:to>
      <xdr:col>20</xdr:col>
      <xdr:colOff>38100</xdr:colOff>
      <xdr:row>37</xdr:row>
      <xdr:rowOff>83363</xdr:rowOff>
    </xdr:to>
    <xdr:sp macro="" textlink="">
      <xdr:nvSpPr>
        <xdr:cNvPr id="65" name="フローチャート: 判断 64"/>
        <xdr:cNvSpPr/>
      </xdr:nvSpPr>
      <xdr:spPr>
        <a:xfrm>
          <a:off x="3746500" y="6325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74490</xdr:rowOff>
    </xdr:from>
    <xdr:ext cx="534377" cy="259045"/>
    <xdr:sp macro="" textlink="">
      <xdr:nvSpPr>
        <xdr:cNvPr id="66" name="テキスト ボックス 65"/>
        <xdr:cNvSpPr txBox="1"/>
      </xdr:nvSpPr>
      <xdr:spPr>
        <a:xfrm>
          <a:off x="3530111" y="6418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111296</xdr:rowOff>
    </xdr:from>
    <xdr:to>
      <xdr:col>15</xdr:col>
      <xdr:colOff>50800</xdr:colOff>
      <xdr:row>35</xdr:row>
      <xdr:rowOff>807</xdr:rowOff>
    </xdr:to>
    <xdr:cxnSp macro="">
      <xdr:nvCxnSpPr>
        <xdr:cNvPr id="67" name="直線コネクタ 66"/>
        <xdr:cNvCxnSpPr/>
      </xdr:nvCxnSpPr>
      <xdr:spPr>
        <a:xfrm flipV="1">
          <a:off x="2019300" y="5940596"/>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25426</xdr:rowOff>
    </xdr:from>
    <xdr:to>
      <xdr:col>15</xdr:col>
      <xdr:colOff>101600</xdr:colOff>
      <xdr:row>37</xdr:row>
      <xdr:rowOff>127026</xdr:rowOff>
    </xdr:to>
    <xdr:sp macro="" textlink="">
      <xdr:nvSpPr>
        <xdr:cNvPr id="68" name="フローチャート: 判断 67"/>
        <xdr:cNvSpPr/>
      </xdr:nvSpPr>
      <xdr:spPr>
        <a:xfrm>
          <a:off x="2857500" y="6369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118153</xdr:rowOff>
    </xdr:from>
    <xdr:ext cx="534377" cy="259045"/>
    <xdr:sp macro="" textlink="">
      <xdr:nvSpPr>
        <xdr:cNvPr id="69" name="テキスト ボックス 68"/>
        <xdr:cNvSpPr txBox="1"/>
      </xdr:nvSpPr>
      <xdr:spPr>
        <a:xfrm>
          <a:off x="2641111" y="6461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807</xdr:rowOff>
    </xdr:from>
    <xdr:to>
      <xdr:col>10</xdr:col>
      <xdr:colOff>114300</xdr:colOff>
      <xdr:row>35</xdr:row>
      <xdr:rowOff>60204</xdr:rowOff>
    </xdr:to>
    <xdr:cxnSp macro="">
      <xdr:nvCxnSpPr>
        <xdr:cNvPr id="70" name="直線コネクタ 69"/>
        <xdr:cNvCxnSpPr/>
      </xdr:nvCxnSpPr>
      <xdr:spPr>
        <a:xfrm flipV="1">
          <a:off x="1130300" y="6001557"/>
          <a:ext cx="889000" cy="59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35674</xdr:rowOff>
    </xdr:from>
    <xdr:to>
      <xdr:col>10</xdr:col>
      <xdr:colOff>165100</xdr:colOff>
      <xdr:row>37</xdr:row>
      <xdr:rowOff>137274</xdr:rowOff>
    </xdr:to>
    <xdr:sp macro="" textlink="">
      <xdr:nvSpPr>
        <xdr:cNvPr id="71" name="フローチャート: 判断 70"/>
        <xdr:cNvSpPr/>
      </xdr:nvSpPr>
      <xdr:spPr>
        <a:xfrm>
          <a:off x="1968500" y="637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128402</xdr:rowOff>
    </xdr:from>
    <xdr:ext cx="534377" cy="259045"/>
    <xdr:sp macro="" textlink="">
      <xdr:nvSpPr>
        <xdr:cNvPr id="72" name="テキスト ボックス 71"/>
        <xdr:cNvSpPr txBox="1"/>
      </xdr:nvSpPr>
      <xdr:spPr>
        <a:xfrm>
          <a:off x="1752111" y="6472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124638</xdr:rowOff>
    </xdr:from>
    <xdr:to>
      <xdr:col>6</xdr:col>
      <xdr:colOff>38100</xdr:colOff>
      <xdr:row>38</xdr:row>
      <xdr:rowOff>54787</xdr:rowOff>
    </xdr:to>
    <xdr:sp macro="" textlink="">
      <xdr:nvSpPr>
        <xdr:cNvPr id="73" name="フローチャート: 判断 72"/>
        <xdr:cNvSpPr/>
      </xdr:nvSpPr>
      <xdr:spPr>
        <a:xfrm>
          <a:off x="1079500" y="64682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45915</xdr:rowOff>
    </xdr:from>
    <xdr:ext cx="534377" cy="259045"/>
    <xdr:sp macro="" textlink="">
      <xdr:nvSpPr>
        <xdr:cNvPr id="74" name="テキスト ボックス 73"/>
        <xdr:cNvSpPr txBox="1"/>
      </xdr:nvSpPr>
      <xdr:spPr>
        <a:xfrm>
          <a:off x="863111" y="6561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53524</xdr:rowOff>
    </xdr:from>
    <xdr:to>
      <xdr:col>24</xdr:col>
      <xdr:colOff>114300</xdr:colOff>
      <xdr:row>32</xdr:row>
      <xdr:rowOff>155124</xdr:rowOff>
    </xdr:to>
    <xdr:sp macro="" textlink="">
      <xdr:nvSpPr>
        <xdr:cNvPr id="80" name="楕円 79"/>
        <xdr:cNvSpPr/>
      </xdr:nvSpPr>
      <xdr:spPr>
        <a:xfrm>
          <a:off x="4584700" y="5539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76401</xdr:rowOff>
    </xdr:from>
    <xdr:ext cx="599010" cy="259045"/>
    <xdr:sp macro="" textlink="">
      <xdr:nvSpPr>
        <xdr:cNvPr id="81" name="人件費該当値テキスト"/>
        <xdr:cNvSpPr txBox="1"/>
      </xdr:nvSpPr>
      <xdr:spPr>
        <a:xfrm>
          <a:off x="4686300" y="5391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141916</xdr:rowOff>
    </xdr:from>
    <xdr:to>
      <xdr:col>20</xdr:col>
      <xdr:colOff>38100</xdr:colOff>
      <xdr:row>34</xdr:row>
      <xdr:rowOff>72066</xdr:rowOff>
    </xdr:to>
    <xdr:sp macro="" textlink="">
      <xdr:nvSpPr>
        <xdr:cNvPr id="82" name="楕円 81"/>
        <xdr:cNvSpPr/>
      </xdr:nvSpPr>
      <xdr:spPr>
        <a:xfrm>
          <a:off x="3746500" y="5799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88593</xdr:rowOff>
    </xdr:from>
    <xdr:ext cx="599010" cy="259045"/>
    <xdr:sp macro="" textlink="">
      <xdr:nvSpPr>
        <xdr:cNvPr id="83" name="テキスト ボックス 82"/>
        <xdr:cNvSpPr txBox="1"/>
      </xdr:nvSpPr>
      <xdr:spPr>
        <a:xfrm>
          <a:off x="3497795" y="5574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60496</xdr:rowOff>
    </xdr:from>
    <xdr:to>
      <xdr:col>15</xdr:col>
      <xdr:colOff>101600</xdr:colOff>
      <xdr:row>34</xdr:row>
      <xdr:rowOff>162096</xdr:rowOff>
    </xdr:to>
    <xdr:sp macro="" textlink="">
      <xdr:nvSpPr>
        <xdr:cNvPr id="84" name="楕円 83"/>
        <xdr:cNvSpPr/>
      </xdr:nvSpPr>
      <xdr:spPr>
        <a:xfrm>
          <a:off x="2857500" y="5889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7173</xdr:rowOff>
    </xdr:from>
    <xdr:ext cx="599010" cy="259045"/>
    <xdr:sp macro="" textlink="">
      <xdr:nvSpPr>
        <xdr:cNvPr id="85" name="テキスト ボックス 84"/>
        <xdr:cNvSpPr txBox="1"/>
      </xdr:nvSpPr>
      <xdr:spPr>
        <a:xfrm>
          <a:off x="2608795" y="5665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121457</xdr:rowOff>
    </xdr:from>
    <xdr:to>
      <xdr:col>10</xdr:col>
      <xdr:colOff>165100</xdr:colOff>
      <xdr:row>35</xdr:row>
      <xdr:rowOff>51607</xdr:rowOff>
    </xdr:to>
    <xdr:sp macro="" textlink="">
      <xdr:nvSpPr>
        <xdr:cNvPr id="86" name="楕円 85"/>
        <xdr:cNvSpPr/>
      </xdr:nvSpPr>
      <xdr:spPr>
        <a:xfrm>
          <a:off x="1968500" y="5950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68134</xdr:rowOff>
    </xdr:from>
    <xdr:ext cx="534377" cy="259045"/>
    <xdr:sp macro="" textlink="">
      <xdr:nvSpPr>
        <xdr:cNvPr id="87" name="テキスト ボックス 86"/>
        <xdr:cNvSpPr txBox="1"/>
      </xdr:nvSpPr>
      <xdr:spPr>
        <a:xfrm>
          <a:off x="1752111" y="5725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9404</xdr:rowOff>
    </xdr:from>
    <xdr:to>
      <xdr:col>6</xdr:col>
      <xdr:colOff>38100</xdr:colOff>
      <xdr:row>35</xdr:row>
      <xdr:rowOff>111004</xdr:rowOff>
    </xdr:to>
    <xdr:sp macro="" textlink="">
      <xdr:nvSpPr>
        <xdr:cNvPr id="88" name="楕円 87"/>
        <xdr:cNvSpPr/>
      </xdr:nvSpPr>
      <xdr:spPr>
        <a:xfrm>
          <a:off x="1079500" y="6010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127531</xdr:rowOff>
    </xdr:from>
    <xdr:ext cx="534377" cy="259045"/>
    <xdr:sp macro="" textlink="">
      <xdr:nvSpPr>
        <xdr:cNvPr id="89" name="テキスト ボックス 88"/>
        <xdr:cNvSpPr txBox="1"/>
      </xdr:nvSpPr>
      <xdr:spPr>
        <a:xfrm>
          <a:off x="863111" y="5785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20421</xdr:rowOff>
    </xdr:from>
    <xdr:to>
      <xdr:col>24</xdr:col>
      <xdr:colOff>62865</xdr:colOff>
      <xdr:row>58</xdr:row>
      <xdr:rowOff>14884</xdr:rowOff>
    </xdr:to>
    <xdr:cxnSp macro="">
      <xdr:nvCxnSpPr>
        <xdr:cNvPr id="114" name="直線コネクタ 113"/>
        <xdr:cNvCxnSpPr/>
      </xdr:nvCxnSpPr>
      <xdr:spPr>
        <a:xfrm flipV="1">
          <a:off x="4633595" y="8592921"/>
          <a:ext cx="1270" cy="1366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18711</xdr:rowOff>
    </xdr:from>
    <xdr:ext cx="534377" cy="259045"/>
    <xdr:sp macro="" textlink="">
      <xdr:nvSpPr>
        <xdr:cNvPr id="115" name="物件費最小値テキスト"/>
        <xdr:cNvSpPr txBox="1"/>
      </xdr:nvSpPr>
      <xdr:spPr>
        <a:xfrm>
          <a:off x="4686300" y="9962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14884</xdr:rowOff>
    </xdr:from>
    <xdr:to>
      <xdr:col>24</xdr:col>
      <xdr:colOff>152400</xdr:colOff>
      <xdr:row>58</xdr:row>
      <xdr:rowOff>14884</xdr:rowOff>
    </xdr:to>
    <xdr:cxnSp macro="">
      <xdr:nvCxnSpPr>
        <xdr:cNvPr id="116" name="直線コネクタ 115"/>
        <xdr:cNvCxnSpPr/>
      </xdr:nvCxnSpPr>
      <xdr:spPr>
        <a:xfrm>
          <a:off x="4546600" y="9958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138548</xdr:rowOff>
    </xdr:from>
    <xdr:ext cx="599010" cy="259045"/>
    <xdr:sp macro="" textlink="">
      <xdr:nvSpPr>
        <xdr:cNvPr id="117" name="物件費最大値テキスト"/>
        <xdr:cNvSpPr txBox="1"/>
      </xdr:nvSpPr>
      <xdr:spPr>
        <a:xfrm>
          <a:off x="4686300" y="8368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20421</xdr:rowOff>
    </xdr:from>
    <xdr:to>
      <xdr:col>24</xdr:col>
      <xdr:colOff>152400</xdr:colOff>
      <xdr:row>50</xdr:row>
      <xdr:rowOff>20421</xdr:rowOff>
    </xdr:to>
    <xdr:cxnSp macro="">
      <xdr:nvCxnSpPr>
        <xdr:cNvPr id="118" name="直線コネクタ 117"/>
        <xdr:cNvCxnSpPr/>
      </xdr:nvCxnSpPr>
      <xdr:spPr>
        <a:xfrm>
          <a:off x="4546600" y="8592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114656</xdr:rowOff>
    </xdr:from>
    <xdr:to>
      <xdr:col>24</xdr:col>
      <xdr:colOff>63500</xdr:colOff>
      <xdr:row>56</xdr:row>
      <xdr:rowOff>115913</xdr:rowOff>
    </xdr:to>
    <xdr:cxnSp macro="">
      <xdr:nvCxnSpPr>
        <xdr:cNvPr id="119" name="直線コネクタ 118"/>
        <xdr:cNvCxnSpPr/>
      </xdr:nvCxnSpPr>
      <xdr:spPr>
        <a:xfrm>
          <a:off x="3797300" y="9715856"/>
          <a:ext cx="8382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82059</xdr:rowOff>
    </xdr:from>
    <xdr:ext cx="534377" cy="259045"/>
    <xdr:sp macro="" textlink="">
      <xdr:nvSpPr>
        <xdr:cNvPr id="120" name="物件費平均値テキスト"/>
        <xdr:cNvSpPr txBox="1"/>
      </xdr:nvSpPr>
      <xdr:spPr>
        <a:xfrm>
          <a:off x="4686300" y="9340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59182</xdr:rowOff>
    </xdr:from>
    <xdr:to>
      <xdr:col>24</xdr:col>
      <xdr:colOff>114300</xdr:colOff>
      <xdr:row>55</xdr:row>
      <xdr:rowOff>160782</xdr:rowOff>
    </xdr:to>
    <xdr:sp macro="" textlink="">
      <xdr:nvSpPr>
        <xdr:cNvPr id="121" name="フローチャート: 判断 120"/>
        <xdr:cNvSpPr/>
      </xdr:nvSpPr>
      <xdr:spPr>
        <a:xfrm>
          <a:off x="4584700" y="948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62687</xdr:rowOff>
    </xdr:from>
    <xdr:to>
      <xdr:col>19</xdr:col>
      <xdr:colOff>177800</xdr:colOff>
      <xdr:row>56</xdr:row>
      <xdr:rowOff>114656</xdr:rowOff>
    </xdr:to>
    <xdr:cxnSp macro="">
      <xdr:nvCxnSpPr>
        <xdr:cNvPr id="122" name="直線コネクタ 121"/>
        <xdr:cNvCxnSpPr/>
      </xdr:nvCxnSpPr>
      <xdr:spPr>
        <a:xfrm>
          <a:off x="2908300" y="9663887"/>
          <a:ext cx="889000" cy="51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77127</xdr:rowOff>
    </xdr:from>
    <xdr:to>
      <xdr:col>20</xdr:col>
      <xdr:colOff>38100</xdr:colOff>
      <xdr:row>56</xdr:row>
      <xdr:rowOff>7277</xdr:rowOff>
    </xdr:to>
    <xdr:sp macro="" textlink="">
      <xdr:nvSpPr>
        <xdr:cNvPr id="123" name="フローチャート: 判断 122"/>
        <xdr:cNvSpPr/>
      </xdr:nvSpPr>
      <xdr:spPr>
        <a:xfrm>
          <a:off x="3746500" y="9506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23804</xdr:rowOff>
    </xdr:from>
    <xdr:ext cx="534377" cy="259045"/>
    <xdr:sp macro="" textlink="">
      <xdr:nvSpPr>
        <xdr:cNvPr id="124" name="テキスト ボックス 123"/>
        <xdr:cNvSpPr txBox="1"/>
      </xdr:nvSpPr>
      <xdr:spPr>
        <a:xfrm>
          <a:off x="3530111" y="9282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62687</xdr:rowOff>
    </xdr:from>
    <xdr:to>
      <xdr:col>15</xdr:col>
      <xdr:colOff>50800</xdr:colOff>
      <xdr:row>56</xdr:row>
      <xdr:rowOff>119837</xdr:rowOff>
    </xdr:to>
    <xdr:cxnSp macro="">
      <xdr:nvCxnSpPr>
        <xdr:cNvPr id="125" name="直線コネクタ 124"/>
        <xdr:cNvCxnSpPr/>
      </xdr:nvCxnSpPr>
      <xdr:spPr>
        <a:xfrm flipV="1">
          <a:off x="2019300" y="9663887"/>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79731</xdr:rowOff>
    </xdr:from>
    <xdr:to>
      <xdr:col>15</xdr:col>
      <xdr:colOff>101600</xdr:colOff>
      <xdr:row>56</xdr:row>
      <xdr:rowOff>9881</xdr:rowOff>
    </xdr:to>
    <xdr:sp macro="" textlink="">
      <xdr:nvSpPr>
        <xdr:cNvPr id="126" name="フローチャート: 判断 125"/>
        <xdr:cNvSpPr/>
      </xdr:nvSpPr>
      <xdr:spPr>
        <a:xfrm>
          <a:off x="2857500" y="950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26408</xdr:rowOff>
    </xdr:from>
    <xdr:ext cx="534377" cy="259045"/>
    <xdr:sp macro="" textlink="">
      <xdr:nvSpPr>
        <xdr:cNvPr id="127" name="テキスト ボックス 126"/>
        <xdr:cNvSpPr txBox="1"/>
      </xdr:nvSpPr>
      <xdr:spPr>
        <a:xfrm>
          <a:off x="2641111" y="9284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119837</xdr:rowOff>
    </xdr:from>
    <xdr:to>
      <xdr:col>10</xdr:col>
      <xdr:colOff>114300</xdr:colOff>
      <xdr:row>57</xdr:row>
      <xdr:rowOff>20307</xdr:rowOff>
    </xdr:to>
    <xdr:cxnSp macro="">
      <xdr:nvCxnSpPr>
        <xdr:cNvPr id="128" name="直線コネクタ 127"/>
        <xdr:cNvCxnSpPr/>
      </xdr:nvCxnSpPr>
      <xdr:spPr>
        <a:xfrm flipV="1">
          <a:off x="1130300" y="9721037"/>
          <a:ext cx="889000" cy="7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158610</xdr:rowOff>
    </xdr:from>
    <xdr:to>
      <xdr:col>10</xdr:col>
      <xdr:colOff>165100</xdr:colOff>
      <xdr:row>56</xdr:row>
      <xdr:rowOff>88760</xdr:rowOff>
    </xdr:to>
    <xdr:sp macro="" textlink="">
      <xdr:nvSpPr>
        <xdr:cNvPr id="129" name="フローチャート: 判断 128"/>
        <xdr:cNvSpPr/>
      </xdr:nvSpPr>
      <xdr:spPr>
        <a:xfrm>
          <a:off x="1968500" y="958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105287</xdr:rowOff>
    </xdr:from>
    <xdr:ext cx="534377" cy="259045"/>
    <xdr:sp macro="" textlink="">
      <xdr:nvSpPr>
        <xdr:cNvPr id="130" name="テキスト ボックス 129"/>
        <xdr:cNvSpPr txBox="1"/>
      </xdr:nvSpPr>
      <xdr:spPr>
        <a:xfrm>
          <a:off x="1752111" y="9363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45377</xdr:rowOff>
    </xdr:from>
    <xdr:to>
      <xdr:col>6</xdr:col>
      <xdr:colOff>38100</xdr:colOff>
      <xdr:row>56</xdr:row>
      <xdr:rowOff>146977</xdr:rowOff>
    </xdr:to>
    <xdr:sp macro="" textlink="">
      <xdr:nvSpPr>
        <xdr:cNvPr id="131" name="フローチャート: 判断 130"/>
        <xdr:cNvSpPr/>
      </xdr:nvSpPr>
      <xdr:spPr>
        <a:xfrm>
          <a:off x="1079500" y="9646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163504</xdr:rowOff>
    </xdr:from>
    <xdr:ext cx="534377" cy="259045"/>
    <xdr:sp macro="" textlink="">
      <xdr:nvSpPr>
        <xdr:cNvPr id="132" name="テキスト ボックス 131"/>
        <xdr:cNvSpPr txBox="1"/>
      </xdr:nvSpPr>
      <xdr:spPr>
        <a:xfrm>
          <a:off x="863111" y="9421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65113</xdr:rowOff>
    </xdr:from>
    <xdr:to>
      <xdr:col>24</xdr:col>
      <xdr:colOff>114300</xdr:colOff>
      <xdr:row>56</xdr:row>
      <xdr:rowOff>166713</xdr:rowOff>
    </xdr:to>
    <xdr:sp macro="" textlink="">
      <xdr:nvSpPr>
        <xdr:cNvPr id="138" name="楕円 137"/>
        <xdr:cNvSpPr/>
      </xdr:nvSpPr>
      <xdr:spPr>
        <a:xfrm>
          <a:off x="4584700" y="966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43540</xdr:rowOff>
    </xdr:from>
    <xdr:ext cx="534377" cy="259045"/>
    <xdr:sp macro="" textlink="">
      <xdr:nvSpPr>
        <xdr:cNvPr id="139" name="物件費該当値テキスト"/>
        <xdr:cNvSpPr txBox="1"/>
      </xdr:nvSpPr>
      <xdr:spPr>
        <a:xfrm>
          <a:off x="4686300" y="9644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63856</xdr:rowOff>
    </xdr:from>
    <xdr:to>
      <xdr:col>20</xdr:col>
      <xdr:colOff>38100</xdr:colOff>
      <xdr:row>56</xdr:row>
      <xdr:rowOff>165456</xdr:rowOff>
    </xdr:to>
    <xdr:sp macro="" textlink="">
      <xdr:nvSpPr>
        <xdr:cNvPr id="140" name="楕円 139"/>
        <xdr:cNvSpPr/>
      </xdr:nvSpPr>
      <xdr:spPr>
        <a:xfrm>
          <a:off x="3746500" y="9665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156583</xdr:rowOff>
    </xdr:from>
    <xdr:ext cx="534377" cy="259045"/>
    <xdr:sp macro="" textlink="">
      <xdr:nvSpPr>
        <xdr:cNvPr id="141" name="テキスト ボックス 140"/>
        <xdr:cNvSpPr txBox="1"/>
      </xdr:nvSpPr>
      <xdr:spPr>
        <a:xfrm>
          <a:off x="3530111" y="9757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11887</xdr:rowOff>
    </xdr:from>
    <xdr:to>
      <xdr:col>15</xdr:col>
      <xdr:colOff>101600</xdr:colOff>
      <xdr:row>56</xdr:row>
      <xdr:rowOff>113487</xdr:rowOff>
    </xdr:to>
    <xdr:sp macro="" textlink="">
      <xdr:nvSpPr>
        <xdr:cNvPr id="142" name="楕円 141"/>
        <xdr:cNvSpPr/>
      </xdr:nvSpPr>
      <xdr:spPr>
        <a:xfrm>
          <a:off x="2857500" y="961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104614</xdr:rowOff>
    </xdr:from>
    <xdr:ext cx="534377" cy="259045"/>
    <xdr:sp macro="" textlink="">
      <xdr:nvSpPr>
        <xdr:cNvPr id="143" name="テキスト ボックス 142"/>
        <xdr:cNvSpPr txBox="1"/>
      </xdr:nvSpPr>
      <xdr:spPr>
        <a:xfrm>
          <a:off x="2641111" y="970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69037</xdr:rowOff>
    </xdr:from>
    <xdr:to>
      <xdr:col>10</xdr:col>
      <xdr:colOff>165100</xdr:colOff>
      <xdr:row>56</xdr:row>
      <xdr:rowOff>170637</xdr:rowOff>
    </xdr:to>
    <xdr:sp macro="" textlink="">
      <xdr:nvSpPr>
        <xdr:cNvPr id="144" name="楕円 143"/>
        <xdr:cNvSpPr/>
      </xdr:nvSpPr>
      <xdr:spPr>
        <a:xfrm>
          <a:off x="1968500" y="9670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161764</xdr:rowOff>
    </xdr:from>
    <xdr:ext cx="534377" cy="259045"/>
    <xdr:sp macro="" textlink="">
      <xdr:nvSpPr>
        <xdr:cNvPr id="145" name="テキスト ボックス 144"/>
        <xdr:cNvSpPr txBox="1"/>
      </xdr:nvSpPr>
      <xdr:spPr>
        <a:xfrm>
          <a:off x="1752111" y="9762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140957</xdr:rowOff>
    </xdr:from>
    <xdr:to>
      <xdr:col>6</xdr:col>
      <xdr:colOff>38100</xdr:colOff>
      <xdr:row>57</xdr:row>
      <xdr:rowOff>71107</xdr:rowOff>
    </xdr:to>
    <xdr:sp macro="" textlink="">
      <xdr:nvSpPr>
        <xdr:cNvPr id="146" name="楕円 145"/>
        <xdr:cNvSpPr/>
      </xdr:nvSpPr>
      <xdr:spPr>
        <a:xfrm>
          <a:off x="1079500" y="9742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62234</xdr:rowOff>
    </xdr:from>
    <xdr:ext cx="534377" cy="259045"/>
    <xdr:sp macro="" textlink="">
      <xdr:nvSpPr>
        <xdr:cNvPr id="147" name="テキスト ボックス 146"/>
        <xdr:cNvSpPr txBox="1"/>
      </xdr:nvSpPr>
      <xdr:spPr>
        <a:xfrm>
          <a:off x="863111" y="9834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119983</xdr:rowOff>
    </xdr:from>
    <xdr:to>
      <xdr:col>24</xdr:col>
      <xdr:colOff>62865</xdr:colOff>
      <xdr:row>77</xdr:row>
      <xdr:rowOff>152615</xdr:rowOff>
    </xdr:to>
    <xdr:cxnSp macro="">
      <xdr:nvCxnSpPr>
        <xdr:cNvPr id="167" name="直線コネクタ 166"/>
        <xdr:cNvCxnSpPr/>
      </xdr:nvCxnSpPr>
      <xdr:spPr>
        <a:xfrm flipV="1">
          <a:off x="4633595" y="12121483"/>
          <a:ext cx="1270" cy="1232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156442</xdr:rowOff>
    </xdr:from>
    <xdr:ext cx="378565" cy="259045"/>
    <xdr:sp macro="" textlink="">
      <xdr:nvSpPr>
        <xdr:cNvPr id="168" name="維持補修費最小値テキスト"/>
        <xdr:cNvSpPr txBox="1"/>
      </xdr:nvSpPr>
      <xdr:spPr>
        <a:xfrm>
          <a:off x="4686300" y="13358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152615</xdr:rowOff>
    </xdr:from>
    <xdr:to>
      <xdr:col>24</xdr:col>
      <xdr:colOff>152400</xdr:colOff>
      <xdr:row>77</xdr:row>
      <xdr:rowOff>152615</xdr:rowOff>
    </xdr:to>
    <xdr:cxnSp macro="">
      <xdr:nvCxnSpPr>
        <xdr:cNvPr id="169" name="直線コネクタ 168"/>
        <xdr:cNvCxnSpPr/>
      </xdr:nvCxnSpPr>
      <xdr:spPr>
        <a:xfrm>
          <a:off x="4546600" y="13354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66660</xdr:rowOff>
    </xdr:from>
    <xdr:ext cx="534377" cy="259045"/>
    <xdr:sp macro="" textlink="">
      <xdr:nvSpPr>
        <xdr:cNvPr id="170" name="維持補修費最大値テキスト"/>
        <xdr:cNvSpPr txBox="1"/>
      </xdr:nvSpPr>
      <xdr:spPr>
        <a:xfrm>
          <a:off x="4686300" y="1189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119983</xdr:rowOff>
    </xdr:from>
    <xdr:to>
      <xdr:col>24</xdr:col>
      <xdr:colOff>152400</xdr:colOff>
      <xdr:row>70</xdr:row>
      <xdr:rowOff>119983</xdr:rowOff>
    </xdr:to>
    <xdr:cxnSp macro="">
      <xdr:nvCxnSpPr>
        <xdr:cNvPr id="171" name="直線コネクタ 170"/>
        <xdr:cNvCxnSpPr/>
      </xdr:nvCxnSpPr>
      <xdr:spPr>
        <a:xfrm>
          <a:off x="4546600" y="12121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139757</xdr:rowOff>
    </xdr:from>
    <xdr:to>
      <xdr:col>24</xdr:col>
      <xdr:colOff>63500</xdr:colOff>
      <xdr:row>76</xdr:row>
      <xdr:rowOff>158159</xdr:rowOff>
    </xdr:to>
    <xdr:cxnSp macro="">
      <xdr:nvCxnSpPr>
        <xdr:cNvPr id="172" name="直線コネクタ 171"/>
        <xdr:cNvCxnSpPr/>
      </xdr:nvCxnSpPr>
      <xdr:spPr>
        <a:xfrm>
          <a:off x="3797300" y="13169957"/>
          <a:ext cx="838200" cy="18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43997</xdr:rowOff>
    </xdr:from>
    <xdr:ext cx="469744" cy="259045"/>
    <xdr:sp macro="" textlink="">
      <xdr:nvSpPr>
        <xdr:cNvPr id="173" name="維持補修費平均値テキスト"/>
        <xdr:cNvSpPr txBox="1"/>
      </xdr:nvSpPr>
      <xdr:spPr>
        <a:xfrm>
          <a:off x="4686300" y="12902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21120</xdr:rowOff>
    </xdr:from>
    <xdr:to>
      <xdr:col>24</xdr:col>
      <xdr:colOff>114300</xdr:colOff>
      <xdr:row>76</xdr:row>
      <xdr:rowOff>122720</xdr:rowOff>
    </xdr:to>
    <xdr:sp macro="" textlink="">
      <xdr:nvSpPr>
        <xdr:cNvPr id="174" name="フローチャート: 判断 173"/>
        <xdr:cNvSpPr/>
      </xdr:nvSpPr>
      <xdr:spPr>
        <a:xfrm>
          <a:off x="4584700" y="1305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139757</xdr:rowOff>
    </xdr:from>
    <xdr:to>
      <xdr:col>19</xdr:col>
      <xdr:colOff>177800</xdr:colOff>
      <xdr:row>76</xdr:row>
      <xdr:rowOff>165588</xdr:rowOff>
    </xdr:to>
    <xdr:cxnSp macro="">
      <xdr:nvCxnSpPr>
        <xdr:cNvPr id="175" name="直線コネクタ 174"/>
        <xdr:cNvCxnSpPr/>
      </xdr:nvCxnSpPr>
      <xdr:spPr>
        <a:xfrm flipV="1">
          <a:off x="2908300" y="13169957"/>
          <a:ext cx="889000" cy="25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37007</xdr:rowOff>
    </xdr:from>
    <xdr:to>
      <xdr:col>20</xdr:col>
      <xdr:colOff>38100</xdr:colOff>
      <xdr:row>76</xdr:row>
      <xdr:rowOff>138607</xdr:rowOff>
    </xdr:to>
    <xdr:sp macro="" textlink="">
      <xdr:nvSpPr>
        <xdr:cNvPr id="176" name="フローチャート: 判断 175"/>
        <xdr:cNvSpPr/>
      </xdr:nvSpPr>
      <xdr:spPr>
        <a:xfrm>
          <a:off x="3746500" y="1306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155135</xdr:rowOff>
    </xdr:from>
    <xdr:ext cx="469744" cy="259045"/>
    <xdr:sp macro="" textlink="">
      <xdr:nvSpPr>
        <xdr:cNvPr id="177" name="テキスト ボックス 176"/>
        <xdr:cNvSpPr txBox="1"/>
      </xdr:nvSpPr>
      <xdr:spPr>
        <a:xfrm>
          <a:off x="3562428" y="12842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165588</xdr:rowOff>
    </xdr:from>
    <xdr:to>
      <xdr:col>15</xdr:col>
      <xdr:colOff>50800</xdr:colOff>
      <xdr:row>77</xdr:row>
      <xdr:rowOff>21456</xdr:rowOff>
    </xdr:to>
    <xdr:cxnSp macro="">
      <xdr:nvCxnSpPr>
        <xdr:cNvPr id="178" name="直線コネクタ 177"/>
        <xdr:cNvCxnSpPr/>
      </xdr:nvCxnSpPr>
      <xdr:spPr>
        <a:xfrm flipV="1">
          <a:off x="2019300" y="13195788"/>
          <a:ext cx="889000" cy="27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34207</xdr:rowOff>
    </xdr:from>
    <xdr:to>
      <xdr:col>15</xdr:col>
      <xdr:colOff>101600</xdr:colOff>
      <xdr:row>76</xdr:row>
      <xdr:rowOff>135807</xdr:rowOff>
    </xdr:to>
    <xdr:sp macro="" textlink="">
      <xdr:nvSpPr>
        <xdr:cNvPr id="179" name="フローチャート: 判断 178"/>
        <xdr:cNvSpPr/>
      </xdr:nvSpPr>
      <xdr:spPr>
        <a:xfrm>
          <a:off x="2857500" y="13064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152334</xdr:rowOff>
    </xdr:from>
    <xdr:ext cx="469744" cy="259045"/>
    <xdr:sp macro="" textlink="">
      <xdr:nvSpPr>
        <xdr:cNvPr id="180" name="テキスト ボックス 179"/>
        <xdr:cNvSpPr txBox="1"/>
      </xdr:nvSpPr>
      <xdr:spPr>
        <a:xfrm>
          <a:off x="2673428" y="12839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21456</xdr:rowOff>
    </xdr:from>
    <xdr:to>
      <xdr:col>10</xdr:col>
      <xdr:colOff>114300</xdr:colOff>
      <xdr:row>77</xdr:row>
      <xdr:rowOff>43802</xdr:rowOff>
    </xdr:to>
    <xdr:cxnSp macro="">
      <xdr:nvCxnSpPr>
        <xdr:cNvPr id="181" name="直線コネクタ 180"/>
        <xdr:cNvCxnSpPr/>
      </xdr:nvCxnSpPr>
      <xdr:spPr>
        <a:xfrm flipV="1">
          <a:off x="1130300" y="13223106"/>
          <a:ext cx="889000" cy="22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20606</xdr:rowOff>
    </xdr:from>
    <xdr:to>
      <xdr:col>10</xdr:col>
      <xdr:colOff>165100</xdr:colOff>
      <xdr:row>76</xdr:row>
      <xdr:rowOff>122206</xdr:rowOff>
    </xdr:to>
    <xdr:sp macro="" textlink="">
      <xdr:nvSpPr>
        <xdr:cNvPr id="182" name="フローチャート: 判断 181"/>
        <xdr:cNvSpPr/>
      </xdr:nvSpPr>
      <xdr:spPr>
        <a:xfrm>
          <a:off x="1968500" y="1305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138733</xdr:rowOff>
    </xdr:from>
    <xdr:ext cx="469744" cy="259045"/>
    <xdr:sp macro="" textlink="">
      <xdr:nvSpPr>
        <xdr:cNvPr id="183" name="テキスト ボックス 182"/>
        <xdr:cNvSpPr txBox="1"/>
      </xdr:nvSpPr>
      <xdr:spPr>
        <a:xfrm>
          <a:off x="1784428" y="12826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63582</xdr:rowOff>
    </xdr:from>
    <xdr:to>
      <xdr:col>6</xdr:col>
      <xdr:colOff>38100</xdr:colOff>
      <xdr:row>76</xdr:row>
      <xdr:rowOff>165182</xdr:rowOff>
    </xdr:to>
    <xdr:sp macro="" textlink="">
      <xdr:nvSpPr>
        <xdr:cNvPr id="184" name="フローチャート: 判断 183"/>
        <xdr:cNvSpPr/>
      </xdr:nvSpPr>
      <xdr:spPr>
        <a:xfrm>
          <a:off x="1079500" y="13093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10259</xdr:rowOff>
    </xdr:from>
    <xdr:ext cx="469744" cy="259045"/>
    <xdr:sp macro="" textlink="">
      <xdr:nvSpPr>
        <xdr:cNvPr id="185" name="テキスト ボックス 184"/>
        <xdr:cNvSpPr txBox="1"/>
      </xdr:nvSpPr>
      <xdr:spPr>
        <a:xfrm>
          <a:off x="895428" y="12869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107359</xdr:rowOff>
    </xdr:from>
    <xdr:to>
      <xdr:col>24</xdr:col>
      <xdr:colOff>114300</xdr:colOff>
      <xdr:row>77</xdr:row>
      <xdr:rowOff>37509</xdr:rowOff>
    </xdr:to>
    <xdr:sp macro="" textlink="">
      <xdr:nvSpPr>
        <xdr:cNvPr id="191" name="楕円 190"/>
        <xdr:cNvSpPr/>
      </xdr:nvSpPr>
      <xdr:spPr>
        <a:xfrm>
          <a:off x="4584700" y="13137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85786</xdr:rowOff>
    </xdr:from>
    <xdr:ext cx="469744" cy="259045"/>
    <xdr:sp macro="" textlink="">
      <xdr:nvSpPr>
        <xdr:cNvPr id="192" name="維持補修費該当値テキスト"/>
        <xdr:cNvSpPr txBox="1"/>
      </xdr:nvSpPr>
      <xdr:spPr>
        <a:xfrm>
          <a:off x="4686300" y="13115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88957</xdr:rowOff>
    </xdr:from>
    <xdr:to>
      <xdr:col>20</xdr:col>
      <xdr:colOff>38100</xdr:colOff>
      <xdr:row>77</xdr:row>
      <xdr:rowOff>19107</xdr:rowOff>
    </xdr:to>
    <xdr:sp macro="" textlink="">
      <xdr:nvSpPr>
        <xdr:cNvPr id="193" name="楕円 192"/>
        <xdr:cNvSpPr/>
      </xdr:nvSpPr>
      <xdr:spPr>
        <a:xfrm>
          <a:off x="3746500" y="1311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10234</xdr:rowOff>
    </xdr:from>
    <xdr:ext cx="469744" cy="259045"/>
    <xdr:sp macro="" textlink="">
      <xdr:nvSpPr>
        <xdr:cNvPr id="194" name="テキスト ボックス 193"/>
        <xdr:cNvSpPr txBox="1"/>
      </xdr:nvSpPr>
      <xdr:spPr>
        <a:xfrm>
          <a:off x="3562428" y="13211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114788</xdr:rowOff>
    </xdr:from>
    <xdr:to>
      <xdr:col>15</xdr:col>
      <xdr:colOff>101600</xdr:colOff>
      <xdr:row>77</xdr:row>
      <xdr:rowOff>44938</xdr:rowOff>
    </xdr:to>
    <xdr:sp macro="" textlink="">
      <xdr:nvSpPr>
        <xdr:cNvPr id="195" name="楕円 194"/>
        <xdr:cNvSpPr/>
      </xdr:nvSpPr>
      <xdr:spPr>
        <a:xfrm>
          <a:off x="2857500" y="1314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36065</xdr:rowOff>
    </xdr:from>
    <xdr:ext cx="469744" cy="259045"/>
    <xdr:sp macro="" textlink="">
      <xdr:nvSpPr>
        <xdr:cNvPr id="196" name="テキスト ボックス 195"/>
        <xdr:cNvSpPr txBox="1"/>
      </xdr:nvSpPr>
      <xdr:spPr>
        <a:xfrm>
          <a:off x="2673428" y="13237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142106</xdr:rowOff>
    </xdr:from>
    <xdr:to>
      <xdr:col>10</xdr:col>
      <xdr:colOff>165100</xdr:colOff>
      <xdr:row>77</xdr:row>
      <xdr:rowOff>72256</xdr:rowOff>
    </xdr:to>
    <xdr:sp macro="" textlink="">
      <xdr:nvSpPr>
        <xdr:cNvPr id="197" name="楕円 196"/>
        <xdr:cNvSpPr/>
      </xdr:nvSpPr>
      <xdr:spPr>
        <a:xfrm>
          <a:off x="1968500" y="1317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63383</xdr:rowOff>
    </xdr:from>
    <xdr:ext cx="469744" cy="259045"/>
    <xdr:sp macro="" textlink="">
      <xdr:nvSpPr>
        <xdr:cNvPr id="198" name="テキスト ボックス 197"/>
        <xdr:cNvSpPr txBox="1"/>
      </xdr:nvSpPr>
      <xdr:spPr>
        <a:xfrm>
          <a:off x="1784428" y="13265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164452</xdr:rowOff>
    </xdr:from>
    <xdr:to>
      <xdr:col>6</xdr:col>
      <xdr:colOff>38100</xdr:colOff>
      <xdr:row>77</xdr:row>
      <xdr:rowOff>94602</xdr:rowOff>
    </xdr:to>
    <xdr:sp macro="" textlink="">
      <xdr:nvSpPr>
        <xdr:cNvPr id="199" name="楕円 198"/>
        <xdr:cNvSpPr/>
      </xdr:nvSpPr>
      <xdr:spPr>
        <a:xfrm>
          <a:off x="1079500" y="13194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85729</xdr:rowOff>
    </xdr:from>
    <xdr:ext cx="469744" cy="259045"/>
    <xdr:sp macro="" textlink="">
      <xdr:nvSpPr>
        <xdr:cNvPr id="200" name="テキスト ボックス 199"/>
        <xdr:cNvSpPr txBox="1"/>
      </xdr:nvSpPr>
      <xdr:spPr>
        <a:xfrm>
          <a:off x="895428" y="13287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4304</xdr:rowOff>
    </xdr:from>
    <xdr:to>
      <xdr:col>24</xdr:col>
      <xdr:colOff>62865</xdr:colOff>
      <xdr:row>99</xdr:row>
      <xdr:rowOff>56162</xdr:rowOff>
    </xdr:to>
    <xdr:cxnSp macro="">
      <xdr:nvCxnSpPr>
        <xdr:cNvPr id="227" name="直線コネクタ 226"/>
        <xdr:cNvCxnSpPr/>
      </xdr:nvCxnSpPr>
      <xdr:spPr>
        <a:xfrm flipV="1">
          <a:off x="4633595" y="15606254"/>
          <a:ext cx="1270" cy="1423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59989</xdr:rowOff>
    </xdr:from>
    <xdr:ext cx="534377" cy="259045"/>
    <xdr:sp macro="" textlink="">
      <xdr:nvSpPr>
        <xdr:cNvPr id="228" name="扶助費最小値テキスト"/>
        <xdr:cNvSpPr txBox="1"/>
      </xdr:nvSpPr>
      <xdr:spPr>
        <a:xfrm>
          <a:off x="4686300" y="17033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56162</xdr:rowOff>
    </xdr:from>
    <xdr:to>
      <xdr:col>24</xdr:col>
      <xdr:colOff>152400</xdr:colOff>
      <xdr:row>99</xdr:row>
      <xdr:rowOff>56162</xdr:rowOff>
    </xdr:to>
    <xdr:cxnSp macro="">
      <xdr:nvCxnSpPr>
        <xdr:cNvPr id="229" name="直線コネクタ 228"/>
        <xdr:cNvCxnSpPr/>
      </xdr:nvCxnSpPr>
      <xdr:spPr>
        <a:xfrm>
          <a:off x="4546600" y="17029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122431</xdr:rowOff>
    </xdr:from>
    <xdr:ext cx="599010" cy="259045"/>
    <xdr:sp macro="" textlink="">
      <xdr:nvSpPr>
        <xdr:cNvPr id="230" name="扶助費最大値テキスト"/>
        <xdr:cNvSpPr txBox="1"/>
      </xdr:nvSpPr>
      <xdr:spPr>
        <a:xfrm>
          <a:off x="4686300" y="15381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4304</xdr:rowOff>
    </xdr:from>
    <xdr:to>
      <xdr:col>24</xdr:col>
      <xdr:colOff>152400</xdr:colOff>
      <xdr:row>91</xdr:row>
      <xdr:rowOff>4304</xdr:rowOff>
    </xdr:to>
    <xdr:cxnSp macro="">
      <xdr:nvCxnSpPr>
        <xdr:cNvPr id="231" name="直線コネクタ 230"/>
        <xdr:cNvCxnSpPr/>
      </xdr:nvCxnSpPr>
      <xdr:spPr>
        <a:xfrm>
          <a:off x="4546600" y="15606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20534</xdr:rowOff>
    </xdr:from>
    <xdr:to>
      <xdr:col>24</xdr:col>
      <xdr:colOff>63500</xdr:colOff>
      <xdr:row>96</xdr:row>
      <xdr:rowOff>114570</xdr:rowOff>
    </xdr:to>
    <xdr:cxnSp macro="">
      <xdr:nvCxnSpPr>
        <xdr:cNvPr id="232" name="直線コネクタ 231"/>
        <xdr:cNvCxnSpPr/>
      </xdr:nvCxnSpPr>
      <xdr:spPr>
        <a:xfrm flipV="1">
          <a:off x="3797300" y="16308284"/>
          <a:ext cx="838200" cy="26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30669</xdr:rowOff>
    </xdr:from>
    <xdr:ext cx="534377" cy="259045"/>
    <xdr:sp macro="" textlink="">
      <xdr:nvSpPr>
        <xdr:cNvPr id="233" name="扶助費平均値テキスト"/>
        <xdr:cNvSpPr txBox="1"/>
      </xdr:nvSpPr>
      <xdr:spPr>
        <a:xfrm>
          <a:off x="4686300" y="164898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52242</xdr:rowOff>
    </xdr:from>
    <xdr:to>
      <xdr:col>24</xdr:col>
      <xdr:colOff>114300</xdr:colOff>
      <xdr:row>96</xdr:row>
      <xdr:rowOff>153842</xdr:rowOff>
    </xdr:to>
    <xdr:sp macro="" textlink="">
      <xdr:nvSpPr>
        <xdr:cNvPr id="234" name="フローチャート: 判断 233"/>
        <xdr:cNvSpPr/>
      </xdr:nvSpPr>
      <xdr:spPr>
        <a:xfrm>
          <a:off x="4584700" y="1651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114570</xdr:rowOff>
    </xdr:from>
    <xdr:to>
      <xdr:col>19</xdr:col>
      <xdr:colOff>177800</xdr:colOff>
      <xdr:row>97</xdr:row>
      <xdr:rowOff>13464</xdr:rowOff>
    </xdr:to>
    <xdr:cxnSp macro="">
      <xdr:nvCxnSpPr>
        <xdr:cNvPr id="235" name="直線コネクタ 234"/>
        <xdr:cNvCxnSpPr/>
      </xdr:nvCxnSpPr>
      <xdr:spPr>
        <a:xfrm flipV="1">
          <a:off x="2908300" y="16573770"/>
          <a:ext cx="889000" cy="70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26084</xdr:rowOff>
    </xdr:from>
    <xdr:to>
      <xdr:col>20</xdr:col>
      <xdr:colOff>38100</xdr:colOff>
      <xdr:row>97</xdr:row>
      <xdr:rowOff>127684</xdr:rowOff>
    </xdr:to>
    <xdr:sp macro="" textlink="">
      <xdr:nvSpPr>
        <xdr:cNvPr id="236" name="フローチャート: 判断 235"/>
        <xdr:cNvSpPr/>
      </xdr:nvSpPr>
      <xdr:spPr>
        <a:xfrm>
          <a:off x="3746500" y="16656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118811</xdr:rowOff>
    </xdr:from>
    <xdr:ext cx="534377" cy="259045"/>
    <xdr:sp macro="" textlink="">
      <xdr:nvSpPr>
        <xdr:cNvPr id="237" name="テキスト ボックス 236"/>
        <xdr:cNvSpPr txBox="1"/>
      </xdr:nvSpPr>
      <xdr:spPr>
        <a:xfrm>
          <a:off x="3530111" y="16749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147489</xdr:rowOff>
    </xdr:from>
    <xdr:to>
      <xdr:col>15</xdr:col>
      <xdr:colOff>50800</xdr:colOff>
      <xdr:row>97</xdr:row>
      <xdr:rowOff>13464</xdr:rowOff>
    </xdr:to>
    <xdr:cxnSp macro="">
      <xdr:nvCxnSpPr>
        <xdr:cNvPr id="238" name="直線コネクタ 237"/>
        <xdr:cNvCxnSpPr/>
      </xdr:nvCxnSpPr>
      <xdr:spPr>
        <a:xfrm>
          <a:off x="2019300" y="16435239"/>
          <a:ext cx="889000" cy="208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107352</xdr:rowOff>
    </xdr:from>
    <xdr:to>
      <xdr:col>15</xdr:col>
      <xdr:colOff>101600</xdr:colOff>
      <xdr:row>98</xdr:row>
      <xdr:rowOff>37502</xdr:rowOff>
    </xdr:to>
    <xdr:sp macro="" textlink="">
      <xdr:nvSpPr>
        <xdr:cNvPr id="239" name="フローチャート: 判断 238"/>
        <xdr:cNvSpPr/>
      </xdr:nvSpPr>
      <xdr:spPr>
        <a:xfrm>
          <a:off x="2857500" y="16738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28629</xdr:rowOff>
    </xdr:from>
    <xdr:ext cx="534377" cy="259045"/>
    <xdr:sp macro="" textlink="">
      <xdr:nvSpPr>
        <xdr:cNvPr id="240" name="テキスト ボックス 239"/>
        <xdr:cNvSpPr txBox="1"/>
      </xdr:nvSpPr>
      <xdr:spPr>
        <a:xfrm>
          <a:off x="2641111" y="16830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147489</xdr:rowOff>
    </xdr:from>
    <xdr:to>
      <xdr:col>10</xdr:col>
      <xdr:colOff>114300</xdr:colOff>
      <xdr:row>98</xdr:row>
      <xdr:rowOff>2491</xdr:rowOff>
    </xdr:to>
    <xdr:cxnSp macro="">
      <xdr:nvCxnSpPr>
        <xdr:cNvPr id="241" name="直線コネクタ 240"/>
        <xdr:cNvCxnSpPr/>
      </xdr:nvCxnSpPr>
      <xdr:spPr>
        <a:xfrm flipV="1">
          <a:off x="1130300" y="16435239"/>
          <a:ext cx="889000" cy="369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72392</xdr:rowOff>
    </xdr:from>
    <xdr:to>
      <xdr:col>10</xdr:col>
      <xdr:colOff>165100</xdr:colOff>
      <xdr:row>97</xdr:row>
      <xdr:rowOff>2542</xdr:rowOff>
    </xdr:to>
    <xdr:sp macro="" textlink="">
      <xdr:nvSpPr>
        <xdr:cNvPr id="242" name="フローチャート: 判断 241"/>
        <xdr:cNvSpPr/>
      </xdr:nvSpPr>
      <xdr:spPr>
        <a:xfrm>
          <a:off x="1968500" y="1653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165119</xdr:rowOff>
    </xdr:from>
    <xdr:ext cx="534377" cy="259045"/>
    <xdr:sp macro="" textlink="">
      <xdr:nvSpPr>
        <xdr:cNvPr id="243" name="テキスト ボックス 242"/>
        <xdr:cNvSpPr txBox="1"/>
      </xdr:nvSpPr>
      <xdr:spPr>
        <a:xfrm>
          <a:off x="1752111" y="16624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81797</xdr:rowOff>
    </xdr:from>
    <xdr:to>
      <xdr:col>6</xdr:col>
      <xdr:colOff>38100</xdr:colOff>
      <xdr:row>99</xdr:row>
      <xdr:rowOff>11947</xdr:rowOff>
    </xdr:to>
    <xdr:sp macro="" textlink="">
      <xdr:nvSpPr>
        <xdr:cNvPr id="244" name="フローチャート: 判断 243"/>
        <xdr:cNvSpPr/>
      </xdr:nvSpPr>
      <xdr:spPr>
        <a:xfrm>
          <a:off x="1079500" y="16883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3074</xdr:rowOff>
    </xdr:from>
    <xdr:ext cx="534377" cy="259045"/>
    <xdr:sp macro="" textlink="">
      <xdr:nvSpPr>
        <xdr:cNvPr id="245" name="テキスト ボックス 244"/>
        <xdr:cNvSpPr txBox="1"/>
      </xdr:nvSpPr>
      <xdr:spPr>
        <a:xfrm>
          <a:off x="863111" y="16976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141184</xdr:rowOff>
    </xdr:from>
    <xdr:to>
      <xdr:col>24</xdr:col>
      <xdr:colOff>114300</xdr:colOff>
      <xdr:row>95</xdr:row>
      <xdr:rowOff>71334</xdr:rowOff>
    </xdr:to>
    <xdr:sp macro="" textlink="">
      <xdr:nvSpPr>
        <xdr:cNvPr id="251" name="楕円 250"/>
        <xdr:cNvSpPr/>
      </xdr:nvSpPr>
      <xdr:spPr>
        <a:xfrm>
          <a:off x="4584700" y="16257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164061</xdr:rowOff>
    </xdr:from>
    <xdr:ext cx="599010" cy="259045"/>
    <xdr:sp macro="" textlink="">
      <xdr:nvSpPr>
        <xdr:cNvPr id="252" name="扶助費該当値テキスト"/>
        <xdr:cNvSpPr txBox="1"/>
      </xdr:nvSpPr>
      <xdr:spPr>
        <a:xfrm>
          <a:off x="4686300" y="16108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63770</xdr:rowOff>
    </xdr:from>
    <xdr:to>
      <xdr:col>20</xdr:col>
      <xdr:colOff>38100</xdr:colOff>
      <xdr:row>96</xdr:row>
      <xdr:rowOff>165370</xdr:rowOff>
    </xdr:to>
    <xdr:sp macro="" textlink="">
      <xdr:nvSpPr>
        <xdr:cNvPr id="253" name="楕円 252"/>
        <xdr:cNvSpPr/>
      </xdr:nvSpPr>
      <xdr:spPr>
        <a:xfrm>
          <a:off x="3746500" y="16522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10447</xdr:rowOff>
    </xdr:from>
    <xdr:ext cx="534377" cy="259045"/>
    <xdr:sp macro="" textlink="">
      <xdr:nvSpPr>
        <xdr:cNvPr id="254" name="テキスト ボックス 253"/>
        <xdr:cNvSpPr txBox="1"/>
      </xdr:nvSpPr>
      <xdr:spPr>
        <a:xfrm>
          <a:off x="3530111" y="16298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134114</xdr:rowOff>
    </xdr:from>
    <xdr:to>
      <xdr:col>15</xdr:col>
      <xdr:colOff>101600</xdr:colOff>
      <xdr:row>97</xdr:row>
      <xdr:rowOff>64264</xdr:rowOff>
    </xdr:to>
    <xdr:sp macro="" textlink="">
      <xdr:nvSpPr>
        <xdr:cNvPr id="255" name="楕円 254"/>
        <xdr:cNvSpPr/>
      </xdr:nvSpPr>
      <xdr:spPr>
        <a:xfrm>
          <a:off x="2857500" y="1659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80791</xdr:rowOff>
    </xdr:from>
    <xdr:ext cx="534377" cy="259045"/>
    <xdr:sp macro="" textlink="">
      <xdr:nvSpPr>
        <xdr:cNvPr id="256" name="テキスト ボックス 255"/>
        <xdr:cNvSpPr txBox="1"/>
      </xdr:nvSpPr>
      <xdr:spPr>
        <a:xfrm>
          <a:off x="2641111" y="16368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96689</xdr:rowOff>
    </xdr:from>
    <xdr:to>
      <xdr:col>10</xdr:col>
      <xdr:colOff>165100</xdr:colOff>
      <xdr:row>96</xdr:row>
      <xdr:rowOff>26839</xdr:rowOff>
    </xdr:to>
    <xdr:sp macro="" textlink="">
      <xdr:nvSpPr>
        <xdr:cNvPr id="257" name="楕円 256"/>
        <xdr:cNvSpPr/>
      </xdr:nvSpPr>
      <xdr:spPr>
        <a:xfrm>
          <a:off x="1968500" y="1638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43366</xdr:rowOff>
    </xdr:from>
    <xdr:ext cx="534377" cy="259045"/>
    <xdr:sp macro="" textlink="">
      <xdr:nvSpPr>
        <xdr:cNvPr id="258" name="テキスト ボックス 257"/>
        <xdr:cNvSpPr txBox="1"/>
      </xdr:nvSpPr>
      <xdr:spPr>
        <a:xfrm>
          <a:off x="1752111" y="1615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123141</xdr:rowOff>
    </xdr:from>
    <xdr:to>
      <xdr:col>6</xdr:col>
      <xdr:colOff>38100</xdr:colOff>
      <xdr:row>98</xdr:row>
      <xdr:rowOff>53291</xdr:rowOff>
    </xdr:to>
    <xdr:sp macro="" textlink="">
      <xdr:nvSpPr>
        <xdr:cNvPr id="259" name="楕円 258"/>
        <xdr:cNvSpPr/>
      </xdr:nvSpPr>
      <xdr:spPr>
        <a:xfrm>
          <a:off x="1079500" y="16753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69818</xdr:rowOff>
    </xdr:from>
    <xdr:ext cx="534377" cy="259045"/>
    <xdr:sp macro="" textlink="">
      <xdr:nvSpPr>
        <xdr:cNvPr id="260" name="テキスト ボックス 259"/>
        <xdr:cNvSpPr txBox="1"/>
      </xdr:nvSpPr>
      <xdr:spPr>
        <a:xfrm>
          <a:off x="863111" y="16529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4" name="テキスト ボックス 273"/>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6" name="テキスト ボックス 275"/>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8" name="テキスト ボックス 277"/>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80735</xdr:rowOff>
    </xdr:from>
    <xdr:to>
      <xdr:col>54</xdr:col>
      <xdr:colOff>189865</xdr:colOff>
      <xdr:row>37</xdr:row>
      <xdr:rowOff>162194</xdr:rowOff>
    </xdr:to>
    <xdr:cxnSp macro="">
      <xdr:nvCxnSpPr>
        <xdr:cNvPr id="282" name="直線コネクタ 281"/>
        <xdr:cNvCxnSpPr/>
      </xdr:nvCxnSpPr>
      <xdr:spPr>
        <a:xfrm flipV="1">
          <a:off x="10475595" y="5567135"/>
          <a:ext cx="1270" cy="938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166021</xdr:rowOff>
    </xdr:from>
    <xdr:ext cx="534377" cy="259045"/>
    <xdr:sp macro="" textlink="">
      <xdr:nvSpPr>
        <xdr:cNvPr id="283" name="補助費等最小値テキスト"/>
        <xdr:cNvSpPr txBox="1"/>
      </xdr:nvSpPr>
      <xdr:spPr>
        <a:xfrm>
          <a:off x="10528300" y="6509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162194</xdr:rowOff>
    </xdr:from>
    <xdr:to>
      <xdr:col>55</xdr:col>
      <xdr:colOff>88900</xdr:colOff>
      <xdr:row>37</xdr:row>
      <xdr:rowOff>162194</xdr:rowOff>
    </xdr:to>
    <xdr:cxnSp macro="">
      <xdr:nvCxnSpPr>
        <xdr:cNvPr id="284" name="直線コネクタ 283"/>
        <xdr:cNvCxnSpPr/>
      </xdr:nvCxnSpPr>
      <xdr:spPr>
        <a:xfrm>
          <a:off x="10388600" y="6505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27412</xdr:rowOff>
    </xdr:from>
    <xdr:ext cx="599010" cy="259045"/>
    <xdr:sp macro="" textlink="">
      <xdr:nvSpPr>
        <xdr:cNvPr id="285" name="補助費等最大値テキスト"/>
        <xdr:cNvSpPr txBox="1"/>
      </xdr:nvSpPr>
      <xdr:spPr>
        <a:xfrm>
          <a:off x="10528300" y="5342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80735</xdr:rowOff>
    </xdr:from>
    <xdr:to>
      <xdr:col>55</xdr:col>
      <xdr:colOff>88900</xdr:colOff>
      <xdr:row>32</xdr:row>
      <xdr:rowOff>80735</xdr:rowOff>
    </xdr:to>
    <xdr:cxnSp macro="">
      <xdr:nvCxnSpPr>
        <xdr:cNvPr id="286" name="直線コネクタ 285"/>
        <xdr:cNvCxnSpPr/>
      </xdr:nvCxnSpPr>
      <xdr:spPr>
        <a:xfrm>
          <a:off x="10388600" y="5567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102584</xdr:rowOff>
    </xdr:from>
    <xdr:to>
      <xdr:col>55</xdr:col>
      <xdr:colOff>0</xdr:colOff>
      <xdr:row>36</xdr:row>
      <xdr:rowOff>138754</xdr:rowOff>
    </xdr:to>
    <xdr:cxnSp macro="">
      <xdr:nvCxnSpPr>
        <xdr:cNvPr id="287" name="直線コネクタ 286"/>
        <xdr:cNvCxnSpPr/>
      </xdr:nvCxnSpPr>
      <xdr:spPr>
        <a:xfrm>
          <a:off x="9639300" y="6274784"/>
          <a:ext cx="838200" cy="36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108938</xdr:rowOff>
    </xdr:from>
    <xdr:ext cx="534377" cy="259045"/>
    <xdr:sp macro="" textlink="">
      <xdr:nvSpPr>
        <xdr:cNvPr id="288" name="補助費等平均値テキスト"/>
        <xdr:cNvSpPr txBox="1"/>
      </xdr:nvSpPr>
      <xdr:spPr>
        <a:xfrm>
          <a:off x="10528300" y="6109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86061</xdr:rowOff>
    </xdr:from>
    <xdr:to>
      <xdr:col>55</xdr:col>
      <xdr:colOff>50800</xdr:colOff>
      <xdr:row>37</xdr:row>
      <xdr:rowOff>16211</xdr:rowOff>
    </xdr:to>
    <xdr:sp macro="" textlink="">
      <xdr:nvSpPr>
        <xdr:cNvPr id="289" name="フローチャート: 判断 288"/>
        <xdr:cNvSpPr/>
      </xdr:nvSpPr>
      <xdr:spPr>
        <a:xfrm>
          <a:off x="10426700" y="625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102584</xdr:rowOff>
    </xdr:from>
    <xdr:to>
      <xdr:col>50</xdr:col>
      <xdr:colOff>114300</xdr:colOff>
      <xdr:row>36</xdr:row>
      <xdr:rowOff>145790</xdr:rowOff>
    </xdr:to>
    <xdr:cxnSp macro="">
      <xdr:nvCxnSpPr>
        <xdr:cNvPr id="290" name="直線コネクタ 289"/>
        <xdr:cNvCxnSpPr/>
      </xdr:nvCxnSpPr>
      <xdr:spPr>
        <a:xfrm flipV="1">
          <a:off x="8750300" y="6274784"/>
          <a:ext cx="889000" cy="43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95246</xdr:rowOff>
    </xdr:from>
    <xdr:to>
      <xdr:col>50</xdr:col>
      <xdr:colOff>165100</xdr:colOff>
      <xdr:row>37</xdr:row>
      <xdr:rowOff>25396</xdr:rowOff>
    </xdr:to>
    <xdr:sp macro="" textlink="">
      <xdr:nvSpPr>
        <xdr:cNvPr id="291" name="フローチャート: 判断 290"/>
        <xdr:cNvSpPr/>
      </xdr:nvSpPr>
      <xdr:spPr>
        <a:xfrm>
          <a:off x="9588500" y="6267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16523</xdr:rowOff>
    </xdr:from>
    <xdr:ext cx="534377" cy="259045"/>
    <xdr:sp macro="" textlink="">
      <xdr:nvSpPr>
        <xdr:cNvPr id="292" name="テキスト ボックス 291"/>
        <xdr:cNvSpPr txBox="1"/>
      </xdr:nvSpPr>
      <xdr:spPr>
        <a:xfrm>
          <a:off x="9372111" y="6360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145790</xdr:rowOff>
    </xdr:from>
    <xdr:to>
      <xdr:col>45</xdr:col>
      <xdr:colOff>177800</xdr:colOff>
      <xdr:row>37</xdr:row>
      <xdr:rowOff>1621</xdr:rowOff>
    </xdr:to>
    <xdr:cxnSp macro="">
      <xdr:nvCxnSpPr>
        <xdr:cNvPr id="293" name="直線コネクタ 292"/>
        <xdr:cNvCxnSpPr/>
      </xdr:nvCxnSpPr>
      <xdr:spPr>
        <a:xfrm flipV="1">
          <a:off x="7861300" y="6317990"/>
          <a:ext cx="889000" cy="27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109158</xdr:rowOff>
    </xdr:from>
    <xdr:to>
      <xdr:col>46</xdr:col>
      <xdr:colOff>38100</xdr:colOff>
      <xdr:row>37</xdr:row>
      <xdr:rowOff>39308</xdr:rowOff>
    </xdr:to>
    <xdr:sp macro="" textlink="">
      <xdr:nvSpPr>
        <xdr:cNvPr id="294" name="フローチャート: 判断 293"/>
        <xdr:cNvSpPr/>
      </xdr:nvSpPr>
      <xdr:spPr>
        <a:xfrm>
          <a:off x="8699500" y="6281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30435</xdr:rowOff>
    </xdr:from>
    <xdr:ext cx="534377" cy="259045"/>
    <xdr:sp macro="" textlink="">
      <xdr:nvSpPr>
        <xdr:cNvPr id="295" name="テキスト ボックス 294"/>
        <xdr:cNvSpPr txBox="1"/>
      </xdr:nvSpPr>
      <xdr:spPr>
        <a:xfrm>
          <a:off x="8483111" y="6374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63622</xdr:rowOff>
    </xdr:from>
    <xdr:to>
      <xdr:col>41</xdr:col>
      <xdr:colOff>50800</xdr:colOff>
      <xdr:row>37</xdr:row>
      <xdr:rowOff>1621</xdr:rowOff>
    </xdr:to>
    <xdr:cxnSp macro="">
      <xdr:nvCxnSpPr>
        <xdr:cNvPr id="296" name="直線コネクタ 295"/>
        <xdr:cNvCxnSpPr/>
      </xdr:nvCxnSpPr>
      <xdr:spPr>
        <a:xfrm>
          <a:off x="6972300" y="5892922"/>
          <a:ext cx="889000" cy="452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134593</xdr:rowOff>
    </xdr:from>
    <xdr:to>
      <xdr:col>41</xdr:col>
      <xdr:colOff>101600</xdr:colOff>
      <xdr:row>37</xdr:row>
      <xdr:rowOff>64743</xdr:rowOff>
    </xdr:to>
    <xdr:sp macro="" textlink="">
      <xdr:nvSpPr>
        <xdr:cNvPr id="297" name="フローチャート: 判断 296"/>
        <xdr:cNvSpPr/>
      </xdr:nvSpPr>
      <xdr:spPr>
        <a:xfrm>
          <a:off x="7810500" y="630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55870</xdr:rowOff>
    </xdr:from>
    <xdr:ext cx="534377" cy="259045"/>
    <xdr:sp macro="" textlink="">
      <xdr:nvSpPr>
        <xdr:cNvPr id="298" name="テキスト ボックス 297"/>
        <xdr:cNvSpPr txBox="1"/>
      </xdr:nvSpPr>
      <xdr:spPr>
        <a:xfrm>
          <a:off x="7594111" y="6399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17261</xdr:rowOff>
    </xdr:from>
    <xdr:to>
      <xdr:col>36</xdr:col>
      <xdr:colOff>165100</xdr:colOff>
      <xdr:row>34</xdr:row>
      <xdr:rowOff>118861</xdr:rowOff>
    </xdr:to>
    <xdr:sp macro="" textlink="">
      <xdr:nvSpPr>
        <xdr:cNvPr id="299" name="フローチャート: 判断 298"/>
        <xdr:cNvSpPr/>
      </xdr:nvSpPr>
      <xdr:spPr>
        <a:xfrm>
          <a:off x="6921500" y="584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109988</xdr:rowOff>
    </xdr:from>
    <xdr:ext cx="599010" cy="259045"/>
    <xdr:sp macro="" textlink="">
      <xdr:nvSpPr>
        <xdr:cNvPr id="300" name="テキスト ボックス 299"/>
        <xdr:cNvSpPr txBox="1"/>
      </xdr:nvSpPr>
      <xdr:spPr>
        <a:xfrm>
          <a:off x="6672795" y="5939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87954</xdr:rowOff>
    </xdr:from>
    <xdr:to>
      <xdr:col>55</xdr:col>
      <xdr:colOff>50800</xdr:colOff>
      <xdr:row>37</xdr:row>
      <xdr:rowOff>18104</xdr:rowOff>
    </xdr:to>
    <xdr:sp macro="" textlink="">
      <xdr:nvSpPr>
        <xdr:cNvPr id="306" name="楕円 305"/>
        <xdr:cNvSpPr/>
      </xdr:nvSpPr>
      <xdr:spPr>
        <a:xfrm>
          <a:off x="10426700" y="6260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66381</xdr:rowOff>
    </xdr:from>
    <xdr:ext cx="534377" cy="259045"/>
    <xdr:sp macro="" textlink="">
      <xdr:nvSpPr>
        <xdr:cNvPr id="307" name="補助費等該当値テキスト"/>
        <xdr:cNvSpPr txBox="1"/>
      </xdr:nvSpPr>
      <xdr:spPr>
        <a:xfrm>
          <a:off x="10528300" y="6238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51784</xdr:rowOff>
    </xdr:from>
    <xdr:to>
      <xdr:col>50</xdr:col>
      <xdr:colOff>165100</xdr:colOff>
      <xdr:row>36</xdr:row>
      <xdr:rowOff>153384</xdr:rowOff>
    </xdr:to>
    <xdr:sp macro="" textlink="">
      <xdr:nvSpPr>
        <xdr:cNvPr id="308" name="楕円 307"/>
        <xdr:cNvSpPr/>
      </xdr:nvSpPr>
      <xdr:spPr>
        <a:xfrm>
          <a:off x="9588500" y="622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169911</xdr:rowOff>
    </xdr:from>
    <xdr:ext cx="534377" cy="259045"/>
    <xdr:sp macro="" textlink="">
      <xdr:nvSpPr>
        <xdr:cNvPr id="309" name="テキスト ボックス 308"/>
        <xdr:cNvSpPr txBox="1"/>
      </xdr:nvSpPr>
      <xdr:spPr>
        <a:xfrm>
          <a:off x="9372111" y="5999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94990</xdr:rowOff>
    </xdr:from>
    <xdr:to>
      <xdr:col>46</xdr:col>
      <xdr:colOff>38100</xdr:colOff>
      <xdr:row>37</xdr:row>
      <xdr:rowOff>25140</xdr:rowOff>
    </xdr:to>
    <xdr:sp macro="" textlink="">
      <xdr:nvSpPr>
        <xdr:cNvPr id="310" name="楕円 309"/>
        <xdr:cNvSpPr/>
      </xdr:nvSpPr>
      <xdr:spPr>
        <a:xfrm>
          <a:off x="8699500" y="626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41667</xdr:rowOff>
    </xdr:from>
    <xdr:ext cx="534377" cy="259045"/>
    <xdr:sp macro="" textlink="">
      <xdr:nvSpPr>
        <xdr:cNvPr id="311" name="テキスト ボックス 310"/>
        <xdr:cNvSpPr txBox="1"/>
      </xdr:nvSpPr>
      <xdr:spPr>
        <a:xfrm>
          <a:off x="8483111" y="6042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122271</xdr:rowOff>
    </xdr:from>
    <xdr:to>
      <xdr:col>41</xdr:col>
      <xdr:colOff>101600</xdr:colOff>
      <xdr:row>37</xdr:row>
      <xdr:rowOff>52421</xdr:rowOff>
    </xdr:to>
    <xdr:sp macro="" textlink="">
      <xdr:nvSpPr>
        <xdr:cNvPr id="312" name="楕円 311"/>
        <xdr:cNvSpPr/>
      </xdr:nvSpPr>
      <xdr:spPr>
        <a:xfrm>
          <a:off x="7810500" y="629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68948</xdr:rowOff>
    </xdr:from>
    <xdr:ext cx="534377" cy="259045"/>
    <xdr:sp macro="" textlink="">
      <xdr:nvSpPr>
        <xdr:cNvPr id="313" name="テキスト ボックス 312"/>
        <xdr:cNvSpPr txBox="1"/>
      </xdr:nvSpPr>
      <xdr:spPr>
        <a:xfrm>
          <a:off x="7594111" y="6069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12822</xdr:rowOff>
    </xdr:from>
    <xdr:to>
      <xdr:col>36</xdr:col>
      <xdr:colOff>165100</xdr:colOff>
      <xdr:row>34</xdr:row>
      <xdr:rowOff>114422</xdr:rowOff>
    </xdr:to>
    <xdr:sp macro="" textlink="">
      <xdr:nvSpPr>
        <xdr:cNvPr id="314" name="楕円 313"/>
        <xdr:cNvSpPr/>
      </xdr:nvSpPr>
      <xdr:spPr>
        <a:xfrm>
          <a:off x="6921500" y="584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130949</xdr:rowOff>
    </xdr:from>
    <xdr:ext cx="599010" cy="259045"/>
    <xdr:sp macro="" textlink="">
      <xdr:nvSpPr>
        <xdr:cNvPr id="315" name="テキスト ボックス 314"/>
        <xdr:cNvSpPr txBox="1"/>
      </xdr:nvSpPr>
      <xdr:spPr>
        <a:xfrm>
          <a:off x="6672795" y="5617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1" name="テキスト ボックス 330"/>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3" name="テキスト ボックス 332"/>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5" name="テキスト ボックス 334"/>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8529</xdr:rowOff>
    </xdr:from>
    <xdr:to>
      <xdr:col>54</xdr:col>
      <xdr:colOff>189865</xdr:colOff>
      <xdr:row>58</xdr:row>
      <xdr:rowOff>65504</xdr:rowOff>
    </xdr:to>
    <xdr:cxnSp macro="">
      <xdr:nvCxnSpPr>
        <xdr:cNvPr id="339" name="直線コネクタ 338"/>
        <xdr:cNvCxnSpPr/>
      </xdr:nvCxnSpPr>
      <xdr:spPr>
        <a:xfrm flipV="1">
          <a:off x="10475595" y="8752479"/>
          <a:ext cx="1270" cy="125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69331</xdr:rowOff>
    </xdr:from>
    <xdr:ext cx="534377" cy="259045"/>
    <xdr:sp macro="" textlink="">
      <xdr:nvSpPr>
        <xdr:cNvPr id="340" name="普通建設事業費最小値テキスト"/>
        <xdr:cNvSpPr txBox="1"/>
      </xdr:nvSpPr>
      <xdr:spPr>
        <a:xfrm>
          <a:off x="10528300" y="10013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65504</xdr:rowOff>
    </xdr:from>
    <xdr:to>
      <xdr:col>55</xdr:col>
      <xdr:colOff>88900</xdr:colOff>
      <xdr:row>58</xdr:row>
      <xdr:rowOff>65504</xdr:rowOff>
    </xdr:to>
    <xdr:cxnSp macro="">
      <xdr:nvCxnSpPr>
        <xdr:cNvPr id="341" name="直線コネクタ 340"/>
        <xdr:cNvCxnSpPr/>
      </xdr:nvCxnSpPr>
      <xdr:spPr>
        <a:xfrm>
          <a:off x="10388600" y="10009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126656</xdr:rowOff>
    </xdr:from>
    <xdr:ext cx="599010" cy="259045"/>
    <xdr:sp macro="" textlink="">
      <xdr:nvSpPr>
        <xdr:cNvPr id="342" name="普通建設事業費最大値テキスト"/>
        <xdr:cNvSpPr txBox="1"/>
      </xdr:nvSpPr>
      <xdr:spPr>
        <a:xfrm>
          <a:off x="10528300" y="8527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8529</xdr:rowOff>
    </xdr:from>
    <xdr:to>
      <xdr:col>55</xdr:col>
      <xdr:colOff>88900</xdr:colOff>
      <xdr:row>51</xdr:row>
      <xdr:rowOff>8529</xdr:rowOff>
    </xdr:to>
    <xdr:cxnSp macro="">
      <xdr:nvCxnSpPr>
        <xdr:cNvPr id="343" name="直線コネクタ 342"/>
        <xdr:cNvCxnSpPr/>
      </xdr:nvCxnSpPr>
      <xdr:spPr>
        <a:xfrm>
          <a:off x="10388600" y="8752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43048</xdr:rowOff>
    </xdr:from>
    <xdr:to>
      <xdr:col>55</xdr:col>
      <xdr:colOff>0</xdr:colOff>
      <xdr:row>57</xdr:row>
      <xdr:rowOff>58974</xdr:rowOff>
    </xdr:to>
    <xdr:cxnSp macro="">
      <xdr:nvCxnSpPr>
        <xdr:cNvPr id="344" name="直線コネクタ 343"/>
        <xdr:cNvCxnSpPr/>
      </xdr:nvCxnSpPr>
      <xdr:spPr>
        <a:xfrm>
          <a:off x="9639300" y="9815698"/>
          <a:ext cx="838200" cy="15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52615</xdr:rowOff>
    </xdr:from>
    <xdr:ext cx="534377" cy="259045"/>
    <xdr:sp macro="" textlink="">
      <xdr:nvSpPr>
        <xdr:cNvPr id="345" name="普通建設事業費平均値テキスト"/>
        <xdr:cNvSpPr txBox="1"/>
      </xdr:nvSpPr>
      <xdr:spPr>
        <a:xfrm>
          <a:off x="10528300" y="9482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29738</xdr:rowOff>
    </xdr:from>
    <xdr:to>
      <xdr:col>55</xdr:col>
      <xdr:colOff>50800</xdr:colOff>
      <xdr:row>56</xdr:row>
      <xdr:rowOff>131338</xdr:rowOff>
    </xdr:to>
    <xdr:sp macro="" textlink="">
      <xdr:nvSpPr>
        <xdr:cNvPr id="346" name="フローチャート: 判断 345"/>
        <xdr:cNvSpPr/>
      </xdr:nvSpPr>
      <xdr:spPr>
        <a:xfrm>
          <a:off x="10426700" y="9630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43048</xdr:rowOff>
    </xdr:from>
    <xdr:to>
      <xdr:col>50</xdr:col>
      <xdr:colOff>114300</xdr:colOff>
      <xdr:row>57</xdr:row>
      <xdr:rowOff>49266</xdr:rowOff>
    </xdr:to>
    <xdr:cxnSp macro="">
      <xdr:nvCxnSpPr>
        <xdr:cNvPr id="347" name="直線コネクタ 346"/>
        <xdr:cNvCxnSpPr/>
      </xdr:nvCxnSpPr>
      <xdr:spPr>
        <a:xfrm flipV="1">
          <a:off x="8750300" y="9815698"/>
          <a:ext cx="889000" cy="6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36162</xdr:rowOff>
    </xdr:from>
    <xdr:to>
      <xdr:col>50</xdr:col>
      <xdr:colOff>165100</xdr:colOff>
      <xdr:row>56</xdr:row>
      <xdr:rowOff>137762</xdr:rowOff>
    </xdr:to>
    <xdr:sp macro="" textlink="">
      <xdr:nvSpPr>
        <xdr:cNvPr id="348" name="フローチャート: 判断 347"/>
        <xdr:cNvSpPr/>
      </xdr:nvSpPr>
      <xdr:spPr>
        <a:xfrm>
          <a:off x="9588500" y="963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154289</xdr:rowOff>
    </xdr:from>
    <xdr:ext cx="534377" cy="259045"/>
    <xdr:sp macro="" textlink="">
      <xdr:nvSpPr>
        <xdr:cNvPr id="349" name="テキスト ボックス 348"/>
        <xdr:cNvSpPr txBox="1"/>
      </xdr:nvSpPr>
      <xdr:spPr>
        <a:xfrm>
          <a:off x="9372111" y="9412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32182</xdr:rowOff>
    </xdr:from>
    <xdr:to>
      <xdr:col>45</xdr:col>
      <xdr:colOff>177800</xdr:colOff>
      <xdr:row>57</xdr:row>
      <xdr:rowOff>49266</xdr:rowOff>
    </xdr:to>
    <xdr:cxnSp macro="">
      <xdr:nvCxnSpPr>
        <xdr:cNvPr id="350" name="直線コネクタ 349"/>
        <xdr:cNvCxnSpPr/>
      </xdr:nvCxnSpPr>
      <xdr:spPr>
        <a:xfrm>
          <a:off x="7861300" y="9804832"/>
          <a:ext cx="889000" cy="17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144297</xdr:rowOff>
    </xdr:from>
    <xdr:to>
      <xdr:col>46</xdr:col>
      <xdr:colOff>38100</xdr:colOff>
      <xdr:row>57</xdr:row>
      <xdr:rowOff>74447</xdr:rowOff>
    </xdr:to>
    <xdr:sp macro="" textlink="">
      <xdr:nvSpPr>
        <xdr:cNvPr id="351" name="フローチャート: 判断 350"/>
        <xdr:cNvSpPr/>
      </xdr:nvSpPr>
      <xdr:spPr>
        <a:xfrm>
          <a:off x="8699500" y="9745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90974</xdr:rowOff>
    </xdr:from>
    <xdr:ext cx="534377" cy="259045"/>
    <xdr:sp macro="" textlink="">
      <xdr:nvSpPr>
        <xdr:cNvPr id="352" name="テキスト ボックス 351"/>
        <xdr:cNvSpPr txBox="1"/>
      </xdr:nvSpPr>
      <xdr:spPr>
        <a:xfrm>
          <a:off x="8483111" y="9520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168656</xdr:rowOff>
    </xdr:from>
    <xdr:to>
      <xdr:col>41</xdr:col>
      <xdr:colOff>50800</xdr:colOff>
      <xdr:row>57</xdr:row>
      <xdr:rowOff>32182</xdr:rowOff>
    </xdr:to>
    <xdr:cxnSp macro="">
      <xdr:nvCxnSpPr>
        <xdr:cNvPr id="353" name="直線コネクタ 352"/>
        <xdr:cNvCxnSpPr/>
      </xdr:nvCxnSpPr>
      <xdr:spPr>
        <a:xfrm>
          <a:off x="6972300" y="9769856"/>
          <a:ext cx="889000" cy="34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79901</xdr:rowOff>
    </xdr:from>
    <xdr:to>
      <xdr:col>41</xdr:col>
      <xdr:colOff>101600</xdr:colOff>
      <xdr:row>57</xdr:row>
      <xdr:rowOff>10051</xdr:rowOff>
    </xdr:to>
    <xdr:sp macro="" textlink="">
      <xdr:nvSpPr>
        <xdr:cNvPr id="354" name="フローチャート: 判断 353"/>
        <xdr:cNvSpPr/>
      </xdr:nvSpPr>
      <xdr:spPr>
        <a:xfrm>
          <a:off x="7810500" y="968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26578</xdr:rowOff>
    </xdr:from>
    <xdr:ext cx="534377" cy="259045"/>
    <xdr:sp macro="" textlink="">
      <xdr:nvSpPr>
        <xdr:cNvPr id="355" name="テキスト ボックス 354"/>
        <xdr:cNvSpPr txBox="1"/>
      </xdr:nvSpPr>
      <xdr:spPr>
        <a:xfrm>
          <a:off x="7594111" y="9456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97320</xdr:rowOff>
    </xdr:from>
    <xdr:to>
      <xdr:col>36</xdr:col>
      <xdr:colOff>165100</xdr:colOff>
      <xdr:row>57</xdr:row>
      <xdr:rowOff>27470</xdr:rowOff>
    </xdr:to>
    <xdr:sp macro="" textlink="">
      <xdr:nvSpPr>
        <xdr:cNvPr id="356" name="フローチャート: 判断 355"/>
        <xdr:cNvSpPr/>
      </xdr:nvSpPr>
      <xdr:spPr>
        <a:xfrm>
          <a:off x="6921500" y="969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43997</xdr:rowOff>
    </xdr:from>
    <xdr:ext cx="534377" cy="259045"/>
    <xdr:sp macro="" textlink="">
      <xdr:nvSpPr>
        <xdr:cNvPr id="357" name="テキスト ボックス 356"/>
        <xdr:cNvSpPr txBox="1"/>
      </xdr:nvSpPr>
      <xdr:spPr>
        <a:xfrm>
          <a:off x="6705111" y="9473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8174</xdr:rowOff>
    </xdr:from>
    <xdr:to>
      <xdr:col>55</xdr:col>
      <xdr:colOff>50800</xdr:colOff>
      <xdr:row>57</xdr:row>
      <xdr:rowOff>109774</xdr:rowOff>
    </xdr:to>
    <xdr:sp macro="" textlink="">
      <xdr:nvSpPr>
        <xdr:cNvPr id="363" name="楕円 362"/>
        <xdr:cNvSpPr/>
      </xdr:nvSpPr>
      <xdr:spPr>
        <a:xfrm>
          <a:off x="10426700" y="9780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158051</xdr:rowOff>
    </xdr:from>
    <xdr:ext cx="534377" cy="259045"/>
    <xdr:sp macro="" textlink="">
      <xdr:nvSpPr>
        <xdr:cNvPr id="364" name="普通建設事業費該当値テキスト"/>
        <xdr:cNvSpPr txBox="1"/>
      </xdr:nvSpPr>
      <xdr:spPr>
        <a:xfrm>
          <a:off x="10528300" y="9759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163698</xdr:rowOff>
    </xdr:from>
    <xdr:to>
      <xdr:col>50</xdr:col>
      <xdr:colOff>165100</xdr:colOff>
      <xdr:row>57</xdr:row>
      <xdr:rowOff>93848</xdr:rowOff>
    </xdr:to>
    <xdr:sp macro="" textlink="">
      <xdr:nvSpPr>
        <xdr:cNvPr id="365" name="楕円 364"/>
        <xdr:cNvSpPr/>
      </xdr:nvSpPr>
      <xdr:spPr>
        <a:xfrm>
          <a:off x="9588500" y="9764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84975</xdr:rowOff>
    </xdr:from>
    <xdr:ext cx="534377" cy="259045"/>
    <xdr:sp macro="" textlink="">
      <xdr:nvSpPr>
        <xdr:cNvPr id="366" name="テキスト ボックス 365"/>
        <xdr:cNvSpPr txBox="1"/>
      </xdr:nvSpPr>
      <xdr:spPr>
        <a:xfrm>
          <a:off x="9372111" y="9857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169916</xdr:rowOff>
    </xdr:from>
    <xdr:to>
      <xdr:col>46</xdr:col>
      <xdr:colOff>38100</xdr:colOff>
      <xdr:row>57</xdr:row>
      <xdr:rowOff>100066</xdr:rowOff>
    </xdr:to>
    <xdr:sp macro="" textlink="">
      <xdr:nvSpPr>
        <xdr:cNvPr id="367" name="楕円 366"/>
        <xdr:cNvSpPr/>
      </xdr:nvSpPr>
      <xdr:spPr>
        <a:xfrm>
          <a:off x="8699500" y="977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91193</xdr:rowOff>
    </xdr:from>
    <xdr:ext cx="534377" cy="259045"/>
    <xdr:sp macro="" textlink="">
      <xdr:nvSpPr>
        <xdr:cNvPr id="368" name="テキスト ボックス 367"/>
        <xdr:cNvSpPr txBox="1"/>
      </xdr:nvSpPr>
      <xdr:spPr>
        <a:xfrm>
          <a:off x="8483111" y="9863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152832</xdr:rowOff>
    </xdr:from>
    <xdr:to>
      <xdr:col>41</xdr:col>
      <xdr:colOff>101600</xdr:colOff>
      <xdr:row>57</xdr:row>
      <xdr:rowOff>82982</xdr:rowOff>
    </xdr:to>
    <xdr:sp macro="" textlink="">
      <xdr:nvSpPr>
        <xdr:cNvPr id="369" name="楕円 368"/>
        <xdr:cNvSpPr/>
      </xdr:nvSpPr>
      <xdr:spPr>
        <a:xfrm>
          <a:off x="7810500" y="9754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74109</xdr:rowOff>
    </xdr:from>
    <xdr:ext cx="534377" cy="259045"/>
    <xdr:sp macro="" textlink="">
      <xdr:nvSpPr>
        <xdr:cNvPr id="370" name="テキスト ボックス 369"/>
        <xdr:cNvSpPr txBox="1"/>
      </xdr:nvSpPr>
      <xdr:spPr>
        <a:xfrm>
          <a:off x="7594111" y="9846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117856</xdr:rowOff>
    </xdr:from>
    <xdr:to>
      <xdr:col>36</xdr:col>
      <xdr:colOff>165100</xdr:colOff>
      <xdr:row>57</xdr:row>
      <xdr:rowOff>48006</xdr:rowOff>
    </xdr:to>
    <xdr:sp macro="" textlink="">
      <xdr:nvSpPr>
        <xdr:cNvPr id="371" name="楕円 370"/>
        <xdr:cNvSpPr/>
      </xdr:nvSpPr>
      <xdr:spPr>
        <a:xfrm>
          <a:off x="6921500" y="9719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39133</xdr:rowOff>
    </xdr:from>
    <xdr:ext cx="534377" cy="259045"/>
    <xdr:sp macro="" textlink="">
      <xdr:nvSpPr>
        <xdr:cNvPr id="372" name="テキスト ボックス 371"/>
        <xdr:cNvSpPr txBox="1"/>
      </xdr:nvSpPr>
      <xdr:spPr>
        <a:xfrm>
          <a:off x="6705111" y="9811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3" name="直線コネクタ 382"/>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4" name="テキスト ボックス 383"/>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5" name="直線コネクタ 384"/>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6" name="テキスト ボックス 385"/>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7" name="直線コネクタ 386"/>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8" name="テキスト ボックス 387"/>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9" name="直線コネクタ 388"/>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0" name="テキスト ボックス 389"/>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1" name="直線コネクタ 390"/>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2" name="テキスト ボックス 391"/>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3" name="直線コネクタ 392"/>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4" name="テキスト ボックス 393"/>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48042</xdr:rowOff>
    </xdr:from>
    <xdr:to>
      <xdr:col>54</xdr:col>
      <xdr:colOff>189865</xdr:colOff>
      <xdr:row>79</xdr:row>
      <xdr:rowOff>98879</xdr:rowOff>
    </xdr:to>
    <xdr:cxnSp macro="">
      <xdr:nvCxnSpPr>
        <xdr:cNvPr id="398" name="直線コネクタ 397"/>
        <xdr:cNvCxnSpPr/>
      </xdr:nvCxnSpPr>
      <xdr:spPr>
        <a:xfrm flipV="1">
          <a:off x="10475595" y="12049542"/>
          <a:ext cx="1270" cy="1593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399"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0" name="直線コネクタ 399"/>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166169</xdr:rowOff>
    </xdr:from>
    <xdr:ext cx="599010" cy="259045"/>
    <xdr:sp macro="" textlink="">
      <xdr:nvSpPr>
        <xdr:cNvPr id="401" name="普通建設事業費 （ うち新規整備　）最大値テキスト"/>
        <xdr:cNvSpPr txBox="1"/>
      </xdr:nvSpPr>
      <xdr:spPr>
        <a:xfrm>
          <a:off x="10528300" y="11824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48042</xdr:rowOff>
    </xdr:from>
    <xdr:to>
      <xdr:col>55</xdr:col>
      <xdr:colOff>88900</xdr:colOff>
      <xdr:row>70</xdr:row>
      <xdr:rowOff>48042</xdr:rowOff>
    </xdr:to>
    <xdr:cxnSp macro="">
      <xdr:nvCxnSpPr>
        <xdr:cNvPr id="402" name="直線コネクタ 401"/>
        <xdr:cNvCxnSpPr/>
      </xdr:nvCxnSpPr>
      <xdr:spPr>
        <a:xfrm>
          <a:off x="10388600" y="12049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110362</xdr:rowOff>
    </xdr:from>
    <xdr:to>
      <xdr:col>55</xdr:col>
      <xdr:colOff>0</xdr:colOff>
      <xdr:row>78</xdr:row>
      <xdr:rowOff>110429</xdr:rowOff>
    </xdr:to>
    <xdr:cxnSp macro="">
      <xdr:nvCxnSpPr>
        <xdr:cNvPr id="403" name="直線コネクタ 402"/>
        <xdr:cNvCxnSpPr/>
      </xdr:nvCxnSpPr>
      <xdr:spPr>
        <a:xfrm flipV="1">
          <a:off x="9639300" y="13483462"/>
          <a:ext cx="838200" cy="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157366</xdr:rowOff>
    </xdr:from>
    <xdr:ext cx="534377" cy="259045"/>
    <xdr:sp macro="" textlink="">
      <xdr:nvSpPr>
        <xdr:cNvPr id="404" name="普通建設事業費 （ うち新規整備　）平均値テキスト"/>
        <xdr:cNvSpPr txBox="1"/>
      </xdr:nvSpPr>
      <xdr:spPr>
        <a:xfrm>
          <a:off x="10528300" y="13187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134489</xdr:rowOff>
    </xdr:from>
    <xdr:to>
      <xdr:col>55</xdr:col>
      <xdr:colOff>50800</xdr:colOff>
      <xdr:row>78</xdr:row>
      <xdr:rowOff>64639</xdr:rowOff>
    </xdr:to>
    <xdr:sp macro="" textlink="">
      <xdr:nvSpPr>
        <xdr:cNvPr id="405" name="フローチャート: 判断 404"/>
        <xdr:cNvSpPr/>
      </xdr:nvSpPr>
      <xdr:spPr>
        <a:xfrm>
          <a:off x="10426700" y="13336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110429</xdr:rowOff>
    </xdr:from>
    <xdr:to>
      <xdr:col>50</xdr:col>
      <xdr:colOff>114300</xdr:colOff>
      <xdr:row>78</xdr:row>
      <xdr:rowOff>110809</xdr:rowOff>
    </xdr:to>
    <xdr:cxnSp macro="">
      <xdr:nvCxnSpPr>
        <xdr:cNvPr id="406" name="直線コネクタ 405"/>
        <xdr:cNvCxnSpPr/>
      </xdr:nvCxnSpPr>
      <xdr:spPr>
        <a:xfrm flipV="1">
          <a:off x="8750300" y="13483529"/>
          <a:ext cx="8890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167331</xdr:rowOff>
    </xdr:from>
    <xdr:to>
      <xdr:col>50</xdr:col>
      <xdr:colOff>165100</xdr:colOff>
      <xdr:row>78</xdr:row>
      <xdr:rowOff>97481</xdr:rowOff>
    </xdr:to>
    <xdr:sp macro="" textlink="">
      <xdr:nvSpPr>
        <xdr:cNvPr id="407" name="フローチャート: 判断 406"/>
        <xdr:cNvSpPr/>
      </xdr:nvSpPr>
      <xdr:spPr>
        <a:xfrm>
          <a:off x="9588500" y="13368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114008</xdr:rowOff>
    </xdr:from>
    <xdr:ext cx="534377" cy="259045"/>
    <xdr:sp macro="" textlink="">
      <xdr:nvSpPr>
        <xdr:cNvPr id="408" name="テキスト ボックス 407"/>
        <xdr:cNvSpPr txBox="1"/>
      </xdr:nvSpPr>
      <xdr:spPr>
        <a:xfrm>
          <a:off x="9372111" y="13144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110809</xdr:rowOff>
    </xdr:from>
    <xdr:to>
      <xdr:col>45</xdr:col>
      <xdr:colOff>177800</xdr:colOff>
      <xdr:row>78</xdr:row>
      <xdr:rowOff>141746</xdr:rowOff>
    </xdr:to>
    <xdr:cxnSp macro="">
      <xdr:nvCxnSpPr>
        <xdr:cNvPr id="409" name="直線コネクタ 408"/>
        <xdr:cNvCxnSpPr/>
      </xdr:nvCxnSpPr>
      <xdr:spPr>
        <a:xfrm flipV="1">
          <a:off x="7861300" y="13483909"/>
          <a:ext cx="889000" cy="30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98709</xdr:rowOff>
    </xdr:from>
    <xdr:to>
      <xdr:col>46</xdr:col>
      <xdr:colOff>38100</xdr:colOff>
      <xdr:row>79</xdr:row>
      <xdr:rowOff>28859</xdr:rowOff>
    </xdr:to>
    <xdr:sp macro="" textlink="">
      <xdr:nvSpPr>
        <xdr:cNvPr id="410" name="フローチャート: 判断 409"/>
        <xdr:cNvSpPr/>
      </xdr:nvSpPr>
      <xdr:spPr>
        <a:xfrm>
          <a:off x="8699500" y="1347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19986</xdr:rowOff>
    </xdr:from>
    <xdr:ext cx="534377" cy="259045"/>
    <xdr:sp macro="" textlink="">
      <xdr:nvSpPr>
        <xdr:cNvPr id="411" name="テキスト ボックス 410"/>
        <xdr:cNvSpPr txBox="1"/>
      </xdr:nvSpPr>
      <xdr:spPr>
        <a:xfrm>
          <a:off x="8483111" y="13564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84520</xdr:rowOff>
    </xdr:from>
    <xdr:to>
      <xdr:col>41</xdr:col>
      <xdr:colOff>50800</xdr:colOff>
      <xdr:row>78</xdr:row>
      <xdr:rowOff>141746</xdr:rowOff>
    </xdr:to>
    <xdr:cxnSp macro="">
      <xdr:nvCxnSpPr>
        <xdr:cNvPr id="412" name="直線コネクタ 411"/>
        <xdr:cNvCxnSpPr/>
      </xdr:nvCxnSpPr>
      <xdr:spPr>
        <a:xfrm>
          <a:off x="6972300" y="13457620"/>
          <a:ext cx="889000" cy="57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67455</xdr:rowOff>
    </xdr:from>
    <xdr:to>
      <xdr:col>41</xdr:col>
      <xdr:colOff>101600</xdr:colOff>
      <xdr:row>78</xdr:row>
      <xdr:rowOff>169055</xdr:rowOff>
    </xdr:to>
    <xdr:sp macro="" textlink="">
      <xdr:nvSpPr>
        <xdr:cNvPr id="413" name="フローチャート: 判断 412"/>
        <xdr:cNvSpPr/>
      </xdr:nvSpPr>
      <xdr:spPr>
        <a:xfrm>
          <a:off x="7810500" y="13440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14132</xdr:rowOff>
    </xdr:from>
    <xdr:ext cx="534377" cy="259045"/>
    <xdr:sp macro="" textlink="">
      <xdr:nvSpPr>
        <xdr:cNvPr id="414" name="テキスト ボックス 413"/>
        <xdr:cNvSpPr txBox="1"/>
      </xdr:nvSpPr>
      <xdr:spPr>
        <a:xfrm>
          <a:off x="7594111" y="13215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76882</xdr:rowOff>
    </xdr:from>
    <xdr:to>
      <xdr:col>36</xdr:col>
      <xdr:colOff>165100</xdr:colOff>
      <xdr:row>79</xdr:row>
      <xdr:rowOff>7032</xdr:rowOff>
    </xdr:to>
    <xdr:sp macro="" textlink="">
      <xdr:nvSpPr>
        <xdr:cNvPr id="415" name="フローチャート: 判断 414"/>
        <xdr:cNvSpPr/>
      </xdr:nvSpPr>
      <xdr:spPr>
        <a:xfrm>
          <a:off x="6921500" y="13449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169609</xdr:rowOff>
    </xdr:from>
    <xdr:ext cx="534377" cy="259045"/>
    <xdr:sp macro="" textlink="">
      <xdr:nvSpPr>
        <xdr:cNvPr id="416" name="テキスト ボックス 415"/>
        <xdr:cNvSpPr txBox="1"/>
      </xdr:nvSpPr>
      <xdr:spPr>
        <a:xfrm>
          <a:off x="6705111" y="13542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59562</xdr:rowOff>
    </xdr:from>
    <xdr:to>
      <xdr:col>55</xdr:col>
      <xdr:colOff>50800</xdr:colOff>
      <xdr:row>78</xdr:row>
      <xdr:rowOff>161162</xdr:rowOff>
    </xdr:to>
    <xdr:sp macro="" textlink="">
      <xdr:nvSpPr>
        <xdr:cNvPr id="422" name="楕円 421"/>
        <xdr:cNvSpPr/>
      </xdr:nvSpPr>
      <xdr:spPr>
        <a:xfrm>
          <a:off x="10426700" y="13432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37989</xdr:rowOff>
    </xdr:from>
    <xdr:ext cx="534377" cy="259045"/>
    <xdr:sp macro="" textlink="">
      <xdr:nvSpPr>
        <xdr:cNvPr id="423" name="普通建設事業費 （ うち新規整備　）該当値テキスト"/>
        <xdr:cNvSpPr txBox="1"/>
      </xdr:nvSpPr>
      <xdr:spPr>
        <a:xfrm>
          <a:off x="10528300" y="13411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59629</xdr:rowOff>
    </xdr:from>
    <xdr:to>
      <xdr:col>50</xdr:col>
      <xdr:colOff>165100</xdr:colOff>
      <xdr:row>78</xdr:row>
      <xdr:rowOff>161229</xdr:rowOff>
    </xdr:to>
    <xdr:sp macro="" textlink="">
      <xdr:nvSpPr>
        <xdr:cNvPr id="424" name="楕円 423"/>
        <xdr:cNvSpPr/>
      </xdr:nvSpPr>
      <xdr:spPr>
        <a:xfrm>
          <a:off x="9588500" y="1343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152356</xdr:rowOff>
    </xdr:from>
    <xdr:ext cx="534377" cy="259045"/>
    <xdr:sp macro="" textlink="">
      <xdr:nvSpPr>
        <xdr:cNvPr id="425" name="テキスト ボックス 424"/>
        <xdr:cNvSpPr txBox="1"/>
      </xdr:nvSpPr>
      <xdr:spPr>
        <a:xfrm>
          <a:off x="9372111" y="13525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60009</xdr:rowOff>
    </xdr:from>
    <xdr:to>
      <xdr:col>46</xdr:col>
      <xdr:colOff>38100</xdr:colOff>
      <xdr:row>78</xdr:row>
      <xdr:rowOff>161609</xdr:rowOff>
    </xdr:to>
    <xdr:sp macro="" textlink="">
      <xdr:nvSpPr>
        <xdr:cNvPr id="426" name="楕円 425"/>
        <xdr:cNvSpPr/>
      </xdr:nvSpPr>
      <xdr:spPr>
        <a:xfrm>
          <a:off x="8699500" y="13433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6686</xdr:rowOff>
    </xdr:from>
    <xdr:ext cx="534377" cy="259045"/>
    <xdr:sp macro="" textlink="">
      <xdr:nvSpPr>
        <xdr:cNvPr id="427" name="テキスト ボックス 426"/>
        <xdr:cNvSpPr txBox="1"/>
      </xdr:nvSpPr>
      <xdr:spPr>
        <a:xfrm>
          <a:off x="8483111" y="13208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90946</xdr:rowOff>
    </xdr:from>
    <xdr:to>
      <xdr:col>41</xdr:col>
      <xdr:colOff>101600</xdr:colOff>
      <xdr:row>79</xdr:row>
      <xdr:rowOff>21096</xdr:rowOff>
    </xdr:to>
    <xdr:sp macro="" textlink="">
      <xdr:nvSpPr>
        <xdr:cNvPr id="428" name="楕円 427"/>
        <xdr:cNvSpPr/>
      </xdr:nvSpPr>
      <xdr:spPr>
        <a:xfrm>
          <a:off x="7810500" y="13464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12223</xdr:rowOff>
    </xdr:from>
    <xdr:ext cx="534377" cy="259045"/>
    <xdr:sp macro="" textlink="">
      <xdr:nvSpPr>
        <xdr:cNvPr id="429" name="テキスト ボックス 428"/>
        <xdr:cNvSpPr txBox="1"/>
      </xdr:nvSpPr>
      <xdr:spPr>
        <a:xfrm>
          <a:off x="7594111" y="13556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33720</xdr:rowOff>
    </xdr:from>
    <xdr:to>
      <xdr:col>36</xdr:col>
      <xdr:colOff>165100</xdr:colOff>
      <xdr:row>78</xdr:row>
      <xdr:rowOff>135320</xdr:rowOff>
    </xdr:to>
    <xdr:sp macro="" textlink="">
      <xdr:nvSpPr>
        <xdr:cNvPr id="430" name="楕円 429"/>
        <xdr:cNvSpPr/>
      </xdr:nvSpPr>
      <xdr:spPr>
        <a:xfrm>
          <a:off x="6921500" y="1340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151847</xdr:rowOff>
    </xdr:from>
    <xdr:ext cx="534377" cy="259045"/>
    <xdr:sp macro="" textlink="">
      <xdr:nvSpPr>
        <xdr:cNvPr id="431" name="テキスト ボックス 430"/>
        <xdr:cNvSpPr txBox="1"/>
      </xdr:nvSpPr>
      <xdr:spPr>
        <a:xfrm>
          <a:off x="6705111" y="13182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149516</xdr:rowOff>
    </xdr:from>
    <xdr:to>
      <xdr:col>54</xdr:col>
      <xdr:colOff>189865</xdr:colOff>
      <xdr:row>99</xdr:row>
      <xdr:rowOff>44450</xdr:rowOff>
    </xdr:to>
    <xdr:cxnSp macro="">
      <xdr:nvCxnSpPr>
        <xdr:cNvPr id="455" name="直線コネクタ 454"/>
        <xdr:cNvCxnSpPr/>
      </xdr:nvCxnSpPr>
      <xdr:spPr>
        <a:xfrm flipV="1">
          <a:off x="10475595" y="15408566"/>
          <a:ext cx="1270" cy="1609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56" name="普通建設事業費 （ うち更新整備　）最小値テキスト"/>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57" name="直線コネクタ 456"/>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96193</xdr:rowOff>
    </xdr:from>
    <xdr:ext cx="599010" cy="259045"/>
    <xdr:sp macro="" textlink="">
      <xdr:nvSpPr>
        <xdr:cNvPr id="458" name="普通建設事業費 （ うち更新整備　）最大値テキスト"/>
        <xdr:cNvSpPr txBox="1"/>
      </xdr:nvSpPr>
      <xdr:spPr>
        <a:xfrm>
          <a:off x="10528300" y="15183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149516</xdr:rowOff>
    </xdr:from>
    <xdr:to>
      <xdr:col>55</xdr:col>
      <xdr:colOff>88900</xdr:colOff>
      <xdr:row>89</xdr:row>
      <xdr:rowOff>149516</xdr:rowOff>
    </xdr:to>
    <xdr:cxnSp macro="">
      <xdr:nvCxnSpPr>
        <xdr:cNvPr id="459" name="直線コネクタ 458"/>
        <xdr:cNvCxnSpPr/>
      </xdr:nvCxnSpPr>
      <xdr:spPr>
        <a:xfrm>
          <a:off x="10388600" y="15408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130733</xdr:rowOff>
    </xdr:from>
    <xdr:to>
      <xdr:col>55</xdr:col>
      <xdr:colOff>0</xdr:colOff>
      <xdr:row>97</xdr:row>
      <xdr:rowOff>155411</xdr:rowOff>
    </xdr:to>
    <xdr:cxnSp macro="">
      <xdr:nvCxnSpPr>
        <xdr:cNvPr id="460" name="直線コネクタ 459"/>
        <xdr:cNvCxnSpPr/>
      </xdr:nvCxnSpPr>
      <xdr:spPr>
        <a:xfrm flipV="1">
          <a:off x="9639300" y="16761383"/>
          <a:ext cx="838200" cy="24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134217</xdr:rowOff>
    </xdr:from>
    <xdr:ext cx="534377" cy="259045"/>
    <xdr:sp macro="" textlink="">
      <xdr:nvSpPr>
        <xdr:cNvPr id="461" name="普通建設事業費 （ うち更新整備　）平均値テキスト"/>
        <xdr:cNvSpPr txBox="1"/>
      </xdr:nvSpPr>
      <xdr:spPr>
        <a:xfrm>
          <a:off x="10528300" y="16421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111340</xdr:rowOff>
    </xdr:from>
    <xdr:to>
      <xdr:col>55</xdr:col>
      <xdr:colOff>50800</xdr:colOff>
      <xdr:row>97</xdr:row>
      <xdr:rowOff>41490</xdr:rowOff>
    </xdr:to>
    <xdr:sp macro="" textlink="">
      <xdr:nvSpPr>
        <xdr:cNvPr id="462" name="フローチャート: 判断 461"/>
        <xdr:cNvSpPr/>
      </xdr:nvSpPr>
      <xdr:spPr>
        <a:xfrm>
          <a:off x="10426700" y="1657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133693</xdr:rowOff>
    </xdr:from>
    <xdr:to>
      <xdr:col>50</xdr:col>
      <xdr:colOff>114300</xdr:colOff>
      <xdr:row>97</xdr:row>
      <xdr:rowOff>155411</xdr:rowOff>
    </xdr:to>
    <xdr:cxnSp macro="">
      <xdr:nvCxnSpPr>
        <xdr:cNvPr id="463" name="直線コネクタ 462"/>
        <xdr:cNvCxnSpPr/>
      </xdr:nvCxnSpPr>
      <xdr:spPr>
        <a:xfrm>
          <a:off x="8750300" y="16764343"/>
          <a:ext cx="889000" cy="2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101512</xdr:rowOff>
    </xdr:from>
    <xdr:to>
      <xdr:col>50</xdr:col>
      <xdr:colOff>165100</xdr:colOff>
      <xdr:row>97</xdr:row>
      <xdr:rowOff>31662</xdr:rowOff>
    </xdr:to>
    <xdr:sp macro="" textlink="">
      <xdr:nvSpPr>
        <xdr:cNvPr id="464" name="フローチャート: 判断 463"/>
        <xdr:cNvSpPr/>
      </xdr:nvSpPr>
      <xdr:spPr>
        <a:xfrm>
          <a:off x="9588500" y="16560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48189</xdr:rowOff>
    </xdr:from>
    <xdr:ext cx="534377" cy="259045"/>
    <xdr:sp macro="" textlink="">
      <xdr:nvSpPr>
        <xdr:cNvPr id="465" name="テキスト ボックス 464"/>
        <xdr:cNvSpPr txBox="1"/>
      </xdr:nvSpPr>
      <xdr:spPr>
        <a:xfrm>
          <a:off x="9372111" y="1633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66230</xdr:rowOff>
    </xdr:from>
    <xdr:to>
      <xdr:col>45</xdr:col>
      <xdr:colOff>177800</xdr:colOff>
      <xdr:row>97</xdr:row>
      <xdr:rowOff>133693</xdr:rowOff>
    </xdr:to>
    <xdr:cxnSp macro="">
      <xdr:nvCxnSpPr>
        <xdr:cNvPr id="466" name="直線コネクタ 465"/>
        <xdr:cNvCxnSpPr/>
      </xdr:nvCxnSpPr>
      <xdr:spPr>
        <a:xfrm>
          <a:off x="7861300" y="16696880"/>
          <a:ext cx="889000" cy="67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150609</xdr:rowOff>
    </xdr:from>
    <xdr:to>
      <xdr:col>46</xdr:col>
      <xdr:colOff>38100</xdr:colOff>
      <xdr:row>97</xdr:row>
      <xdr:rowOff>80759</xdr:rowOff>
    </xdr:to>
    <xdr:sp macro="" textlink="">
      <xdr:nvSpPr>
        <xdr:cNvPr id="467" name="フローチャート: 判断 466"/>
        <xdr:cNvSpPr/>
      </xdr:nvSpPr>
      <xdr:spPr>
        <a:xfrm>
          <a:off x="8699500" y="1660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97286</xdr:rowOff>
    </xdr:from>
    <xdr:ext cx="534377" cy="259045"/>
    <xdr:sp macro="" textlink="">
      <xdr:nvSpPr>
        <xdr:cNvPr id="468" name="テキスト ボックス 467"/>
        <xdr:cNvSpPr txBox="1"/>
      </xdr:nvSpPr>
      <xdr:spPr>
        <a:xfrm>
          <a:off x="8483111" y="16385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66230</xdr:rowOff>
    </xdr:from>
    <xdr:to>
      <xdr:col>41</xdr:col>
      <xdr:colOff>50800</xdr:colOff>
      <xdr:row>97</xdr:row>
      <xdr:rowOff>68542</xdr:rowOff>
    </xdr:to>
    <xdr:cxnSp macro="">
      <xdr:nvCxnSpPr>
        <xdr:cNvPr id="469" name="直線コネクタ 468"/>
        <xdr:cNvCxnSpPr/>
      </xdr:nvCxnSpPr>
      <xdr:spPr>
        <a:xfrm flipV="1">
          <a:off x="6972300" y="16696880"/>
          <a:ext cx="889000" cy="2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90627</xdr:rowOff>
    </xdr:from>
    <xdr:to>
      <xdr:col>41</xdr:col>
      <xdr:colOff>101600</xdr:colOff>
      <xdr:row>97</xdr:row>
      <xdr:rowOff>20777</xdr:rowOff>
    </xdr:to>
    <xdr:sp macro="" textlink="">
      <xdr:nvSpPr>
        <xdr:cNvPr id="470" name="フローチャート: 判断 469"/>
        <xdr:cNvSpPr/>
      </xdr:nvSpPr>
      <xdr:spPr>
        <a:xfrm>
          <a:off x="7810500" y="1654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37304</xdr:rowOff>
    </xdr:from>
    <xdr:ext cx="534377" cy="259045"/>
    <xdr:sp macro="" textlink="">
      <xdr:nvSpPr>
        <xdr:cNvPr id="471" name="テキスト ボックス 470"/>
        <xdr:cNvSpPr txBox="1"/>
      </xdr:nvSpPr>
      <xdr:spPr>
        <a:xfrm>
          <a:off x="7594111" y="16325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126581</xdr:rowOff>
    </xdr:from>
    <xdr:to>
      <xdr:col>36</xdr:col>
      <xdr:colOff>165100</xdr:colOff>
      <xdr:row>97</xdr:row>
      <xdr:rowOff>56731</xdr:rowOff>
    </xdr:to>
    <xdr:sp macro="" textlink="">
      <xdr:nvSpPr>
        <xdr:cNvPr id="472" name="フローチャート: 判断 471"/>
        <xdr:cNvSpPr/>
      </xdr:nvSpPr>
      <xdr:spPr>
        <a:xfrm>
          <a:off x="6921500" y="165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73258</xdr:rowOff>
    </xdr:from>
    <xdr:ext cx="534377" cy="259045"/>
    <xdr:sp macro="" textlink="">
      <xdr:nvSpPr>
        <xdr:cNvPr id="473" name="テキスト ボックス 472"/>
        <xdr:cNvSpPr txBox="1"/>
      </xdr:nvSpPr>
      <xdr:spPr>
        <a:xfrm>
          <a:off x="6705111" y="1636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79933</xdr:rowOff>
    </xdr:from>
    <xdr:to>
      <xdr:col>55</xdr:col>
      <xdr:colOff>50800</xdr:colOff>
      <xdr:row>98</xdr:row>
      <xdr:rowOff>10083</xdr:rowOff>
    </xdr:to>
    <xdr:sp macro="" textlink="">
      <xdr:nvSpPr>
        <xdr:cNvPr id="479" name="楕円 478"/>
        <xdr:cNvSpPr/>
      </xdr:nvSpPr>
      <xdr:spPr>
        <a:xfrm>
          <a:off x="10426700" y="16710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58360</xdr:rowOff>
    </xdr:from>
    <xdr:ext cx="534377" cy="259045"/>
    <xdr:sp macro="" textlink="">
      <xdr:nvSpPr>
        <xdr:cNvPr id="480" name="普通建設事業費 （ うち更新整備　）該当値テキスト"/>
        <xdr:cNvSpPr txBox="1"/>
      </xdr:nvSpPr>
      <xdr:spPr>
        <a:xfrm>
          <a:off x="10528300" y="16689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104611</xdr:rowOff>
    </xdr:from>
    <xdr:to>
      <xdr:col>50</xdr:col>
      <xdr:colOff>165100</xdr:colOff>
      <xdr:row>98</xdr:row>
      <xdr:rowOff>34761</xdr:rowOff>
    </xdr:to>
    <xdr:sp macro="" textlink="">
      <xdr:nvSpPr>
        <xdr:cNvPr id="481" name="楕円 480"/>
        <xdr:cNvSpPr/>
      </xdr:nvSpPr>
      <xdr:spPr>
        <a:xfrm>
          <a:off x="9588500" y="1673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25888</xdr:rowOff>
    </xdr:from>
    <xdr:ext cx="534377" cy="259045"/>
    <xdr:sp macro="" textlink="">
      <xdr:nvSpPr>
        <xdr:cNvPr id="482" name="テキスト ボックス 481"/>
        <xdr:cNvSpPr txBox="1"/>
      </xdr:nvSpPr>
      <xdr:spPr>
        <a:xfrm>
          <a:off x="9372111" y="16827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82893</xdr:rowOff>
    </xdr:from>
    <xdr:to>
      <xdr:col>46</xdr:col>
      <xdr:colOff>38100</xdr:colOff>
      <xdr:row>98</xdr:row>
      <xdr:rowOff>13043</xdr:rowOff>
    </xdr:to>
    <xdr:sp macro="" textlink="">
      <xdr:nvSpPr>
        <xdr:cNvPr id="483" name="楕円 482"/>
        <xdr:cNvSpPr/>
      </xdr:nvSpPr>
      <xdr:spPr>
        <a:xfrm>
          <a:off x="8699500" y="1671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4170</xdr:rowOff>
    </xdr:from>
    <xdr:ext cx="534377" cy="259045"/>
    <xdr:sp macro="" textlink="">
      <xdr:nvSpPr>
        <xdr:cNvPr id="484" name="テキスト ボックス 483"/>
        <xdr:cNvSpPr txBox="1"/>
      </xdr:nvSpPr>
      <xdr:spPr>
        <a:xfrm>
          <a:off x="8483111" y="16806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15430</xdr:rowOff>
    </xdr:from>
    <xdr:to>
      <xdr:col>41</xdr:col>
      <xdr:colOff>101600</xdr:colOff>
      <xdr:row>97</xdr:row>
      <xdr:rowOff>117030</xdr:rowOff>
    </xdr:to>
    <xdr:sp macro="" textlink="">
      <xdr:nvSpPr>
        <xdr:cNvPr id="485" name="楕円 484"/>
        <xdr:cNvSpPr/>
      </xdr:nvSpPr>
      <xdr:spPr>
        <a:xfrm>
          <a:off x="7810500" y="1664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108157</xdr:rowOff>
    </xdr:from>
    <xdr:ext cx="534377" cy="259045"/>
    <xdr:sp macro="" textlink="">
      <xdr:nvSpPr>
        <xdr:cNvPr id="486" name="テキスト ボックス 485"/>
        <xdr:cNvSpPr txBox="1"/>
      </xdr:nvSpPr>
      <xdr:spPr>
        <a:xfrm>
          <a:off x="7594111" y="1673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17742</xdr:rowOff>
    </xdr:from>
    <xdr:to>
      <xdr:col>36</xdr:col>
      <xdr:colOff>165100</xdr:colOff>
      <xdr:row>97</xdr:row>
      <xdr:rowOff>119342</xdr:rowOff>
    </xdr:to>
    <xdr:sp macro="" textlink="">
      <xdr:nvSpPr>
        <xdr:cNvPr id="487" name="楕円 486"/>
        <xdr:cNvSpPr/>
      </xdr:nvSpPr>
      <xdr:spPr>
        <a:xfrm>
          <a:off x="6921500" y="16648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110469</xdr:rowOff>
    </xdr:from>
    <xdr:ext cx="534377" cy="259045"/>
    <xdr:sp macro="" textlink="">
      <xdr:nvSpPr>
        <xdr:cNvPr id="488" name="テキスト ボックス 487"/>
        <xdr:cNvSpPr txBox="1"/>
      </xdr:nvSpPr>
      <xdr:spPr>
        <a:xfrm>
          <a:off x="6705111" y="1674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2" name="テキスト ボックス 501"/>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4" name="テキスト ボックス 503"/>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6" name="テキスト ボックス 505"/>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8" name="テキスト ボックス 507"/>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0" name="テキスト ボックス 509"/>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38169</xdr:rowOff>
    </xdr:from>
    <xdr:to>
      <xdr:col>85</xdr:col>
      <xdr:colOff>126364</xdr:colOff>
      <xdr:row>39</xdr:row>
      <xdr:rowOff>98878</xdr:rowOff>
    </xdr:to>
    <xdr:cxnSp macro="">
      <xdr:nvCxnSpPr>
        <xdr:cNvPr id="514" name="直線コネクタ 513"/>
        <xdr:cNvCxnSpPr/>
      </xdr:nvCxnSpPr>
      <xdr:spPr>
        <a:xfrm flipV="1">
          <a:off x="16317595" y="5353119"/>
          <a:ext cx="1269" cy="1432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114839</xdr:rowOff>
    </xdr:from>
    <xdr:ext cx="249299" cy="259045"/>
    <xdr:sp macro="" textlink="">
      <xdr:nvSpPr>
        <xdr:cNvPr id="515" name="災害復旧事業費最小値テキスト"/>
        <xdr:cNvSpPr txBox="1"/>
      </xdr:nvSpPr>
      <xdr:spPr>
        <a:xfrm>
          <a:off x="16370300" y="68013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156296</xdr:rowOff>
    </xdr:from>
    <xdr:ext cx="534377" cy="259045"/>
    <xdr:sp macro="" textlink="">
      <xdr:nvSpPr>
        <xdr:cNvPr id="517" name="災害復旧事業費最大値テキスト"/>
        <xdr:cNvSpPr txBox="1"/>
      </xdr:nvSpPr>
      <xdr:spPr>
        <a:xfrm>
          <a:off x="16370300" y="512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38169</xdr:rowOff>
    </xdr:from>
    <xdr:to>
      <xdr:col>86</xdr:col>
      <xdr:colOff>25400</xdr:colOff>
      <xdr:row>31</xdr:row>
      <xdr:rowOff>38169</xdr:rowOff>
    </xdr:to>
    <xdr:cxnSp macro="">
      <xdr:nvCxnSpPr>
        <xdr:cNvPr id="518" name="直線コネクタ 517"/>
        <xdr:cNvCxnSpPr/>
      </xdr:nvCxnSpPr>
      <xdr:spPr>
        <a:xfrm>
          <a:off x="16230600" y="5353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9" name="直線コネクタ 518"/>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32290</xdr:rowOff>
    </xdr:from>
    <xdr:ext cx="469744" cy="259045"/>
    <xdr:sp macro="" textlink="">
      <xdr:nvSpPr>
        <xdr:cNvPr id="520" name="災害復旧事業費平均値テキスト"/>
        <xdr:cNvSpPr txBox="1"/>
      </xdr:nvSpPr>
      <xdr:spPr>
        <a:xfrm>
          <a:off x="16370300" y="65473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9413</xdr:rowOff>
    </xdr:from>
    <xdr:to>
      <xdr:col>85</xdr:col>
      <xdr:colOff>177800</xdr:colOff>
      <xdr:row>39</xdr:row>
      <xdr:rowOff>111013</xdr:rowOff>
    </xdr:to>
    <xdr:sp macro="" textlink="">
      <xdr:nvSpPr>
        <xdr:cNvPr id="521" name="フローチャート: 判断 520"/>
        <xdr:cNvSpPr/>
      </xdr:nvSpPr>
      <xdr:spPr>
        <a:xfrm>
          <a:off x="16268700" y="6695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91400</xdr:rowOff>
    </xdr:from>
    <xdr:to>
      <xdr:col>81</xdr:col>
      <xdr:colOff>50800</xdr:colOff>
      <xdr:row>39</xdr:row>
      <xdr:rowOff>98878</xdr:rowOff>
    </xdr:to>
    <xdr:cxnSp macro="">
      <xdr:nvCxnSpPr>
        <xdr:cNvPr id="522" name="直線コネクタ 521"/>
        <xdr:cNvCxnSpPr/>
      </xdr:nvCxnSpPr>
      <xdr:spPr>
        <a:xfrm>
          <a:off x="14592300" y="6777950"/>
          <a:ext cx="889000" cy="7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121231</xdr:rowOff>
    </xdr:from>
    <xdr:to>
      <xdr:col>81</xdr:col>
      <xdr:colOff>101600</xdr:colOff>
      <xdr:row>39</xdr:row>
      <xdr:rowOff>51381</xdr:rowOff>
    </xdr:to>
    <xdr:sp macro="" textlink="">
      <xdr:nvSpPr>
        <xdr:cNvPr id="523" name="フローチャート: 判断 522"/>
        <xdr:cNvSpPr/>
      </xdr:nvSpPr>
      <xdr:spPr>
        <a:xfrm>
          <a:off x="15430500" y="6636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67908</xdr:rowOff>
    </xdr:from>
    <xdr:ext cx="469744" cy="259045"/>
    <xdr:sp macro="" textlink="">
      <xdr:nvSpPr>
        <xdr:cNvPr id="524" name="テキスト ボックス 523"/>
        <xdr:cNvSpPr txBox="1"/>
      </xdr:nvSpPr>
      <xdr:spPr>
        <a:xfrm>
          <a:off x="15246428" y="6411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71447</xdr:rowOff>
    </xdr:from>
    <xdr:to>
      <xdr:col>76</xdr:col>
      <xdr:colOff>114300</xdr:colOff>
      <xdr:row>39</xdr:row>
      <xdr:rowOff>91400</xdr:rowOff>
    </xdr:to>
    <xdr:cxnSp macro="">
      <xdr:nvCxnSpPr>
        <xdr:cNvPr id="525" name="直線コネクタ 524"/>
        <xdr:cNvCxnSpPr/>
      </xdr:nvCxnSpPr>
      <xdr:spPr>
        <a:xfrm>
          <a:off x="13703300" y="6757997"/>
          <a:ext cx="889000" cy="19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132400</xdr:rowOff>
    </xdr:from>
    <xdr:to>
      <xdr:col>76</xdr:col>
      <xdr:colOff>165100</xdr:colOff>
      <xdr:row>39</xdr:row>
      <xdr:rowOff>62550</xdr:rowOff>
    </xdr:to>
    <xdr:sp macro="" textlink="">
      <xdr:nvSpPr>
        <xdr:cNvPr id="526" name="フローチャート: 判断 525"/>
        <xdr:cNvSpPr/>
      </xdr:nvSpPr>
      <xdr:spPr>
        <a:xfrm>
          <a:off x="14541500" y="664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79076</xdr:rowOff>
    </xdr:from>
    <xdr:ext cx="469744" cy="259045"/>
    <xdr:sp macro="" textlink="">
      <xdr:nvSpPr>
        <xdr:cNvPr id="527" name="テキスト ボックス 526"/>
        <xdr:cNvSpPr txBox="1"/>
      </xdr:nvSpPr>
      <xdr:spPr>
        <a:xfrm>
          <a:off x="14357428" y="6422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71447</xdr:rowOff>
    </xdr:from>
    <xdr:to>
      <xdr:col>71</xdr:col>
      <xdr:colOff>177800</xdr:colOff>
      <xdr:row>39</xdr:row>
      <xdr:rowOff>98878</xdr:rowOff>
    </xdr:to>
    <xdr:cxnSp macro="">
      <xdr:nvCxnSpPr>
        <xdr:cNvPr id="528" name="直線コネクタ 527"/>
        <xdr:cNvCxnSpPr/>
      </xdr:nvCxnSpPr>
      <xdr:spPr>
        <a:xfrm flipV="1">
          <a:off x="12814300" y="6757997"/>
          <a:ext cx="8890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105718</xdr:rowOff>
    </xdr:from>
    <xdr:to>
      <xdr:col>72</xdr:col>
      <xdr:colOff>38100</xdr:colOff>
      <xdr:row>39</xdr:row>
      <xdr:rowOff>35868</xdr:rowOff>
    </xdr:to>
    <xdr:sp macro="" textlink="">
      <xdr:nvSpPr>
        <xdr:cNvPr id="529" name="フローチャート: 判断 528"/>
        <xdr:cNvSpPr/>
      </xdr:nvSpPr>
      <xdr:spPr>
        <a:xfrm>
          <a:off x="13652500" y="662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52395</xdr:rowOff>
    </xdr:from>
    <xdr:ext cx="469744" cy="259045"/>
    <xdr:sp macro="" textlink="">
      <xdr:nvSpPr>
        <xdr:cNvPr id="530" name="テキスト ボックス 529"/>
        <xdr:cNvSpPr txBox="1"/>
      </xdr:nvSpPr>
      <xdr:spPr>
        <a:xfrm>
          <a:off x="13468428" y="6396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94745</xdr:rowOff>
    </xdr:from>
    <xdr:to>
      <xdr:col>67</xdr:col>
      <xdr:colOff>101600</xdr:colOff>
      <xdr:row>39</xdr:row>
      <xdr:rowOff>24895</xdr:rowOff>
    </xdr:to>
    <xdr:sp macro="" textlink="">
      <xdr:nvSpPr>
        <xdr:cNvPr id="531" name="フローチャート: 判断 530"/>
        <xdr:cNvSpPr/>
      </xdr:nvSpPr>
      <xdr:spPr>
        <a:xfrm>
          <a:off x="12763500" y="660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41423</xdr:rowOff>
    </xdr:from>
    <xdr:ext cx="469744" cy="259045"/>
    <xdr:sp macro="" textlink="">
      <xdr:nvSpPr>
        <xdr:cNvPr id="532" name="テキスト ボックス 531"/>
        <xdr:cNvSpPr txBox="1"/>
      </xdr:nvSpPr>
      <xdr:spPr>
        <a:xfrm>
          <a:off x="12579428" y="6385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8" name="楕円 537"/>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159289</xdr:rowOff>
    </xdr:from>
    <xdr:ext cx="249299" cy="259045"/>
    <xdr:sp macro="" textlink="">
      <xdr:nvSpPr>
        <xdr:cNvPr id="539" name="災害復旧事業費該当値テキスト"/>
        <xdr:cNvSpPr txBox="1"/>
      </xdr:nvSpPr>
      <xdr:spPr>
        <a:xfrm>
          <a:off x="16370300" y="66743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0" name="楕円 539"/>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1" name="テキスト ボックス 540"/>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40600</xdr:rowOff>
    </xdr:from>
    <xdr:to>
      <xdr:col>76</xdr:col>
      <xdr:colOff>165100</xdr:colOff>
      <xdr:row>39</xdr:row>
      <xdr:rowOff>142200</xdr:rowOff>
    </xdr:to>
    <xdr:sp macro="" textlink="">
      <xdr:nvSpPr>
        <xdr:cNvPr id="542" name="楕円 541"/>
        <xdr:cNvSpPr/>
      </xdr:nvSpPr>
      <xdr:spPr>
        <a:xfrm>
          <a:off x="14541500" y="672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133327</xdr:rowOff>
    </xdr:from>
    <xdr:ext cx="378565" cy="259045"/>
    <xdr:sp macro="" textlink="">
      <xdr:nvSpPr>
        <xdr:cNvPr id="543" name="テキスト ボックス 542"/>
        <xdr:cNvSpPr txBox="1"/>
      </xdr:nvSpPr>
      <xdr:spPr>
        <a:xfrm>
          <a:off x="14403017" y="68198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20647</xdr:rowOff>
    </xdr:from>
    <xdr:to>
      <xdr:col>72</xdr:col>
      <xdr:colOff>38100</xdr:colOff>
      <xdr:row>39</xdr:row>
      <xdr:rowOff>122247</xdr:rowOff>
    </xdr:to>
    <xdr:sp macro="" textlink="">
      <xdr:nvSpPr>
        <xdr:cNvPr id="544" name="楕円 543"/>
        <xdr:cNvSpPr/>
      </xdr:nvSpPr>
      <xdr:spPr>
        <a:xfrm>
          <a:off x="13652500" y="6707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113374</xdr:rowOff>
    </xdr:from>
    <xdr:ext cx="378565" cy="259045"/>
    <xdr:sp macro="" textlink="">
      <xdr:nvSpPr>
        <xdr:cNvPr id="545" name="テキスト ボックス 544"/>
        <xdr:cNvSpPr txBox="1"/>
      </xdr:nvSpPr>
      <xdr:spPr>
        <a:xfrm>
          <a:off x="13514017" y="67999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6" name="楕円 545"/>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7" name="テキスト ボックス 546"/>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24257</xdr:rowOff>
    </xdr:from>
    <xdr:to>
      <xdr:col>85</xdr:col>
      <xdr:colOff>126364</xdr:colOff>
      <xdr:row>77</xdr:row>
      <xdr:rowOff>147434</xdr:rowOff>
    </xdr:to>
    <xdr:cxnSp macro="">
      <xdr:nvCxnSpPr>
        <xdr:cNvPr id="620" name="直線コネクタ 619"/>
        <xdr:cNvCxnSpPr/>
      </xdr:nvCxnSpPr>
      <xdr:spPr>
        <a:xfrm flipV="1">
          <a:off x="16317595" y="12025757"/>
          <a:ext cx="1269" cy="13233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151261</xdr:rowOff>
    </xdr:from>
    <xdr:ext cx="534377" cy="259045"/>
    <xdr:sp macro="" textlink="">
      <xdr:nvSpPr>
        <xdr:cNvPr id="621" name="公債費最小値テキスト"/>
        <xdr:cNvSpPr txBox="1"/>
      </xdr:nvSpPr>
      <xdr:spPr>
        <a:xfrm>
          <a:off x="16370300" y="13352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147434</xdr:rowOff>
    </xdr:from>
    <xdr:to>
      <xdr:col>86</xdr:col>
      <xdr:colOff>25400</xdr:colOff>
      <xdr:row>77</xdr:row>
      <xdr:rowOff>147434</xdr:rowOff>
    </xdr:to>
    <xdr:cxnSp macro="">
      <xdr:nvCxnSpPr>
        <xdr:cNvPr id="622" name="直線コネクタ 621"/>
        <xdr:cNvCxnSpPr/>
      </xdr:nvCxnSpPr>
      <xdr:spPr>
        <a:xfrm>
          <a:off x="16230600" y="1334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142384</xdr:rowOff>
    </xdr:from>
    <xdr:ext cx="534377" cy="259045"/>
    <xdr:sp macro="" textlink="">
      <xdr:nvSpPr>
        <xdr:cNvPr id="623" name="公債費最大値テキスト"/>
        <xdr:cNvSpPr txBox="1"/>
      </xdr:nvSpPr>
      <xdr:spPr>
        <a:xfrm>
          <a:off x="16370300" y="11800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24257</xdr:rowOff>
    </xdr:from>
    <xdr:to>
      <xdr:col>86</xdr:col>
      <xdr:colOff>25400</xdr:colOff>
      <xdr:row>70</xdr:row>
      <xdr:rowOff>24257</xdr:rowOff>
    </xdr:to>
    <xdr:cxnSp macro="">
      <xdr:nvCxnSpPr>
        <xdr:cNvPr id="624" name="直線コネクタ 623"/>
        <xdr:cNvCxnSpPr/>
      </xdr:nvCxnSpPr>
      <xdr:spPr>
        <a:xfrm>
          <a:off x="16230600" y="12025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37573</xdr:rowOff>
    </xdr:from>
    <xdr:to>
      <xdr:col>85</xdr:col>
      <xdr:colOff>127000</xdr:colOff>
      <xdr:row>75</xdr:row>
      <xdr:rowOff>43669</xdr:rowOff>
    </xdr:to>
    <xdr:cxnSp macro="">
      <xdr:nvCxnSpPr>
        <xdr:cNvPr id="625" name="直線コネクタ 624"/>
        <xdr:cNvCxnSpPr/>
      </xdr:nvCxnSpPr>
      <xdr:spPr>
        <a:xfrm>
          <a:off x="15481300" y="12896323"/>
          <a:ext cx="8382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13054</xdr:rowOff>
    </xdr:from>
    <xdr:ext cx="534377" cy="259045"/>
    <xdr:sp macro="" textlink="">
      <xdr:nvSpPr>
        <xdr:cNvPr id="626" name="公債費平均値テキスト"/>
        <xdr:cNvSpPr txBox="1"/>
      </xdr:nvSpPr>
      <xdr:spPr>
        <a:xfrm>
          <a:off x="16370300" y="128718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34627</xdr:rowOff>
    </xdr:from>
    <xdr:to>
      <xdr:col>85</xdr:col>
      <xdr:colOff>177800</xdr:colOff>
      <xdr:row>75</xdr:row>
      <xdr:rowOff>136227</xdr:rowOff>
    </xdr:to>
    <xdr:sp macro="" textlink="">
      <xdr:nvSpPr>
        <xdr:cNvPr id="627" name="フローチャート: 判断 626"/>
        <xdr:cNvSpPr/>
      </xdr:nvSpPr>
      <xdr:spPr>
        <a:xfrm>
          <a:off x="16268700" y="12893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16675</xdr:rowOff>
    </xdr:from>
    <xdr:to>
      <xdr:col>81</xdr:col>
      <xdr:colOff>50800</xdr:colOff>
      <xdr:row>75</xdr:row>
      <xdr:rowOff>37573</xdr:rowOff>
    </xdr:to>
    <xdr:cxnSp macro="">
      <xdr:nvCxnSpPr>
        <xdr:cNvPr id="628" name="直線コネクタ 627"/>
        <xdr:cNvCxnSpPr/>
      </xdr:nvCxnSpPr>
      <xdr:spPr>
        <a:xfrm>
          <a:off x="14592300" y="12875425"/>
          <a:ext cx="889000" cy="20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13824</xdr:rowOff>
    </xdr:from>
    <xdr:to>
      <xdr:col>81</xdr:col>
      <xdr:colOff>101600</xdr:colOff>
      <xdr:row>75</xdr:row>
      <xdr:rowOff>115424</xdr:rowOff>
    </xdr:to>
    <xdr:sp macro="" textlink="">
      <xdr:nvSpPr>
        <xdr:cNvPr id="629" name="フローチャート: 判断 628"/>
        <xdr:cNvSpPr/>
      </xdr:nvSpPr>
      <xdr:spPr>
        <a:xfrm>
          <a:off x="15430500" y="1287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106551</xdr:rowOff>
    </xdr:from>
    <xdr:ext cx="534377" cy="259045"/>
    <xdr:sp macro="" textlink="">
      <xdr:nvSpPr>
        <xdr:cNvPr id="630" name="テキスト ボックス 629"/>
        <xdr:cNvSpPr txBox="1"/>
      </xdr:nvSpPr>
      <xdr:spPr>
        <a:xfrm>
          <a:off x="15214111" y="12965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16675</xdr:rowOff>
    </xdr:from>
    <xdr:to>
      <xdr:col>76</xdr:col>
      <xdr:colOff>114300</xdr:colOff>
      <xdr:row>75</xdr:row>
      <xdr:rowOff>33801</xdr:rowOff>
    </xdr:to>
    <xdr:cxnSp macro="">
      <xdr:nvCxnSpPr>
        <xdr:cNvPr id="631" name="直線コネクタ 630"/>
        <xdr:cNvCxnSpPr/>
      </xdr:nvCxnSpPr>
      <xdr:spPr>
        <a:xfrm flipV="1">
          <a:off x="13703300" y="12875425"/>
          <a:ext cx="889000" cy="17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1156</xdr:rowOff>
    </xdr:from>
    <xdr:to>
      <xdr:col>76</xdr:col>
      <xdr:colOff>165100</xdr:colOff>
      <xdr:row>75</xdr:row>
      <xdr:rowOff>102756</xdr:rowOff>
    </xdr:to>
    <xdr:sp macro="" textlink="">
      <xdr:nvSpPr>
        <xdr:cNvPr id="632" name="フローチャート: 判断 631"/>
        <xdr:cNvSpPr/>
      </xdr:nvSpPr>
      <xdr:spPr>
        <a:xfrm>
          <a:off x="14541500" y="1285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93883</xdr:rowOff>
    </xdr:from>
    <xdr:ext cx="534377" cy="259045"/>
    <xdr:sp macro="" textlink="">
      <xdr:nvSpPr>
        <xdr:cNvPr id="633" name="テキスト ボックス 632"/>
        <xdr:cNvSpPr txBox="1"/>
      </xdr:nvSpPr>
      <xdr:spPr>
        <a:xfrm>
          <a:off x="14325111" y="12952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33801</xdr:rowOff>
    </xdr:from>
    <xdr:to>
      <xdr:col>71</xdr:col>
      <xdr:colOff>177800</xdr:colOff>
      <xdr:row>75</xdr:row>
      <xdr:rowOff>56794</xdr:rowOff>
    </xdr:to>
    <xdr:cxnSp macro="">
      <xdr:nvCxnSpPr>
        <xdr:cNvPr id="634" name="直線コネクタ 633"/>
        <xdr:cNvCxnSpPr/>
      </xdr:nvCxnSpPr>
      <xdr:spPr>
        <a:xfrm flipV="1">
          <a:off x="12814300" y="12892551"/>
          <a:ext cx="889000" cy="22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30969</xdr:rowOff>
    </xdr:from>
    <xdr:to>
      <xdr:col>72</xdr:col>
      <xdr:colOff>38100</xdr:colOff>
      <xdr:row>75</xdr:row>
      <xdr:rowOff>132569</xdr:rowOff>
    </xdr:to>
    <xdr:sp macro="" textlink="">
      <xdr:nvSpPr>
        <xdr:cNvPr id="635" name="フローチャート: 判断 634"/>
        <xdr:cNvSpPr/>
      </xdr:nvSpPr>
      <xdr:spPr>
        <a:xfrm>
          <a:off x="13652500" y="1288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123696</xdr:rowOff>
    </xdr:from>
    <xdr:ext cx="534377" cy="259045"/>
    <xdr:sp macro="" textlink="">
      <xdr:nvSpPr>
        <xdr:cNvPr id="636" name="テキスト ボックス 635"/>
        <xdr:cNvSpPr txBox="1"/>
      </xdr:nvSpPr>
      <xdr:spPr>
        <a:xfrm>
          <a:off x="13436111" y="12982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84709</xdr:rowOff>
    </xdr:from>
    <xdr:to>
      <xdr:col>67</xdr:col>
      <xdr:colOff>101600</xdr:colOff>
      <xdr:row>76</xdr:row>
      <xdr:rowOff>14858</xdr:rowOff>
    </xdr:to>
    <xdr:sp macro="" textlink="">
      <xdr:nvSpPr>
        <xdr:cNvPr id="637" name="フローチャート: 判断 636"/>
        <xdr:cNvSpPr/>
      </xdr:nvSpPr>
      <xdr:spPr>
        <a:xfrm>
          <a:off x="12763500" y="129434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5987</xdr:rowOff>
    </xdr:from>
    <xdr:ext cx="534377" cy="259045"/>
    <xdr:sp macro="" textlink="">
      <xdr:nvSpPr>
        <xdr:cNvPr id="638" name="テキスト ボックス 637"/>
        <xdr:cNvSpPr txBox="1"/>
      </xdr:nvSpPr>
      <xdr:spPr>
        <a:xfrm>
          <a:off x="12547111" y="13036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164319</xdr:rowOff>
    </xdr:from>
    <xdr:to>
      <xdr:col>85</xdr:col>
      <xdr:colOff>177800</xdr:colOff>
      <xdr:row>75</xdr:row>
      <xdr:rowOff>94469</xdr:rowOff>
    </xdr:to>
    <xdr:sp macro="" textlink="">
      <xdr:nvSpPr>
        <xdr:cNvPr id="644" name="楕円 643"/>
        <xdr:cNvSpPr/>
      </xdr:nvSpPr>
      <xdr:spPr>
        <a:xfrm>
          <a:off x="16268700" y="12851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15746</xdr:rowOff>
    </xdr:from>
    <xdr:ext cx="534377" cy="259045"/>
    <xdr:sp macro="" textlink="">
      <xdr:nvSpPr>
        <xdr:cNvPr id="645" name="公債費該当値テキスト"/>
        <xdr:cNvSpPr txBox="1"/>
      </xdr:nvSpPr>
      <xdr:spPr>
        <a:xfrm>
          <a:off x="16370300" y="12703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158223</xdr:rowOff>
    </xdr:from>
    <xdr:to>
      <xdr:col>81</xdr:col>
      <xdr:colOff>101600</xdr:colOff>
      <xdr:row>75</xdr:row>
      <xdr:rowOff>88373</xdr:rowOff>
    </xdr:to>
    <xdr:sp macro="" textlink="">
      <xdr:nvSpPr>
        <xdr:cNvPr id="646" name="楕円 645"/>
        <xdr:cNvSpPr/>
      </xdr:nvSpPr>
      <xdr:spPr>
        <a:xfrm>
          <a:off x="15430500" y="12845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104900</xdr:rowOff>
    </xdr:from>
    <xdr:ext cx="534377" cy="259045"/>
    <xdr:sp macro="" textlink="">
      <xdr:nvSpPr>
        <xdr:cNvPr id="647" name="テキスト ボックス 646"/>
        <xdr:cNvSpPr txBox="1"/>
      </xdr:nvSpPr>
      <xdr:spPr>
        <a:xfrm>
          <a:off x="15214111" y="12620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137325</xdr:rowOff>
    </xdr:from>
    <xdr:to>
      <xdr:col>76</xdr:col>
      <xdr:colOff>165100</xdr:colOff>
      <xdr:row>75</xdr:row>
      <xdr:rowOff>67475</xdr:rowOff>
    </xdr:to>
    <xdr:sp macro="" textlink="">
      <xdr:nvSpPr>
        <xdr:cNvPr id="648" name="楕円 647"/>
        <xdr:cNvSpPr/>
      </xdr:nvSpPr>
      <xdr:spPr>
        <a:xfrm>
          <a:off x="14541500" y="1282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84002</xdr:rowOff>
    </xdr:from>
    <xdr:ext cx="534377" cy="259045"/>
    <xdr:sp macro="" textlink="">
      <xdr:nvSpPr>
        <xdr:cNvPr id="649" name="テキスト ボックス 648"/>
        <xdr:cNvSpPr txBox="1"/>
      </xdr:nvSpPr>
      <xdr:spPr>
        <a:xfrm>
          <a:off x="14325111" y="12599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154451</xdr:rowOff>
    </xdr:from>
    <xdr:to>
      <xdr:col>72</xdr:col>
      <xdr:colOff>38100</xdr:colOff>
      <xdr:row>75</xdr:row>
      <xdr:rowOff>84601</xdr:rowOff>
    </xdr:to>
    <xdr:sp macro="" textlink="">
      <xdr:nvSpPr>
        <xdr:cNvPr id="650" name="楕円 649"/>
        <xdr:cNvSpPr/>
      </xdr:nvSpPr>
      <xdr:spPr>
        <a:xfrm>
          <a:off x="13652500" y="12841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101128</xdr:rowOff>
    </xdr:from>
    <xdr:ext cx="534377" cy="259045"/>
    <xdr:sp macro="" textlink="">
      <xdr:nvSpPr>
        <xdr:cNvPr id="651" name="テキスト ボックス 650"/>
        <xdr:cNvSpPr txBox="1"/>
      </xdr:nvSpPr>
      <xdr:spPr>
        <a:xfrm>
          <a:off x="13436111" y="12616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5994</xdr:rowOff>
    </xdr:from>
    <xdr:to>
      <xdr:col>67</xdr:col>
      <xdr:colOff>101600</xdr:colOff>
      <xdr:row>75</xdr:row>
      <xdr:rowOff>107594</xdr:rowOff>
    </xdr:to>
    <xdr:sp macro="" textlink="">
      <xdr:nvSpPr>
        <xdr:cNvPr id="652" name="楕円 651"/>
        <xdr:cNvSpPr/>
      </xdr:nvSpPr>
      <xdr:spPr>
        <a:xfrm>
          <a:off x="12763500" y="12864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124121</xdr:rowOff>
    </xdr:from>
    <xdr:ext cx="534377" cy="259045"/>
    <xdr:sp macro="" textlink="">
      <xdr:nvSpPr>
        <xdr:cNvPr id="653" name="テキスト ボックス 652"/>
        <xdr:cNvSpPr txBox="1"/>
      </xdr:nvSpPr>
      <xdr:spPr>
        <a:xfrm>
          <a:off x="12547111" y="12639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4" name="直線コネクタ 663"/>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5" name="テキスト ボックス 664"/>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6" name="直線コネクタ 665"/>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7" name="テキスト ボックス 666"/>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8" name="直線コネクタ 667"/>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9" name="テキスト ボックス 668"/>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0" name="直線コネクタ 669"/>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1" name="テキスト ボックス 670"/>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17924</xdr:rowOff>
    </xdr:from>
    <xdr:to>
      <xdr:col>85</xdr:col>
      <xdr:colOff>126364</xdr:colOff>
      <xdr:row>98</xdr:row>
      <xdr:rowOff>137784</xdr:rowOff>
    </xdr:to>
    <xdr:cxnSp macro="">
      <xdr:nvCxnSpPr>
        <xdr:cNvPr id="675" name="直線コネクタ 674"/>
        <xdr:cNvCxnSpPr/>
      </xdr:nvCxnSpPr>
      <xdr:spPr>
        <a:xfrm flipV="1">
          <a:off x="16317595" y="15619874"/>
          <a:ext cx="1269" cy="1320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141611</xdr:rowOff>
    </xdr:from>
    <xdr:ext cx="378565" cy="259045"/>
    <xdr:sp macro="" textlink="">
      <xdr:nvSpPr>
        <xdr:cNvPr id="676" name="積立金最小値テキスト"/>
        <xdr:cNvSpPr txBox="1"/>
      </xdr:nvSpPr>
      <xdr:spPr>
        <a:xfrm>
          <a:off x="16370300" y="169437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137784</xdr:rowOff>
    </xdr:from>
    <xdr:to>
      <xdr:col>86</xdr:col>
      <xdr:colOff>25400</xdr:colOff>
      <xdr:row>98</xdr:row>
      <xdr:rowOff>137784</xdr:rowOff>
    </xdr:to>
    <xdr:cxnSp macro="">
      <xdr:nvCxnSpPr>
        <xdr:cNvPr id="677" name="直線コネクタ 676"/>
        <xdr:cNvCxnSpPr/>
      </xdr:nvCxnSpPr>
      <xdr:spPr>
        <a:xfrm>
          <a:off x="16230600" y="1693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136051</xdr:rowOff>
    </xdr:from>
    <xdr:ext cx="599010" cy="259045"/>
    <xdr:sp macro="" textlink="">
      <xdr:nvSpPr>
        <xdr:cNvPr id="678" name="積立金最大値テキスト"/>
        <xdr:cNvSpPr txBox="1"/>
      </xdr:nvSpPr>
      <xdr:spPr>
        <a:xfrm>
          <a:off x="16370300" y="15395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17924</xdr:rowOff>
    </xdr:from>
    <xdr:to>
      <xdr:col>86</xdr:col>
      <xdr:colOff>25400</xdr:colOff>
      <xdr:row>91</xdr:row>
      <xdr:rowOff>17924</xdr:rowOff>
    </xdr:to>
    <xdr:cxnSp macro="">
      <xdr:nvCxnSpPr>
        <xdr:cNvPr id="679" name="直線コネクタ 678"/>
        <xdr:cNvCxnSpPr/>
      </xdr:nvCxnSpPr>
      <xdr:spPr>
        <a:xfrm>
          <a:off x="16230600" y="15619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71797</xdr:rowOff>
    </xdr:from>
    <xdr:to>
      <xdr:col>85</xdr:col>
      <xdr:colOff>127000</xdr:colOff>
      <xdr:row>98</xdr:row>
      <xdr:rowOff>120918</xdr:rowOff>
    </xdr:to>
    <xdr:cxnSp macro="">
      <xdr:nvCxnSpPr>
        <xdr:cNvPr id="680" name="直線コネクタ 679"/>
        <xdr:cNvCxnSpPr/>
      </xdr:nvCxnSpPr>
      <xdr:spPr>
        <a:xfrm>
          <a:off x="15481300" y="16873897"/>
          <a:ext cx="838200" cy="49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155439</xdr:rowOff>
    </xdr:from>
    <xdr:ext cx="534377" cy="259045"/>
    <xdr:sp macro="" textlink="">
      <xdr:nvSpPr>
        <xdr:cNvPr id="681" name="積立金平均値テキスト"/>
        <xdr:cNvSpPr txBox="1"/>
      </xdr:nvSpPr>
      <xdr:spPr>
        <a:xfrm>
          <a:off x="16370300" y="166146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132562</xdr:rowOff>
    </xdr:from>
    <xdr:to>
      <xdr:col>85</xdr:col>
      <xdr:colOff>177800</xdr:colOff>
      <xdr:row>98</xdr:row>
      <xdr:rowOff>62712</xdr:rowOff>
    </xdr:to>
    <xdr:sp macro="" textlink="">
      <xdr:nvSpPr>
        <xdr:cNvPr id="682" name="フローチャート: 判断 681"/>
        <xdr:cNvSpPr/>
      </xdr:nvSpPr>
      <xdr:spPr>
        <a:xfrm>
          <a:off x="16268700" y="16763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71797</xdr:rowOff>
    </xdr:from>
    <xdr:to>
      <xdr:col>81</xdr:col>
      <xdr:colOff>50800</xdr:colOff>
      <xdr:row>98</xdr:row>
      <xdr:rowOff>109734</xdr:rowOff>
    </xdr:to>
    <xdr:cxnSp macro="">
      <xdr:nvCxnSpPr>
        <xdr:cNvPr id="683" name="直線コネクタ 682"/>
        <xdr:cNvCxnSpPr/>
      </xdr:nvCxnSpPr>
      <xdr:spPr>
        <a:xfrm flipV="1">
          <a:off x="14592300" y="16873897"/>
          <a:ext cx="889000" cy="37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118366</xdr:rowOff>
    </xdr:from>
    <xdr:to>
      <xdr:col>81</xdr:col>
      <xdr:colOff>101600</xdr:colOff>
      <xdr:row>98</xdr:row>
      <xdr:rowOff>48516</xdr:rowOff>
    </xdr:to>
    <xdr:sp macro="" textlink="">
      <xdr:nvSpPr>
        <xdr:cNvPr id="684" name="フローチャート: 判断 683"/>
        <xdr:cNvSpPr/>
      </xdr:nvSpPr>
      <xdr:spPr>
        <a:xfrm>
          <a:off x="15430500" y="16749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65043</xdr:rowOff>
    </xdr:from>
    <xdr:ext cx="534377" cy="259045"/>
    <xdr:sp macro="" textlink="">
      <xdr:nvSpPr>
        <xdr:cNvPr id="685" name="テキスト ボックス 684"/>
        <xdr:cNvSpPr txBox="1"/>
      </xdr:nvSpPr>
      <xdr:spPr>
        <a:xfrm>
          <a:off x="15214111" y="16524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10266</xdr:rowOff>
    </xdr:from>
    <xdr:to>
      <xdr:col>76</xdr:col>
      <xdr:colOff>114300</xdr:colOff>
      <xdr:row>98</xdr:row>
      <xdr:rowOff>109734</xdr:rowOff>
    </xdr:to>
    <xdr:cxnSp macro="">
      <xdr:nvCxnSpPr>
        <xdr:cNvPr id="686" name="直線コネクタ 685"/>
        <xdr:cNvCxnSpPr/>
      </xdr:nvCxnSpPr>
      <xdr:spPr>
        <a:xfrm>
          <a:off x="13703300" y="16812366"/>
          <a:ext cx="889000" cy="99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126065</xdr:rowOff>
    </xdr:from>
    <xdr:to>
      <xdr:col>76</xdr:col>
      <xdr:colOff>165100</xdr:colOff>
      <xdr:row>98</xdr:row>
      <xdr:rowOff>56215</xdr:rowOff>
    </xdr:to>
    <xdr:sp macro="" textlink="">
      <xdr:nvSpPr>
        <xdr:cNvPr id="687" name="フローチャート: 判断 686"/>
        <xdr:cNvSpPr/>
      </xdr:nvSpPr>
      <xdr:spPr>
        <a:xfrm>
          <a:off x="14541500" y="1675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72742</xdr:rowOff>
    </xdr:from>
    <xdr:ext cx="534377" cy="259045"/>
    <xdr:sp macro="" textlink="">
      <xdr:nvSpPr>
        <xdr:cNvPr id="688" name="テキスト ボックス 687"/>
        <xdr:cNvSpPr txBox="1"/>
      </xdr:nvSpPr>
      <xdr:spPr>
        <a:xfrm>
          <a:off x="14325111" y="1653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10266</xdr:rowOff>
    </xdr:from>
    <xdr:to>
      <xdr:col>71</xdr:col>
      <xdr:colOff>177800</xdr:colOff>
      <xdr:row>98</xdr:row>
      <xdr:rowOff>136852</xdr:rowOff>
    </xdr:to>
    <xdr:cxnSp macro="">
      <xdr:nvCxnSpPr>
        <xdr:cNvPr id="689" name="直線コネクタ 688"/>
        <xdr:cNvCxnSpPr/>
      </xdr:nvCxnSpPr>
      <xdr:spPr>
        <a:xfrm flipV="1">
          <a:off x="12814300" y="16812366"/>
          <a:ext cx="889000" cy="126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125513</xdr:rowOff>
    </xdr:from>
    <xdr:to>
      <xdr:col>72</xdr:col>
      <xdr:colOff>38100</xdr:colOff>
      <xdr:row>98</xdr:row>
      <xdr:rowOff>55663</xdr:rowOff>
    </xdr:to>
    <xdr:sp macro="" textlink="">
      <xdr:nvSpPr>
        <xdr:cNvPr id="690" name="フローチャート: 判断 689"/>
        <xdr:cNvSpPr/>
      </xdr:nvSpPr>
      <xdr:spPr>
        <a:xfrm>
          <a:off x="13652500" y="1675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72190</xdr:rowOff>
    </xdr:from>
    <xdr:ext cx="534377" cy="259045"/>
    <xdr:sp macro="" textlink="">
      <xdr:nvSpPr>
        <xdr:cNvPr id="691" name="テキスト ボックス 690"/>
        <xdr:cNvSpPr txBox="1"/>
      </xdr:nvSpPr>
      <xdr:spPr>
        <a:xfrm>
          <a:off x="13436111" y="16531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12159</xdr:rowOff>
    </xdr:from>
    <xdr:to>
      <xdr:col>67</xdr:col>
      <xdr:colOff>101600</xdr:colOff>
      <xdr:row>98</xdr:row>
      <xdr:rowOff>113759</xdr:rowOff>
    </xdr:to>
    <xdr:sp macro="" textlink="">
      <xdr:nvSpPr>
        <xdr:cNvPr id="692" name="フローチャート: 判断 691"/>
        <xdr:cNvSpPr/>
      </xdr:nvSpPr>
      <xdr:spPr>
        <a:xfrm>
          <a:off x="12763500" y="16814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130286</xdr:rowOff>
    </xdr:from>
    <xdr:ext cx="534377" cy="259045"/>
    <xdr:sp macro="" textlink="">
      <xdr:nvSpPr>
        <xdr:cNvPr id="693" name="テキスト ボックス 692"/>
        <xdr:cNvSpPr txBox="1"/>
      </xdr:nvSpPr>
      <xdr:spPr>
        <a:xfrm>
          <a:off x="12547111" y="1658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70118</xdr:rowOff>
    </xdr:from>
    <xdr:to>
      <xdr:col>85</xdr:col>
      <xdr:colOff>177800</xdr:colOff>
      <xdr:row>99</xdr:row>
      <xdr:rowOff>268</xdr:rowOff>
    </xdr:to>
    <xdr:sp macro="" textlink="">
      <xdr:nvSpPr>
        <xdr:cNvPr id="699" name="楕円 698"/>
        <xdr:cNvSpPr/>
      </xdr:nvSpPr>
      <xdr:spPr>
        <a:xfrm>
          <a:off x="16268700" y="16872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156495</xdr:rowOff>
    </xdr:from>
    <xdr:ext cx="469744" cy="259045"/>
    <xdr:sp macro="" textlink="">
      <xdr:nvSpPr>
        <xdr:cNvPr id="700" name="積立金該当値テキスト"/>
        <xdr:cNvSpPr txBox="1"/>
      </xdr:nvSpPr>
      <xdr:spPr>
        <a:xfrm>
          <a:off x="16370300" y="16787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20997</xdr:rowOff>
    </xdr:from>
    <xdr:to>
      <xdr:col>81</xdr:col>
      <xdr:colOff>101600</xdr:colOff>
      <xdr:row>98</xdr:row>
      <xdr:rowOff>122597</xdr:rowOff>
    </xdr:to>
    <xdr:sp macro="" textlink="">
      <xdr:nvSpPr>
        <xdr:cNvPr id="701" name="楕円 700"/>
        <xdr:cNvSpPr/>
      </xdr:nvSpPr>
      <xdr:spPr>
        <a:xfrm>
          <a:off x="15430500" y="16823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113724</xdr:rowOff>
    </xdr:from>
    <xdr:ext cx="534377" cy="259045"/>
    <xdr:sp macro="" textlink="">
      <xdr:nvSpPr>
        <xdr:cNvPr id="702" name="テキスト ボックス 701"/>
        <xdr:cNvSpPr txBox="1"/>
      </xdr:nvSpPr>
      <xdr:spPr>
        <a:xfrm>
          <a:off x="15214111" y="16915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58934</xdr:rowOff>
    </xdr:from>
    <xdr:to>
      <xdr:col>76</xdr:col>
      <xdr:colOff>165100</xdr:colOff>
      <xdr:row>98</xdr:row>
      <xdr:rowOff>160534</xdr:rowOff>
    </xdr:to>
    <xdr:sp macro="" textlink="">
      <xdr:nvSpPr>
        <xdr:cNvPr id="703" name="楕円 702"/>
        <xdr:cNvSpPr/>
      </xdr:nvSpPr>
      <xdr:spPr>
        <a:xfrm>
          <a:off x="14541500" y="16861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151661</xdr:rowOff>
    </xdr:from>
    <xdr:ext cx="469744" cy="259045"/>
    <xdr:sp macro="" textlink="">
      <xdr:nvSpPr>
        <xdr:cNvPr id="704" name="テキスト ボックス 703"/>
        <xdr:cNvSpPr txBox="1"/>
      </xdr:nvSpPr>
      <xdr:spPr>
        <a:xfrm>
          <a:off x="14357428" y="16953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130916</xdr:rowOff>
    </xdr:from>
    <xdr:to>
      <xdr:col>72</xdr:col>
      <xdr:colOff>38100</xdr:colOff>
      <xdr:row>98</xdr:row>
      <xdr:rowOff>61066</xdr:rowOff>
    </xdr:to>
    <xdr:sp macro="" textlink="">
      <xdr:nvSpPr>
        <xdr:cNvPr id="705" name="楕円 704"/>
        <xdr:cNvSpPr/>
      </xdr:nvSpPr>
      <xdr:spPr>
        <a:xfrm>
          <a:off x="13652500" y="16761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52193</xdr:rowOff>
    </xdr:from>
    <xdr:ext cx="534377" cy="259045"/>
    <xdr:sp macro="" textlink="">
      <xdr:nvSpPr>
        <xdr:cNvPr id="706" name="テキスト ボックス 705"/>
        <xdr:cNvSpPr txBox="1"/>
      </xdr:nvSpPr>
      <xdr:spPr>
        <a:xfrm>
          <a:off x="13436111" y="1685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86052</xdr:rowOff>
    </xdr:from>
    <xdr:to>
      <xdr:col>67</xdr:col>
      <xdr:colOff>101600</xdr:colOff>
      <xdr:row>99</xdr:row>
      <xdr:rowOff>16202</xdr:rowOff>
    </xdr:to>
    <xdr:sp macro="" textlink="">
      <xdr:nvSpPr>
        <xdr:cNvPr id="707" name="楕円 706"/>
        <xdr:cNvSpPr/>
      </xdr:nvSpPr>
      <xdr:spPr>
        <a:xfrm>
          <a:off x="12763500" y="1688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7329</xdr:rowOff>
    </xdr:from>
    <xdr:ext cx="378565" cy="259045"/>
    <xdr:sp macro="" textlink="">
      <xdr:nvSpPr>
        <xdr:cNvPr id="708" name="テキスト ボックス 707"/>
        <xdr:cNvSpPr txBox="1"/>
      </xdr:nvSpPr>
      <xdr:spPr>
        <a:xfrm>
          <a:off x="12625017" y="1698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2" name="テキスト ボックス 721"/>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4" name="テキスト ボックス 723"/>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6" name="テキスト ボックス 725"/>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8" name="テキスト ボックス 727"/>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92989</xdr:rowOff>
    </xdr:from>
    <xdr:to>
      <xdr:col>116</xdr:col>
      <xdr:colOff>62864</xdr:colOff>
      <xdr:row>39</xdr:row>
      <xdr:rowOff>44450</xdr:rowOff>
    </xdr:to>
    <xdr:cxnSp macro="">
      <xdr:nvCxnSpPr>
        <xdr:cNvPr id="732" name="直線コネクタ 731"/>
        <xdr:cNvCxnSpPr/>
      </xdr:nvCxnSpPr>
      <xdr:spPr>
        <a:xfrm flipV="1">
          <a:off x="22159595" y="5236489"/>
          <a:ext cx="1269" cy="1494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3"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39666</xdr:rowOff>
    </xdr:from>
    <xdr:ext cx="534377" cy="259045"/>
    <xdr:sp macro="" textlink="">
      <xdr:nvSpPr>
        <xdr:cNvPr id="735" name="投資及び出資金最大値テキスト"/>
        <xdr:cNvSpPr txBox="1"/>
      </xdr:nvSpPr>
      <xdr:spPr>
        <a:xfrm>
          <a:off x="22212300" y="501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92989</xdr:rowOff>
    </xdr:from>
    <xdr:to>
      <xdr:col>116</xdr:col>
      <xdr:colOff>152400</xdr:colOff>
      <xdr:row>30</xdr:row>
      <xdr:rowOff>92989</xdr:rowOff>
    </xdr:to>
    <xdr:cxnSp macro="">
      <xdr:nvCxnSpPr>
        <xdr:cNvPr id="736" name="直線コネクタ 735"/>
        <xdr:cNvCxnSpPr/>
      </xdr:nvCxnSpPr>
      <xdr:spPr>
        <a:xfrm>
          <a:off x="22072600" y="5236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51003</xdr:rowOff>
    </xdr:from>
    <xdr:to>
      <xdr:col>116</xdr:col>
      <xdr:colOff>63500</xdr:colOff>
      <xdr:row>39</xdr:row>
      <xdr:rowOff>1016</xdr:rowOff>
    </xdr:to>
    <xdr:cxnSp macro="">
      <xdr:nvCxnSpPr>
        <xdr:cNvPr id="737" name="直線コネクタ 736"/>
        <xdr:cNvCxnSpPr/>
      </xdr:nvCxnSpPr>
      <xdr:spPr>
        <a:xfrm flipV="1">
          <a:off x="21323300" y="6566103"/>
          <a:ext cx="838200" cy="12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145610</xdr:rowOff>
    </xdr:from>
    <xdr:ext cx="469744" cy="259045"/>
    <xdr:sp macro="" textlink="">
      <xdr:nvSpPr>
        <xdr:cNvPr id="738" name="投資及び出資金平均値テキスト"/>
        <xdr:cNvSpPr txBox="1"/>
      </xdr:nvSpPr>
      <xdr:spPr>
        <a:xfrm>
          <a:off x="22212300" y="63178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122733</xdr:rowOff>
    </xdr:from>
    <xdr:to>
      <xdr:col>116</xdr:col>
      <xdr:colOff>114300</xdr:colOff>
      <xdr:row>38</xdr:row>
      <xdr:rowOff>52883</xdr:rowOff>
    </xdr:to>
    <xdr:sp macro="" textlink="">
      <xdr:nvSpPr>
        <xdr:cNvPr id="739" name="フローチャート: 判断 738"/>
        <xdr:cNvSpPr/>
      </xdr:nvSpPr>
      <xdr:spPr>
        <a:xfrm>
          <a:off x="22110700" y="646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157759</xdr:rowOff>
    </xdr:from>
    <xdr:to>
      <xdr:col>111</xdr:col>
      <xdr:colOff>177800</xdr:colOff>
      <xdr:row>39</xdr:row>
      <xdr:rowOff>1016</xdr:rowOff>
    </xdr:to>
    <xdr:cxnSp macro="">
      <xdr:nvCxnSpPr>
        <xdr:cNvPr id="740" name="直線コネクタ 739"/>
        <xdr:cNvCxnSpPr/>
      </xdr:nvCxnSpPr>
      <xdr:spPr>
        <a:xfrm>
          <a:off x="20434300" y="6501409"/>
          <a:ext cx="889000" cy="186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24359</xdr:rowOff>
    </xdr:from>
    <xdr:to>
      <xdr:col>112</xdr:col>
      <xdr:colOff>38100</xdr:colOff>
      <xdr:row>38</xdr:row>
      <xdr:rowOff>125959</xdr:rowOff>
    </xdr:to>
    <xdr:sp macro="" textlink="">
      <xdr:nvSpPr>
        <xdr:cNvPr id="741" name="フローチャート: 判断 740"/>
        <xdr:cNvSpPr/>
      </xdr:nvSpPr>
      <xdr:spPr>
        <a:xfrm>
          <a:off x="21272500" y="6539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142486</xdr:rowOff>
    </xdr:from>
    <xdr:ext cx="469744" cy="259045"/>
    <xdr:sp macro="" textlink="">
      <xdr:nvSpPr>
        <xdr:cNvPr id="742" name="テキスト ボックス 741"/>
        <xdr:cNvSpPr txBox="1"/>
      </xdr:nvSpPr>
      <xdr:spPr>
        <a:xfrm>
          <a:off x="21088428" y="6314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124917</xdr:rowOff>
    </xdr:from>
    <xdr:to>
      <xdr:col>107</xdr:col>
      <xdr:colOff>50800</xdr:colOff>
      <xdr:row>37</xdr:row>
      <xdr:rowOff>157759</xdr:rowOff>
    </xdr:to>
    <xdr:cxnSp macro="">
      <xdr:nvCxnSpPr>
        <xdr:cNvPr id="743" name="直線コネクタ 742"/>
        <xdr:cNvCxnSpPr/>
      </xdr:nvCxnSpPr>
      <xdr:spPr>
        <a:xfrm>
          <a:off x="19545300" y="6468567"/>
          <a:ext cx="889000" cy="32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29007</xdr:rowOff>
    </xdr:from>
    <xdr:to>
      <xdr:col>107</xdr:col>
      <xdr:colOff>101600</xdr:colOff>
      <xdr:row>38</xdr:row>
      <xdr:rowOff>130607</xdr:rowOff>
    </xdr:to>
    <xdr:sp macro="" textlink="">
      <xdr:nvSpPr>
        <xdr:cNvPr id="744" name="フローチャート: 判断 743"/>
        <xdr:cNvSpPr/>
      </xdr:nvSpPr>
      <xdr:spPr>
        <a:xfrm>
          <a:off x="20383500" y="6544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121734</xdr:rowOff>
    </xdr:from>
    <xdr:ext cx="469744" cy="259045"/>
    <xdr:sp macro="" textlink="">
      <xdr:nvSpPr>
        <xdr:cNvPr id="745" name="テキスト ボックス 744"/>
        <xdr:cNvSpPr txBox="1"/>
      </xdr:nvSpPr>
      <xdr:spPr>
        <a:xfrm>
          <a:off x="20199428" y="6636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124917</xdr:rowOff>
    </xdr:from>
    <xdr:to>
      <xdr:col>102</xdr:col>
      <xdr:colOff>114300</xdr:colOff>
      <xdr:row>38</xdr:row>
      <xdr:rowOff>16942</xdr:rowOff>
    </xdr:to>
    <xdr:cxnSp macro="">
      <xdr:nvCxnSpPr>
        <xdr:cNvPr id="746" name="直線コネクタ 745"/>
        <xdr:cNvCxnSpPr/>
      </xdr:nvCxnSpPr>
      <xdr:spPr>
        <a:xfrm flipV="1">
          <a:off x="18656300" y="6468567"/>
          <a:ext cx="889000" cy="63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20701</xdr:rowOff>
    </xdr:from>
    <xdr:to>
      <xdr:col>102</xdr:col>
      <xdr:colOff>165100</xdr:colOff>
      <xdr:row>38</xdr:row>
      <xdr:rowOff>122301</xdr:rowOff>
    </xdr:to>
    <xdr:sp macro="" textlink="">
      <xdr:nvSpPr>
        <xdr:cNvPr id="747" name="フローチャート: 判断 746"/>
        <xdr:cNvSpPr/>
      </xdr:nvSpPr>
      <xdr:spPr>
        <a:xfrm>
          <a:off x="19494500" y="6535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113428</xdr:rowOff>
    </xdr:from>
    <xdr:ext cx="469744" cy="259045"/>
    <xdr:sp macro="" textlink="">
      <xdr:nvSpPr>
        <xdr:cNvPr id="748" name="テキスト ボックス 747"/>
        <xdr:cNvSpPr txBox="1"/>
      </xdr:nvSpPr>
      <xdr:spPr>
        <a:xfrm>
          <a:off x="19310428" y="6628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162738</xdr:rowOff>
    </xdr:from>
    <xdr:to>
      <xdr:col>98</xdr:col>
      <xdr:colOff>38100</xdr:colOff>
      <xdr:row>38</xdr:row>
      <xdr:rowOff>92888</xdr:rowOff>
    </xdr:to>
    <xdr:sp macro="" textlink="">
      <xdr:nvSpPr>
        <xdr:cNvPr id="749" name="フローチャート: 判断 748"/>
        <xdr:cNvSpPr/>
      </xdr:nvSpPr>
      <xdr:spPr>
        <a:xfrm>
          <a:off x="18605500" y="650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84015</xdr:rowOff>
    </xdr:from>
    <xdr:ext cx="469744" cy="259045"/>
    <xdr:sp macro="" textlink="">
      <xdr:nvSpPr>
        <xdr:cNvPr id="750" name="テキスト ボックス 749"/>
        <xdr:cNvSpPr txBox="1"/>
      </xdr:nvSpPr>
      <xdr:spPr>
        <a:xfrm>
          <a:off x="18421428" y="6599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203</xdr:rowOff>
    </xdr:from>
    <xdr:to>
      <xdr:col>116</xdr:col>
      <xdr:colOff>114300</xdr:colOff>
      <xdr:row>38</xdr:row>
      <xdr:rowOff>101803</xdr:rowOff>
    </xdr:to>
    <xdr:sp macro="" textlink="">
      <xdr:nvSpPr>
        <xdr:cNvPr id="756" name="楕円 755"/>
        <xdr:cNvSpPr/>
      </xdr:nvSpPr>
      <xdr:spPr>
        <a:xfrm>
          <a:off x="22110700" y="6515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150080</xdr:rowOff>
    </xdr:from>
    <xdr:ext cx="469744" cy="259045"/>
    <xdr:sp macro="" textlink="">
      <xdr:nvSpPr>
        <xdr:cNvPr id="757" name="投資及び出資金該当値テキスト"/>
        <xdr:cNvSpPr txBox="1"/>
      </xdr:nvSpPr>
      <xdr:spPr>
        <a:xfrm>
          <a:off x="22212300" y="6493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121666</xdr:rowOff>
    </xdr:from>
    <xdr:to>
      <xdr:col>112</xdr:col>
      <xdr:colOff>38100</xdr:colOff>
      <xdr:row>39</xdr:row>
      <xdr:rowOff>51816</xdr:rowOff>
    </xdr:to>
    <xdr:sp macro="" textlink="">
      <xdr:nvSpPr>
        <xdr:cNvPr id="758" name="楕円 757"/>
        <xdr:cNvSpPr/>
      </xdr:nvSpPr>
      <xdr:spPr>
        <a:xfrm>
          <a:off x="21272500" y="6636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42943</xdr:rowOff>
    </xdr:from>
    <xdr:ext cx="378565" cy="259045"/>
    <xdr:sp macro="" textlink="">
      <xdr:nvSpPr>
        <xdr:cNvPr id="759" name="テキスト ボックス 758"/>
        <xdr:cNvSpPr txBox="1"/>
      </xdr:nvSpPr>
      <xdr:spPr>
        <a:xfrm>
          <a:off x="21134017" y="67294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106959</xdr:rowOff>
    </xdr:from>
    <xdr:to>
      <xdr:col>107</xdr:col>
      <xdr:colOff>101600</xdr:colOff>
      <xdr:row>38</xdr:row>
      <xdr:rowOff>37109</xdr:rowOff>
    </xdr:to>
    <xdr:sp macro="" textlink="">
      <xdr:nvSpPr>
        <xdr:cNvPr id="760" name="楕円 759"/>
        <xdr:cNvSpPr/>
      </xdr:nvSpPr>
      <xdr:spPr>
        <a:xfrm>
          <a:off x="20383500" y="6450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53636</xdr:rowOff>
    </xdr:from>
    <xdr:ext cx="469744" cy="259045"/>
    <xdr:sp macro="" textlink="">
      <xdr:nvSpPr>
        <xdr:cNvPr id="761" name="テキスト ボックス 760"/>
        <xdr:cNvSpPr txBox="1"/>
      </xdr:nvSpPr>
      <xdr:spPr>
        <a:xfrm>
          <a:off x="20199428" y="6225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74117</xdr:rowOff>
    </xdr:from>
    <xdr:to>
      <xdr:col>102</xdr:col>
      <xdr:colOff>165100</xdr:colOff>
      <xdr:row>38</xdr:row>
      <xdr:rowOff>4267</xdr:rowOff>
    </xdr:to>
    <xdr:sp macro="" textlink="">
      <xdr:nvSpPr>
        <xdr:cNvPr id="762" name="楕円 761"/>
        <xdr:cNvSpPr/>
      </xdr:nvSpPr>
      <xdr:spPr>
        <a:xfrm>
          <a:off x="19494500" y="6417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20794</xdr:rowOff>
    </xdr:from>
    <xdr:ext cx="469744" cy="259045"/>
    <xdr:sp macro="" textlink="">
      <xdr:nvSpPr>
        <xdr:cNvPr id="763" name="テキスト ボックス 762"/>
        <xdr:cNvSpPr txBox="1"/>
      </xdr:nvSpPr>
      <xdr:spPr>
        <a:xfrm>
          <a:off x="19310428" y="619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137592</xdr:rowOff>
    </xdr:from>
    <xdr:to>
      <xdr:col>98</xdr:col>
      <xdr:colOff>38100</xdr:colOff>
      <xdr:row>38</xdr:row>
      <xdr:rowOff>67742</xdr:rowOff>
    </xdr:to>
    <xdr:sp macro="" textlink="">
      <xdr:nvSpPr>
        <xdr:cNvPr id="764" name="楕円 763"/>
        <xdr:cNvSpPr/>
      </xdr:nvSpPr>
      <xdr:spPr>
        <a:xfrm>
          <a:off x="18605500" y="648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84269</xdr:rowOff>
    </xdr:from>
    <xdr:ext cx="469744" cy="259045"/>
    <xdr:sp macro="" textlink="">
      <xdr:nvSpPr>
        <xdr:cNvPr id="765" name="テキスト ボックス 764"/>
        <xdr:cNvSpPr txBox="1"/>
      </xdr:nvSpPr>
      <xdr:spPr>
        <a:xfrm>
          <a:off x="18421428" y="6256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6" name="直線コネクタ 775"/>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7" name="テキスト ボックス 776"/>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8" name="直線コネクタ 777"/>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9" name="テキスト ボックス 778"/>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0" name="直線コネクタ 779"/>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1" name="テキスト ボックス 780"/>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2" name="直線コネクタ 781"/>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3" name="テキスト ボックス 782"/>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4" name="直線コネクタ 783"/>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5" name="テキスト ボックス 784"/>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6" name="直線コネクタ 785"/>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7" name="テキスト ボックス 786"/>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121412</xdr:rowOff>
    </xdr:from>
    <xdr:to>
      <xdr:col>116</xdr:col>
      <xdr:colOff>62864</xdr:colOff>
      <xdr:row>59</xdr:row>
      <xdr:rowOff>98878</xdr:rowOff>
    </xdr:to>
    <xdr:cxnSp macro="">
      <xdr:nvCxnSpPr>
        <xdr:cNvPr id="791" name="直線コネクタ 790"/>
        <xdr:cNvCxnSpPr/>
      </xdr:nvCxnSpPr>
      <xdr:spPr>
        <a:xfrm flipV="1">
          <a:off x="22159595" y="8693912"/>
          <a:ext cx="1269" cy="1520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2"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3" name="直線コネクタ 792"/>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68089</xdr:rowOff>
    </xdr:from>
    <xdr:ext cx="534377" cy="259045"/>
    <xdr:sp macro="" textlink="">
      <xdr:nvSpPr>
        <xdr:cNvPr id="794" name="貸付金最大値テキスト"/>
        <xdr:cNvSpPr txBox="1"/>
      </xdr:nvSpPr>
      <xdr:spPr>
        <a:xfrm>
          <a:off x="22212300" y="8469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121412</xdr:rowOff>
    </xdr:from>
    <xdr:to>
      <xdr:col>116</xdr:col>
      <xdr:colOff>152400</xdr:colOff>
      <xdr:row>50</xdr:row>
      <xdr:rowOff>121412</xdr:rowOff>
    </xdr:to>
    <xdr:cxnSp macro="">
      <xdr:nvCxnSpPr>
        <xdr:cNvPr id="795" name="直線コネクタ 794"/>
        <xdr:cNvCxnSpPr/>
      </xdr:nvCxnSpPr>
      <xdr:spPr>
        <a:xfrm>
          <a:off x="22072600" y="8693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91149</xdr:rowOff>
    </xdr:from>
    <xdr:to>
      <xdr:col>116</xdr:col>
      <xdr:colOff>63500</xdr:colOff>
      <xdr:row>59</xdr:row>
      <xdr:rowOff>95722</xdr:rowOff>
    </xdr:to>
    <xdr:cxnSp macro="">
      <xdr:nvCxnSpPr>
        <xdr:cNvPr id="796" name="直線コネクタ 795"/>
        <xdr:cNvCxnSpPr/>
      </xdr:nvCxnSpPr>
      <xdr:spPr>
        <a:xfrm>
          <a:off x="21323300" y="10206699"/>
          <a:ext cx="838200" cy="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169689</xdr:rowOff>
    </xdr:from>
    <xdr:ext cx="469744" cy="259045"/>
    <xdr:sp macro="" textlink="">
      <xdr:nvSpPr>
        <xdr:cNvPr id="797" name="貸付金平均値テキスト"/>
        <xdr:cNvSpPr txBox="1"/>
      </xdr:nvSpPr>
      <xdr:spPr>
        <a:xfrm>
          <a:off x="22212300" y="97708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146812</xdr:rowOff>
    </xdr:from>
    <xdr:to>
      <xdr:col>116</xdr:col>
      <xdr:colOff>114300</xdr:colOff>
      <xdr:row>58</xdr:row>
      <xdr:rowOff>76962</xdr:rowOff>
    </xdr:to>
    <xdr:sp macro="" textlink="">
      <xdr:nvSpPr>
        <xdr:cNvPr id="798" name="フローチャート: 判断 797"/>
        <xdr:cNvSpPr/>
      </xdr:nvSpPr>
      <xdr:spPr>
        <a:xfrm>
          <a:off x="22110700" y="9919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91149</xdr:rowOff>
    </xdr:from>
    <xdr:to>
      <xdr:col>111</xdr:col>
      <xdr:colOff>177800</xdr:colOff>
      <xdr:row>59</xdr:row>
      <xdr:rowOff>91149</xdr:rowOff>
    </xdr:to>
    <xdr:cxnSp macro="">
      <xdr:nvCxnSpPr>
        <xdr:cNvPr id="799" name="直線コネクタ 798"/>
        <xdr:cNvCxnSpPr/>
      </xdr:nvCxnSpPr>
      <xdr:spPr>
        <a:xfrm>
          <a:off x="20434300" y="102066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28593</xdr:rowOff>
    </xdr:from>
    <xdr:to>
      <xdr:col>112</xdr:col>
      <xdr:colOff>38100</xdr:colOff>
      <xdr:row>57</xdr:row>
      <xdr:rowOff>130193</xdr:rowOff>
    </xdr:to>
    <xdr:sp macro="" textlink="">
      <xdr:nvSpPr>
        <xdr:cNvPr id="800" name="フローチャート: 判断 799"/>
        <xdr:cNvSpPr/>
      </xdr:nvSpPr>
      <xdr:spPr>
        <a:xfrm>
          <a:off x="21272500" y="9801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146720</xdr:rowOff>
    </xdr:from>
    <xdr:ext cx="469744" cy="259045"/>
    <xdr:sp macro="" textlink="">
      <xdr:nvSpPr>
        <xdr:cNvPr id="801" name="テキスト ボックス 800"/>
        <xdr:cNvSpPr txBox="1"/>
      </xdr:nvSpPr>
      <xdr:spPr>
        <a:xfrm>
          <a:off x="21088428" y="9576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90061</xdr:rowOff>
    </xdr:from>
    <xdr:to>
      <xdr:col>107</xdr:col>
      <xdr:colOff>50800</xdr:colOff>
      <xdr:row>59</xdr:row>
      <xdr:rowOff>91149</xdr:rowOff>
    </xdr:to>
    <xdr:cxnSp macro="">
      <xdr:nvCxnSpPr>
        <xdr:cNvPr id="802" name="直線コネクタ 801"/>
        <xdr:cNvCxnSpPr/>
      </xdr:nvCxnSpPr>
      <xdr:spPr>
        <a:xfrm>
          <a:off x="19545300" y="10205611"/>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111869</xdr:rowOff>
    </xdr:from>
    <xdr:to>
      <xdr:col>107</xdr:col>
      <xdr:colOff>101600</xdr:colOff>
      <xdr:row>58</xdr:row>
      <xdr:rowOff>42019</xdr:rowOff>
    </xdr:to>
    <xdr:sp macro="" textlink="">
      <xdr:nvSpPr>
        <xdr:cNvPr id="803" name="フローチャート: 判断 802"/>
        <xdr:cNvSpPr/>
      </xdr:nvSpPr>
      <xdr:spPr>
        <a:xfrm>
          <a:off x="20383500" y="9884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58546</xdr:rowOff>
    </xdr:from>
    <xdr:ext cx="469744" cy="259045"/>
    <xdr:sp macro="" textlink="">
      <xdr:nvSpPr>
        <xdr:cNvPr id="804" name="テキスト ボックス 803"/>
        <xdr:cNvSpPr txBox="1"/>
      </xdr:nvSpPr>
      <xdr:spPr>
        <a:xfrm>
          <a:off x="20199428" y="9659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90061</xdr:rowOff>
    </xdr:from>
    <xdr:to>
      <xdr:col>102</xdr:col>
      <xdr:colOff>114300</xdr:colOff>
      <xdr:row>59</xdr:row>
      <xdr:rowOff>91367</xdr:rowOff>
    </xdr:to>
    <xdr:cxnSp macro="">
      <xdr:nvCxnSpPr>
        <xdr:cNvPr id="805" name="直線コネクタ 804"/>
        <xdr:cNvCxnSpPr/>
      </xdr:nvCxnSpPr>
      <xdr:spPr>
        <a:xfrm flipV="1">
          <a:off x="18656300" y="10205611"/>
          <a:ext cx="889000" cy="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100330</xdr:rowOff>
    </xdr:from>
    <xdr:to>
      <xdr:col>102</xdr:col>
      <xdr:colOff>165100</xdr:colOff>
      <xdr:row>58</xdr:row>
      <xdr:rowOff>30480</xdr:rowOff>
    </xdr:to>
    <xdr:sp macro="" textlink="">
      <xdr:nvSpPr>
        <xdr:cNvPr id="806" name="フローチャート: 判断 805"/>
        <xdr:cNvSpPr/>
      </xdr:nvSpPr>
      <xdr:spPr>
        <a:xfrm>
          <a:off x="19494500" y="987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47007</xdr:rowOff>
    </xdr:from>
    <xdr:ext cx="469744" cy="259045"/>
    <xdr:sp macro="" textlink="">
      <xdr:nvSpPr>
        <xdr:cNvPr id="807" name="テキスト ボックス 806"/>
        <xdr:cNvSpPr txBox="1"/>
      </xdr:nvSpPr>
      <xdr:spPr>
        <a:xfrm>
          <a:off x="19310428" y="964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100003</xdr:rowOff>
    </xdr:from>
    <xdr:to>
      <xdr:col>98</xdr:col>
      <xdr:colOff>38100</xdr:colOff>
      <xdr:row>58</xdr:row>
      <xdr:rowOff>30153</xdr:rowOff>
    </xdr:to>
    <xdr:sp macro="" textlink="">
      <xdr:nvSpPr>
        <xdr:cNvPr id="808" name="フローチャート: 判断 807"/>
        <xdr:cNvSpPr/>
      </xdr:nvSpPr>
      <xdr:spPr>
        <a:xfrm>
          <a:off x="18605500" y="9872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46680</xdr:rowOff>
    </xdr:from>
    <xdr:ext cx="469744" cy="259045"/>
    <xdr:sp macro="" textlink="">
      <xdr:nvSpPr>
        <xdr:cNvPr id="809" name="テキスト ボックス 808"/>
        <xdr:cNvSpPr txBox="1"/>
      </xdr:nvSpPr>
      <xdr:spPr>
        <a:xfrm>
          <a:off x="18421428" y="9647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44922</xdr:rowOff>
    </xdr:from>
    <xdr:to>
      <xdr:col>116</xdr:col>
      <xdr:colOff>114300</xdr:colOff>
      <xdr:row>59</xdr:row>
      <xdr:rowOff>146522</xdr:rowOff>
    </xdr:to>
    <xdr:sp macro="" textlink="">
      <xdr:nvSpPr>
        <xdr:cNvPr id="815" name="楕円 814"/>
        <xdr:cNvSpPr/>
      </xdr:nvSpPr>
      <xdr:spPr>
        <a:xfrm>
          <a:off x="22110700" y="10160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131299</xdr:rowOff>
    </xdr:from>
    <xdr:ext cx="313932" cy="259045"/>
    <xdr:sp macro="" textlink="">
      <xdr:nvSpPr>
        <xdr:cNvPr id="816" name="貸付金該当値テキスト"/>
        <xdr:cNvSpPr txBox="1"/>
      </xdr:nvSpPr>
      <xdr:spPr>
        <a:xfrm>
          <a:off x="22212300" y="100753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40349</xdr:rowOff>
    </xdr:from>
    <xdr:to>
      <xdr:col>112</xdr:col>
      <xdr:colOff>38100</xdr:colOff>
      <xdr:row>59</xdr:row>
      <xdr:rowOff>141949</xdr:rowOff>
    </xdr:to>
    <xdr:sp macro="" textlink="">
      <xdr:nvSpPr>
        <xdr:cNvPr id="817" name="楕円 816"/>
        <xdr:cNvSpPr/>
      </xdr:nvSpPr>
      <xdr:spPr>
        <a:xfrm>
          <a:off x="21272500" y="10155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133076</xdr:rowOff>
    </xdr:from>
    <xdr:ext cx="313932" cy="259045"/>
    <xdr:sp macro="" textlink="">
      <xdr:nvSpPr>
        <xdr:cNvPr id="818" name="テキスト ボックス 817"/>
        <xdr:cNvSpPr txBox="1"/>
      </xdr:nvSpPr>
      <xdr:spPr>
        <a:xfrm>
          <a:off x="21166333" y="102486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40349</xdr:rowOff>
    </xdr:from>
    <xdr:to>
      <xdr:col>107</xdr:col>
      <xdr:colOff>101600</xdr:colOff>
      <xdr:row>59</xdr:row>
      <xdr:rowOff>141949</xdr:rowOff>
    </xdr:to>
    <xdr:sp macro="" textlink="">
      <xdr:nvSpPr>
        <xdr:cNvPr id="819" name="楕円 818"/>
        <xdr:cNvSpPr/>
      </xdr:nvSpPr>
      <xdr:spPr>
        <a:xfrm>
          <a:off x="20383500" y="10155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133076</xdr:rowOff>
    </xdr:from>
    <xdr:ext cx="313932" cy="259045"/>
    <xdr:sp macro="" textlink="">
      <xdr:nvSpPr>
        <xdr:cNvPr id="820" name="テキスト ボックス 819"/>
        <xdr:cNvSpPr txBox="1"/>
      </xdr:nvSpPr>
      <xdr:spPr>
        <a:xfrm>
          <a:off x="20277333" y="102486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39261</xdr:rowOff>
    </xdr:from>
    <xdr:to>
      <xdr:col>102</xdr:col>
      <xdr:colOff>165100</xdr:colOff>
      <xdr:row>59</xdr:row>
      <xdr:rowOff>140861</xdr:rowOff>
    </xdr:to>
    <xdr:sp macro="" textlink="">
      <xdr:nvSpPr>
        <xdr:cNvPr id="821" name="楕円 820"/>
        <xdr:cNvSpPr/>
      </xdr:nvSpPr>
      <xdr:spPr>
        <a:xfrm>
          <a:off x="19494500" y="1015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131988</xdr:rowOff>
    </xdr:from>
    <xdr:ext cx="313932" cy="259045"/>
    <xdr:sp macro="" textlink="">
      <xdr:nvSpPr>
        <xdr:cNvPr id="822" name="テキスト ボックス 821"/>
        <xdr:cNvSpPr txBox="1"/>
      </xdr:nvSpPr>
      <xdr:spPr>
        <a:xfrm>
          <a:off x="19388333" y="102475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40567</xdr:rowOff>
    </xdr:from>
    <xdr:to>
      <xdr:col>98</xdr:col>
      <xdr:colOff>38100</xdr:colOff>
      <xdr:row>59</xdr:row>
      <xdr:rowOff>142167</xdr:rowOff>
    </xdr:to>
    <xdr:sp macro="" textlink="">
      <xdr:nvSpPr>
        <xdr:cNvPr id="823" name="楕円 822"/>
        <xdr:cNvSpPr/>
      </xdr:nvSpPr>
      <xdr:spPr>
        <a:xfrm>
          <a:off x="18605500" y="10156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133294</xdr:rowOff>
    </xdr:from>
    <xdr:ext cx="313932" cy="259045"/>
    <xdr:sp macro="" textlink="">
      <xdr:nvSpPr>
        <xdr:cNvPr id="824" name="テキスト ボックス 823"/>
        <xdr:cNvSpPr txBox="1"/>
      </xdr:nvSpPr>
      <xdr:spPr>
        <a:xfrm>
          <a:off x="18499333" y="102488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5" name="テキスト ボックス 834"/>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6" name="直線コネクタ 835"/>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7" name="テキスト ボックス 836"/>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8" name="直線コネクタ 837"/>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9" name="テキスト ボックス 838"/>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0" name="直線コネクタ 839"/>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1" name="テキスト ボックス 840"/>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2" name="直線コネクタ 841"/>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3" name="テキスト ボックス 842"/>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45403</xdr:rowOff>
    </xdr:from>
    <xdr:to>
      <xdr:col>116</xdr:col>
      <xdr:colOff>62864</xdr:colOff>
      <xdr:row>78</xdr:row>
      <xdr:rowOff>132088</xdr:rowOff>
    </xdr:to>
    <xdr:cxnSp macro="">
      <xdr:nvCxnSpPr>
        <xdr:cNvPr id="847" name="直線コネクタ 846"/>
        <xdr:cNvCxnSpPr/>
      </xdr:nvCxnSpPr>
      <xdr:spPr>
        <a:xfrm flipV="1">
          <a:off x="22159595" y="12218353"/>
          <a:ext cx="1269" cy="128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135915</xdr:rowOff>
    </xdr:from>
    <xdr:ext cx="534377" cy="259045"/>
    <xdr:sp macro="" textlink="">
      <xdr:nvSpPr>
        <xdr:cNvPr id="848" name="繰出金最小値テキスト"/>
        <xdr:cNvSpPr txBox="1"/>
      </xdr:nvSpPr>
      <xdr:spPr>
        <a:xfrm>
          <a:off x="22212300" y="1350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132088</xdr:rowOff>
    </xdr:from>
    <xdr:to>
      <xdr:col>116</xdr:col>
      <xdr:colOff>152400</xdr:colOff>
      <xdr:row>78</xdr:row>
      <xdr:rowOff>132088</xdr:rowOff>
    </xdr:to>
    <xdr:cxnSp macro="">
      <xdr:nvCxnSpPr>
        <xdr:cNvPr id="849" name="直線コネクタ 848"/>
        <xdr:cNvCxnSpPr/>
      </xdr:nvCxnSpPr>
      <xdr:spPr>
        <a:xfrm>
          <a:off x="22072600" y="13505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163530</xdr:rowOff>
    </xdr:from>
    <xdr:ext cx="534377" cy="259045"/>
    <xdr:sp macro="" textlink="">
      <xdr:nvSpPr>
        <xdr:cNvPr id="850" name="繰出金最大値テキスト"/>
        <xdr:cNvSpPr txBox="1"/>
      </xdr:nvSpPr>
      <xdr:spPr>
        <a:xfrm>
          <a:off x="22212300" y="11993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45403</xdr:rowOff>
    </xdr:from>
    <xdr:to>
      <xdr:col>116</xdr:col>
      <xdr:colOff>152400</xdr:colOff>
      <xdr:row>71</xdr:row>
      <xdr:rowOff>45403</xdr:rowOff>
    </xdr:to>
    <xdr:cxnSp macro="">
      <xdr:nvCxnSpPr>
        <xdr:cNvPr id="851" name="直線コネクタ 850"/>
        <xdr:cNvCxnSpPr/>
      </xdr:nvCxnSpPr>
      <xdr:spPr>
        <a:xfrm>
          <a:off x="22072600" y="12218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66869</xdr:rowOff>
    </xdr:from>
    <xdr:to>
      <xdr:col>116</xdr:col>
      <xdr:colOff>63500</xdr:colOff>
      <xdr:row>76</xdr:row>
      <xdr:rowOff>77566</xdr:rowOff>
    </xdr:to>
    <xdr:cxnSp macro="">
      <xdr:nvCxnSpPr>
        <xdr:cNvPr id="852" name="直線コネクタ 851"/>
        <xdr:cNvCxnSpPr/>
      </xdr:nvCxnSpPr>
      <xdr:spPr>
        <a:xfrm flipV="1">
          <a:off x="21323300" y="13097069"/>
          <a:ext cx="838200" cy="10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50297</xdr:rowOff>
    </xdr:from>
    <xdr:ext cx="534377" cy="259045"/>
    <xdr:sp macro="" textlink="">
      <xdr:nvSpPr>
        <xdr:cNvPr id="853" name="繰出金平均値テキスト"/>
        <xdr:cNvSpPr txBox="1"/>
      </xdr:nvSpPr>
      <xdr:spPr>
        <a:xfrm>
          <a:off x="22212300" y="13080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71870</xdr:rowOff>
    </xdr:from>
    <xdr:to>
      <xdr:col>116</xdr:col>
      <xdr:colOff>114300</xdr:colOff>
      <xdr:row>77</xdr:row>
      <xdr:rowOff>2020</xdr:rowOff>
    </xdr:to>
    <xdr:sp macro="" textlink="">
      <xdr:nvSpPr>
        <xdr:cNvPr id="854" name="フローチャート: 判断 853"/>
        <xdr:cNvSpPr/>
      </xdr:nvSpPr>
      <xdr:spPr>
        <a:xfrm>
          <a:off x="22110700" y="1310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4345</xdr:rowOff>
    </xdr:from>
    <xdr:to>
      <xdr:col>111</xdr:col>
      <xdr:colOff>177800</xdr:colOff>
      <xdr:row>76</xdr:row>
      <xdr:rowOff>77566</xdr:rowOff>
    </xdr:to>
    <xdr:cxnSp macro="">
      <xdr:nvCxnSpPr>
        <xdr:cNvPr id="855" name="直線コネクタ 854"/>
        <xdr:cNvCxnSpPr/>
      </xdr:nvCxnSpPr>
      <xdr:spPr>
        <a:xfrm>
          <a:off x="20434300" y="13034545"/>
          <a:ext cx="889000" cy="73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123670</xdr:rowOff>
    </xdr:from>
    <xdr:to>
      <xdr:col>112</xdr:col>
      <xdr:colOff>38100</xdr:colOff>
      <xdr:row>76</xdr:row>
      <xdr:rowOff>53820</xdr:rowOff>
    </xdr:to>
    <xdr:sp macro="" textlink="">
      <xdr:nvSpPr>
        <xdr:cNvPr id="856" name="フローチャート: 判断 855"/>
        <xdr:cNvSpPr/>
      </xdr:nvSpPr>
      <xdr:spPr>
        <a:xfrm>
          <a:off x="21272500" y="1298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70347</xdr:rowOff>
    </xdr:from>
    <xdr:ext cx="534377" cy="259045"/>
    <xdr:sp macro="" textlink="">
      <xdr:nvSpPr>
        <xdr:cNvPr id="857" name="テキスト ボックス 856"/>
        <xdr:cNvSpPr txBox="1"/>
      </xdr:nvSpPr>
      <xdr:spPr>
        <a:xfrm>
          <a:off x="21056111" y="12757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4345</xdr:rowOff>
    </xdr:from>
    <xdr:to>
      <xdr:col>107</xdr:col>
      <xdr:colOff>50800</xdr:colOff>
      <xdr:row>76</xdr:row>
      <xdr:rowOff>27251</xdr:rowOff>
    </xdr:to>
    <xdr:cxnSp macro="">
      <xdr:nvCxnSpPr>
        <xdr:cNvPr id="858" name="直線コネクタ 857"/>
        <xdr:cNvCxnSpPr/>
      </xdr:nvCxnSpPr>
      <xdr:spPr>
        <a:xfrm flipV="1">
          <a:off x="19545300" y="13034545"/>
          <a:ext cx="889000" cy="22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133111</xdr:rowOff>
    </xdr:from>
    <xdr:to>
      <xdr:col>107</xdr:col>
      <xdr:colOff>101600</xdr:colOff>
      <xdr:row>76</xdr:row>
      <xdr:rowOff>63261</xdr:rowOff>
    </xdr:to>
    <xdr:sp macro="" textlink="">
      <xdr:nvSpPr>
        <xdr:cNvPr id="859" name="フローチャート: 判断 858"/>
        <xdr:cNvSpPr/>
      </xdr:nvSpPr>
      <xdr:spPr>
        <a:xfrm>
          <a:off x="20383500" y="1299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54388</xdr:rowOff>
    </xdr:from>
    <xdr:ext cx="534377" cy="259045"/>
    <xdr:sp macro="" textlink="">
      <xdr:nvSpPr>
        <xdr:cNvPr id="860" name="テキスト ボックス 859"/>
        <xdr:cNvSpPr txBox="1"/>
      </xdr:nvSpPr>
      <xdr:spPr>
        <a:xfrm>
          <a:off x="20167111" y="13084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17354</xdr:rowOff>
    </xdr:from>
    <xdr:to>
      <xdr:col>102</xdr:col>
      <xdr:colOff>114300</xdr:colOff>
      <xdr:row>76</xdr:row>
      <xdr:rowOff>27251</xdr:rowOff>
    </xdr:to>
    <xdr:cxnSp macro="">
      <xdr:nvCxnSpPr>
        <xdr:cNvPr id="861" name="直線コネクタ 860"/>
        <xdr:cNvCxnSpPr/>
      </xdr:nvCxnSpPr>
      <xdr:spPr>
        <a:xfrm>
          <a:off x="18656300" y="13047554"/>
          <a:ext cx="889000" cy="9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166030</xdr:rowOff>
    </xdr:from>
    <xdr:to>
      <xdr:col>102</xdr:col>
      <xdr:colOff>165100</xdr:colOff>
      <xdr:row>76</xdr:row>
      <xdr:rowOff>96180</xdr:rowOff>
    </xdr:to>
    <xdr:sp macro="" textlink="">
      <xdr:nvSpPr>
        <xdr:cNvPr id="862" name="フローチャート: 判断 861"/>
        <xdr:cNvSpPr/>
      </xdr:nvSpPr>
      <xdr:spPr>
        <a:xfrm>
          <a:off x="19494500" y="130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87307</xdr:rowOff>
    </xdr:from>
    <xdr:ext cx="534377" cy="259045"/>
    <xdr:sp macro="" textlink="">
      <xdr:nvSpPr>
        <xdr:cNvPr id="863" name="テキスト ボックス 862"/>
        <xdr:cNvSpPr txBox="1"/>
      </xdr:nvSpPr>
      <xdr:spPr>
        <a:xfrm>
          <a:off x="19278111" y="13117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6787</xdr:rowOff>
    </xdr:from>
    <xdr:to>
      <xdr:col>98</xdr:col>
      <xdr:colOff>38100</xdr:colOff>
      <xdr:row>76</xdr:row>
      <xdr:rowOff>108387</xdr:rowOff>
    </xdr:to>
    <xdr:sp macro="" textlink="">
      <xdr:nvSpPr>
        <xdr:cNvPr id="864" name="フローチャート: 判断 863"/>
        <xdr:cNvSpPr/>
      </xdr:nvSpPr>
      <xdr:spPr>
        <a:xfrm>
          <a:off x="18605500" y="13036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99514</xdr:rowOff>
    </xdr:from>
    <xdr:ext cx="534377" cy="259045"/>
    <xdr:sp macro="" textlink="">
      <xdr:nvSpPr>
        <xdr:cNvPr id="865" name="テキスト ボックス 864"/>
        <xdr:cNvSpPr txBox="1"/>
      </xdr:nvSpPr>
      <xdr:spPr>
        <a:xfrm>
          <a:off x="18389111" y="1312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16069</xdr:rowOff>
    </xdr:from>
    <xdr:to>
      <xdr:col>116</xdr:col>
      <xdr:colOff>114300</xdr:colOff>
      <xdr:row>76</xdr:row>
      <xdr:rowOff>117669</xdr:rowOff>
    </xdr:to>
    <xdr:sp macro="" textlink="">
      <xdr:nvSpPr>
        <xdr:cNvPr id="871" name="楕円 870"/>
        <xdr:cNvSpPr/>
      </xdr:nvSpPr>
      <xdr:spPr>
        <a:xfrm>
          <a:off x="22110700" y="13046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38945</xdr:rowOff>
    </xdr:from>
    <xdr:ext cx="534377" cy="259045"/>
    <xdr:sp macro="" textlink="">
      <xdr:nvSpPr>
        <xdr:cNvPr id="872" name="繰出金該当値テキスト"/>
        <xdr:cNvSpPr txBox="1"/>
      </xdr:nvSpPr>
      <xdr:spPr>
        <a:xfrm>
          <a:off x="22212300" y="12897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26766</xdr:rowOff>
    </xdr:from>
    <xdr:to>
      <xdr:col>112</xdr:col>
      <xdr:colOff>38100</xdr:colOff>
      <xdr:row>76</xdr:row>
      <xdr:rowOff>128366</xdr:rowOff>
    </xdr:to>
    <xdr:sp macro="" textlink="">
      <xdr:nvSpPr>
        <xdr:cNvPr id="873" name="楕円 872"/>
        <xdr:cNvSpPr/>
      </xdr:nvSpPr>
      <xdr:spPr>
        <a:xfrm>
          <a:off x="21272500" y="13056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119493</xdr:rowOff>
    </xdr:from>
    <xdr:ext cx="534377" cy="259045"/>
    <xdr:sp macro="" textlink="">
      <xdr:nvSpPr>
        <xdr:cNvPr id="874" name="テキスト ボックス 873"/>
        <xdr:cNvSpPr txBox="1"/>
      </xdr:nvSpPr>
      <xdr:spPr>
        <a:xfrm>
          <a:off x="21056111" y="13149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124996</xdr:rowOff>
    </xdr:from>
    <xdr:to>
      <xdr:col>107</xdr:col>
      <xdr:colOff>101600</xdr:colOff>
      <xdr:row>76</xdr:row>
      <xdr:rowOff>55147</xdr:rowOff>
    </xdr:to>
    <xdr:sp macro="" textlink="">
      <xdr:nvSpPr>
        <xdr:cNvPr id="875" name="楕円 874"/>
        <xdr:cNvSpPr/>
      </xdr:nvSpPr>
      <xdr:spPr>
        <a:xfrm>
          <a:off x="20383500" y="1298374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71673</xdr:rowOff>
    </xdr:from>
    <xdr:ext cx="534377" cy="259045"/>
    <xdr:sp macro="" textlink="">
      <xdr:nvSpPr>
        <xdr:cNvPr id="876" name="テキスト ボックス 875"/>
        <xdr:cNvSpPr txBox="1"/>
      </xdr:nvSpPr>
      <xdr:spPr>
        <a:xfrm>
          <a:off x="20167111" y="12758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147901</xdr:rowOff>
    </xdr:from>
    <xdr:to>
      <xdr:col>102</xdr:col>
      <xdr:colOff>165100</xdr:colOff>
      <xdr:row>76</xdr:row>
      <xdr:rowOff>78051</xdr:rowOff>
    </xdr:to>
    <xdr:sp macro="" textlink="">
      <xdr:nvSpPr>
        <xdr:cNvPr id="877" name="楕円 876"/>
        <xdr:cNvSpPr/>
      </xdr:nvSpPr>
      <xdr:spPr>
        <a:xfrm>
          <a:off x="19494500" y="1300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94579</xdr:rowOff>
    </xdr:from>
    <xdr:ext cx="534377" cy="259045"/>
    <xdr:sp macro="" textlink="">
      <xdr:nvSpPr>
        <xdr:cNvPr id="878" name="テキスト ボックス 877"/>
        <xdr:cNvSpPr txBox="1"/>
      </xdr:nvSpPr>
      <xdr:spPr>
        <a:xfrm>
          <a:off x="19278111" y="1278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138003</xdr:rowOff>
    </xdr:from>
    <xdr:to>
      <xdr:col>98</xdr:col>
      <xdr:colOff>38100</xdr:colOff>
      <xdr:row>76</xdr:row>
      <xdr:rowOff>68154</xdr:rowOff>
    </xdr:to>
    <xdr:sp macro="" textlink="">
      <xdr:nvSpPr>
        <xdr:cNvPr id="879" name="楕円 878"/>
        <xdr:cNvSpPr/>
      </xdr:nvSpPr>
      <xdr:spPr>
        <a:xfrm>
          <a:off x="18605500" y="1299675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84680</xdr:rowOff>
    </xdr:from>
    <xdr:ext cx="534377" cy="259045"/>
    <xdr:sp macro="" textlink="">
      <xdr:nvSpPr>
        <xdr:cNvPr id="880" name="テキスト ボックス 879"/>
        <xdr:cNvSpPr txBox="1"/>
      </xdr:nvSpPr>
      <xdr:spPr>
        <a:xfrm>
          <a:off x="18389111" y="12771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歳出総額に占める構成比は、義務的経費</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人件費、扶助費、公債費）が</a:t>
          </a:r>
          <a:r>
            <a:rPr kumimoji="1" lang="en-US" altLang="ja-JP" sz="1100">
              <a:latin typeface="ＭＳ Ｐゴシック" panose="020B0600070205080204" pitchFamily="50" charset="-128"/>
              <a:ea typeface="ＭＳ Ｐゴシック" panose="020B0600070205080204" pitchFamily="50" charset="-128"/>
            </a:rPr>
            <a:t>53.2</a:t>
          </a:r>
          <a:r>
            <a:rPr kumimoji="1" lang="ja-JP" altLang="en-US" sz="1100">
              <a:latin typeface="ＭＳ Ｐゴシック" panose="020B0600070205080204" pitchFamily="50" charset="-128"/>
              <a:ea typeface="ＭＳ Ｐゴシック" panose="020B0600070205080204" pitchFamily="50" charset="-128"/>
            </a:rPr>
            <a:t>％、投資的経費（普通建設事業費、災害復旧事業費）が</a:t>
          </a:r>
          <a:r>
            <a:rPr kumimoji="1" lang="en-US" altLang="ja-JP" sz="1100">
              <a:latin typeface="ＭＳ Ｐゴシック" panose="020B0600070205080204" pitchFamily="50" charset="-128"/>
              <a:ea typeface="ＭＳ Ｐゴシック" panose="020B0600070205080204" pitchFamily="50" charset="-128"/>
            </a:rPr>
            <a:t>8.7%</a:t>
          </a:r>
          <a:r>
            <a:rPr kumimoji="1" lang="ja-JP" altLang="en-US" sz="1100">
              <a:latin typeface="ＭＳ Ｐゴシック" panose="020B0600070205080204" pitchFamily="50" charset="-128"/>
              <a:ea typeface="ＭＳ Ｐゴシック" panose="020B0600070205080204" pitchFamily="50" charset="-128"/>
            </a:rPr>
            <a:t>、その他経費（物件費、維持補修費、補助費等など）が</a:t>
          </a:r>
          <a:r>
            <a:rPr kumimoji="1" lang="en-US" altLang="ja-JP" sz="1100">
              <a:latin typeface="ＭＳ Ｐゴシック" panose="020B0600070205080204" pitchFamily="50" charset="-128"/>
              <a:ea typeface="ＭＳ Ｐゴシック" panose="020B0600070205080204" pitchFamily="50" charset="-128"/>
            </a:rPr>
            <a:t>38.1%</a:t>
          </a:r>
          <a:r>
            <a:rPr kumimoji="1" lang="ja-JP" altLang="en-US" sz="1100">
              <a:latin typeface="ＭＳ Ｐゴシック" panose="020B0600070205080204" pitchFamily="50" charset="-128"/>
              <a:ea typeface="ＭＳ Ｐゴシック" panose="020B0600070205080204" pitchFamily="50" charset="-128"/>
            </a:rPr>
            <a:t>となった、義務的経費については、人件費において人事院勧告に基づく給与改定等による増、扶助費においては、障害者総合支援法にかかる自立支援給付サービス費および児童手当の支給対象拡大の影響等により増となっている。投資的経費としては、東桜谷学童保育所「さくらんぼ」拡張工事を実施したものの、昨年度の必佐学童保育所第３太陽の子増設工事等が大きかったことや西大路定住宅地整備が完了したことによる減が大きく影響し、全体的に減少することとなった。その他経費においては、補助費等において、資本費平準化債の拡大に伴う下水道事業会計繰出金（公共・農集）の減や新型コロナウイルスワクチン接種事業の精算に伴う国庫補助返還金の減により</a:t>
          </a:r>
          <a:r>
            <a:rPr kumimoji="1" lang="en-US" altLang="ja-JP" sz="1100">
              <a:latin typeface="ＭＳ Ｐゴシック" panose="020B0600070205080204" pitchFamily="50" charset="-128"/>
              <a:ea typeface="ＭＳ Ｐゴシック" panose="020B0600070205080204" pitchFamily="50" charset="-128"/>
            </a:rPr>
            <a:t>176,982</a:t>
          </a:r>
          <a:r>
            <a:rPr kumimoji="1" lang="ja-JP" altLang="en-US" sz="1100">
              <a:latin typeface="ＭＳ Ｐゴシック" panose="020B0600070205080204" pitchFamily="50" charset="-128"/>
              <a:ea typeface="ＭＳ Ｐゴシック" panose="020B0600070205080204" pitchFamily="50" charset="-128"/>
            </a:rPr>
            <a:t>千円の減となった。また、積立金についても、まちづくり応援基金積立金の増はあったものの、教育施設整備資金積立基金積立金の減や子育て未来基金積立金の減があったことから、その他の経費全体として大幅に減少することとなった。</a:t>
          </a:r>
        </a:p>
        <a:p>
          <a:r>
            <a:rPr kumimoji="1" lang="ja-JP" altLang="en-US" sz="1100">
              <a:latin typeface="ＭＳ Ｐゴシック" panose="020B0600070205080204" pitchFamily="50" charset="-128"/>
              <a:ea typeface="ＭＳ Ｐゴシック" panose="020B0600070205080204" pitchFamily="50" charset="-128"/>
            </a:rPr>
            <a:t>　住民一人当たりの性質別歳出決算額については、類似団体と比較して、人件費および扶助費等で高い水準を示している。まず、人件費については、時間外手当が増加傾向にあること、行政需要の増加や業務の多様化に伴い職員数が増加傾向にあること、当町の地理的要因等により公共施設を多く保有していることから、施設管理のための人員が必要なこと、あわせて会計年度任用職員制度導入による人件費が増加傾向にあることにより高い水準を示していると考えられる。扶助費についても、住民一人当たり</a:t>
          </a:r>
          <a:r>
            <a:rPr kumimoji="1" lang="en-US" altLang="ja-JP" sz="1100">
              <a:latin typeface="ＭＳ Ｐゴシック" panose="020B0600070205080204" pitchFamily="50" charset="-128"/>
              <a:ea typeface="ＭＳ Ｐゴシック" panose="020B0600070205080204" pitchFamily="50" charset="-128"/>
            </a:rPr>
            <a:t>106,798</a:t>
          </a:r>
          <a:r>
            <a:rPr kumimoji="1" lang="ja-JP" altLang="en-US" sz="1100">
              <a:latin typeface="ＭＳ Ｐゴシック" panose="020B0600070205080204" pitchFamily="50" charset="-128"/>
              <a:ea typeface="ＭＳ Ｐゴシック" panose="020B0600070205080204" pitchFamily="50" charset="-128"/>
            </a:rPr>
            <a:t>円と類似団体平均（</a:t>
          </a:r>
          <a:r>
            <a:rPr kumimoji="1" lang="en-US" altLang="ja-JP" sz="1100">
              <a:latin typeface="ＭＳ Ｐゴシック" panose="020B0600070205080204" pitchFamily="50" charset="-128"/>
              <a:ea typeface="ＭＳ Ｐゴシック" panose="020B0600070205080204" pitchFamily="50" charset="-128"/>
            </a:rPr>
            <a:t>91,245</a:t>
          </a:r>
          <a:r>
            <a:rPr kumimoji="1" lang="ja-JP" altLang="en-US" sz="1100">
              <a:latin typeface="ＭＳ Ｐゴシック" panose="020B0600070205080204" pitchFamily="50" charset="-128"/>
              <a:ea typeface="ＭＳ Ｐゴシック" panose="020B0600070205080204" pitchFamily="50" charset="-128"/>
            </a:rPr>
            <a:t>円）を上回っており、福祉サービスの給付等が充実していると考えられる。</a:t>
          </a:r>
        </a:p>
        <a:p>
          <a:r>
            <a:rPr kumimoji="1" lang="ja-JP" altLang="en-US" sz="1100">
              <a:latin typeface="ＭＳ Ｐゴシック" panose="020B0600070205080204" pitchFamily="50" charset="-128"/>
              <a:ea typeface="ＭＳ Ｐゴシック" panose="020B0600070205080204" pitchFamily="50" charset="-128"/>
            </a:rPr>
            <a:t>　今後についても、人件費や扶助費等の義務的経費の増、電算システムの保守料等の固定化した物件費等、各性質別歳出額の増加が見込まれることから、限られた行政資源の中において、住民のニーズ等を的確に把握し、適正な資源配分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20,702
19,727
117.60
10,995,872
10,227,519
714,448
6,457,913
7,267,500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16.3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170398</xdr:rowOff>
    </xdr:from>
    <xdr:to>
      <xdr:col>24</xdr:col>
      <xdr:colOff>62865</xdr:colOff>
      <xdr:row>38</xdr:row>
      <xdr:rowOff>78958</xdr:rowOff>
    </xdr:to>
    <xdr:cxnSp macro="">
      <xdr:nvCxnSpPr>
        <xdr:cNvPr id="58" name="直線コネクタ 57"/>
        <xdr:cNvCxnSpPr/>
      </xdr:nvCxnSpPr>
      <xdr:spPr>
        <a:xfrm flipV="1">
          <a:off x="4633595" y="5313898"/>
          <a:ext cx="127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82785</xdr:rowOff>
    </xdr:from>
    <xdr:ext cx="469744" cy="259045"/>
    <xdr:sp macro="" textlink="">
      <xdr:nvSpPr>
        <xdr:cNvPr id="59" name="議会費最小値テキスト"/>
        <xdr:cNvSpPr txBox="1"/>
      </xdr:nvSpPr>
      <xdr:spPr>
        <a:xfrm>
          <a:off x="4686300" y="6597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78958</xdr:rowOff>
    </xdr:from>
    <xdr:to>
      <xdr:col>24</xdr:col>
      <xdr:colOff>152400</xdr:colOff>
      <xdr:row>38</xdr:row>
      <xdr:rowOff>78958</xdr:rowOff>
    </xdr:to>
    <xdr:cxnSp macro="">
      <xdr:nvCxnSpPr>
        <xdr:cNvPr id="60" name="直線コネクタ 59"/>
        <xdr:cNvCxnSpPr/>
      </xdr:nvCxnSpPr>
      <xdr:spPr>
        <a:xfrm>
          <a:off x="4546600" y="6594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117075</xdr:rowOff>
    </xdr:from>
    <xdr:ext cx="469744" cy="259045"/>
    <xdr:sp macro="" textlink="">
      <xdr:nvSpPr>
        <xdr:cNvPr id="61" name="議会費最大値テキスト"/>
        <xdr:cNvSpPr txBox="1"/>
      </xdr:nvSpPr>
      <xdr:spPr>
        <a:xfrm>
          <a:off x="4686300" y="5089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170398</xdr:rowOff>
    </xdr:from>
    <xdr:to>
      <xdr:col>24</xdr:col>
      <xdr:colOff>152400</xdr:colOff>
      <xdr:row>30</xdr:row>
      <xdr:rowOff>170398</xdr:rowOff>
    </xdr:to>
    <xdr:cxnSp macro="">
      <xdr:nvCxnSpPr>
        <xdr:cNvPr id="62" name="直線コネクタ 61"/>
        <xdr:cNvCxnSpPr/>
      </xdr:nvCxnSpPr>
      <xdr:spPr>
        <a:xfrm>
          <a:off x="4546600" y="5313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138720</xdr:rowOff>
    </xdr:from>
    <xdr:to>
      <xdr:col>24</xdr:col>
      <xdr:colOff>63500</xdr:colOff>
      <xdr:row>35</xdr:row>
      <xdr:rowOff>39116</xdr:rowOff>
    </xdr:to>
    <xdr:cxnSp macro="">
      <xdr:nvCxnSpPr>
        <xdr:cNvPr id="63" name="直線コネクタ 62"/>
        <xdr:cNvCxnSpPr/>
      </xdr:nvCxnSpPr>
      <xdr:spPr>
        <a:xfrm flipV="1">
          <a:off x="3797300" y="5968020"/>
          <a:ext cx="8382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20954</xdr:rowOff>
    </xdr:from>
    <xdr:ext cx="469744" cy="259045"/>
    <xdr:sp macro="" textlink="">
      <xdr:nvSpPr>
        <xdr:cNvPr id="64" name="議会費平均値テキスト"/>
        <xdr:cNvSpPr txBox="1"/>
      </xdr:nvSpPr>
      <xdr:spPr>
        <a:xfrm>
          <a:off x="4686300" y="60217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42527</xdr:rowOff>
    </xdr:from>
    <xdr:to>
      <xdr:col>24</xdr:col>
      <xdr:colOff>114300</xdr:colOff>
      <xdr:row>35</xdr:row>
      <xdr:rowOff>144127</xdr:rowOff>
    </xdr:to>
    <xdr:sp macro="" textlink="">
      <xdr:nvSpPr>
        <xdr:cNvPr id="65" name="フローチャート: 判断 64"/>
        <xdr:cNvSpPr/>
      </xdr:nvSpPr>
      <xdr:spPr>
        <a:xfrm>
          <a:off x="4584700" y="6043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39116</xdr:rowOff>
    </xdr:from>
    <xdr:to>
      <xdr:col>19</xdr:col>
      <xdr:colOff>177800</xdr:colOff>
      <xdr:row>35</xdr:row>
      <xdr:rowOff>114554</xdr:rowOff>
    </xdr:to>
    <xdr:cxnSp macro="">
      <xdr:nvCxnSpPr>
        <xdr:cNvPr id="66" name="直線コネクタ 65"/>
        <xdr:cNvCxnSpPr/>
      </xdr:nvCxnSpPr>
      <xdr:spPr>
        <a:xfrm flipV="1">
          <a:off x="2908300" y="6039866"/>
          <a:ext cx="889000" cy="75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66366</xdr:rowOff>
    </xdr:from>
    <xdr:to>
      <xdr:col>20</xdr:col>
      <xdr:colOff>38100</xdr:colOff>
      <xdr:row>35</xdr:row>
      <xdr:rowOff>167966</xdr:rowOff>
    </xdr:to>
    <xdr:sp macro="" textlink="">
      <xdr:nvSpPr>
        <xdr:cNvPr id="67" name="フローチャート: 判断 66"/>
        <xdr:cNvSpPr/>
      </xdr:nvSpPr>
      <xdr:spPr>
        <a:xfrm>
          <a:off x="3746500" y="6067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159093</xdr:rowOff>
    </xdr:from>
    <xdr:ext cx="469744" cy="259045"/>
    <xdr:sp macro="" textlink="">
      <xdr:nvSpPr>
        <xdr:cNvPr id="68" name="テキスト ボックス 67"/>
        <xdr:cNvSpPr txBox="1"/>
      </xdr:nvSpPr>
      <xdr:spPr>
        <a:xfrm>
          <a:off x="3562428" y="6159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103451</xdr:rowOff>
    </xdr:from>
    <xdr:to>
      <xdr:col>15</xdr:col>
      <xdr:colOff>50800</xdr:colOff>
      <xdr:row>35</xdr:row>
      <xdr:rowOff>114554</xdr:rowOff>
    </xdr:to>
    <xdr:cxnSp macro="">
      <xdr:nvCxnSpPr>
        <xdr:cNvPr id="69" name="直線コネクタ 68"/>
        <xdr:cNvCxnSpPr/>
      </xdr:nvCxnSpPr>
      <xdr:spPr>
        <a:xfrm>
          <a:off x="2019300" y="6104201"/>
          <a:ext cx="889000" cy="11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103596</xdr:rowOff>
    </xdr:from>
    <xdr:to>
      <xdr:col>15</xdr:col>
      <xdr:colOff>101600</xdr:colOff>
      <xdr:row>36</xdr:row>
      <xdr:rowOff>33746</xdr:rowOff>
    </xdr:to>
    <xdr:sp macro="" textlink="">
      <xdr:nvSpPr>
        <xdr:cNvPr id="70" name="フローチャート: 判断 69"/>
        <xdr:cNvSpPr/>
      </xdr:nvSpPr>
      <xdr:spPr>
        <a:xfrm>
          <a:off x="2857500" y="610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24873</xdr:rowOff>
    </xdr:from>
    <xdr:ext cx="469744" cy="259045"/>
    <xdr:sp macro="" textlink="">
      <xdr:nvSpPr>
        <xdr:cNvPr id="71" name="テキスト ボックス 70"/>
        <xdr:cNvSpPr txBox="1"/>
      </xdr:nvSpPr>
      <xdr:spPr>
        <a:xfrm>
          <a:off x="2673428" y="6197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61976</xdr:rowOff>
    </xdr:from>
    <xdr:to>
      <xdr:col>10</xdr:col>
      <xdr:colOff>114300</xdr:colOff>
      <xdr:row>35</xdr:row>
      <xdr:rowOff>103451</xdr:rowOff>
    </xdr:to>
    <xdr:cxnSp macro="">
      <xdr:nvCxnSpPr>
        <xdr:cNvPr id="72" name="直線コネクタ 71"/>
        <xdr:cNvCxnSpPr/>
      </xdr:nvCxnSpPr>
      <xdr:spPr>
        <a:xfrm>
          <a:off x="1130300" y="6062726"/>
          <a:ext cx="889000" cy="41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97391</xdr:rowOff>
    </xdr:from>
    <xdr:to>
      <xdr:col>10</xdr:col>
      <xdr:colOff>165100</xdr:colOff>
      <xdr:row>36</xdr:row>
      <xdr:rowOff>27541</xdr:rowOff>
    </xdr:to>
    <xdr:sp macro="" textlink="">
      <xdr:nvSpPr>
        <xdr:cNvPr id="73" name="フローチャート: 判断 72"/>
        <xdr:cNvSpPr/>
      </xdr:nvSpPr>
      <xdr:spPr>
        <a:xfrm>
          <a:off x="1968500" y="609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18668</xdr:rowOff>
    </xdr:from>
    <xdr:ext cx="469744" cy="259045"/>
    <xdr:sp macro="" textlink="">
      <xdr:nvSpPr>
        <xdr:cNvPr id="74" name="テキスト ボックス 73"/>
        <xdr:cNvSpPr txBox="1"/>
      </xdr:nvSpPr>
      <xdr:spPr>
        <a:xfrm>
          <a:off x="1784428" y="6190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112087</xdr:rowOff>
    </xdr:from>
    <xdr:to>
      <xdr:col>6</xdr:col>
      <xdr:colOff>38100</xdr:colOff>
      <xdr:row>36</xdr:row>
      <xdr:rowOff>42237</xdr:rowOff>
    </xdr:to>
    <xdr:sp macro="" textlink="">
      <xdr:nvSpPr>
        <xdr:cNvPr id="75" name="フローチャート: 判断 74"/>
        <xdr:cNvSpPr/>
      </xdr:nvSpPr>
      <xdr:spPr>
        <a:xfrm>
          <a:off x="1079500" y="6112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33364</xdr:rowOff>
    </xdr:from>
    <xdr:ext cx="469744" cy="259045"/>
    <xdr:sp macro="" textlink="">
      <xdr:nvSpPr>
        <xdr:cNvPr id="76" name="テキスト ボックス 75"/>
        <xdr:cNvSpPr txBox="1"/>
      </xdr:nvSpPr>
      <xdr:spPr>
        <a:xfrm>
          <a:off x="895428" y="620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87920</xdr:rowOff>
    </xdr:from>
    <xdr:to>
      <xdr:col>24</xdr:col>
      <xdr:colOff>114300</xdr:colOff>
      <xdr:row>35</xdr:row>
      <xdr:rowOff>18070</xdr:rowOff>
    </xdr:to>
    <xdr:sp macro="" textlink="">
      <xdr:nvSpPr>
        <xdr:cNvPr id="82" name="楕円 81"/>
        <xdr:cNvSpPr/>
      </xdr:nvSpPr>
      <xdr:spPr>
        <a:xfrm>
          <a:off x="4584700" y="591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110797</xdr:rowOff>
    </xdr:from>
    <xdr:ext cx="469744" cy="259045"/>
    <xdr:sp macro="" textlink="">
      <xdr:nvSpPr>
        <xdr:cNvPr id="83" name="議会費該当値テキスト"/>
        <xdr:cNvSpPr txBox="1"/>
      </xdr:nvSpPr>
      <xdr:spPr>
        <a:xfrm>
          <a:off x="4686300" y="5768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159766</xdr:rowOff>
    </xdr:from>
    <xdr:to>
      <xdr:col>20</xdr:col>
      <xdr:colOff>38100</xdr:colOff>
      <xdr:row>35</xdr:row>
      <xdr:rowOff>89916</xdr:rowOff>
    </xdr:to>
    <xdr:sp macro="" textlink="">
      <xdr:nvSpPr>
        <xdr:cNvPr id="84" name="楕円 83"/>
        <xdr:cNvSpPr/>
      </xdr:nvSpPr>
      <xdr:spPr>
        <a:xfrm>
          <a:off x="3746500" y="5989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106443</xdr:rowOff>
    </xdr:from>
    <xdr:ext cx="469744" cy="259045"/>
    <xdr:sp macro="" textlink="">
      <xdr:nvSpPr>
        <xdr:cNvPr id="85" name="テキスト ボックス 84"/>
        <xdr:cNvSpPr txBox="1"/>
      </xdr:nvSpPr>
      <xdr:spPr>
        <a:xfrm>
          <a:off x="3562428" y="5764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63754</xdr:rowOff>
    </xdr:from>
    <xdr:to>
      <xdr:col>15</xdr:col>
      <xdr:colOff>101600</xdr:colOff>
      <xdr:row>35</xdr:row>
      <xdr:rowOff>165354</xdr:rowOff>
    </xdr:to>
    <xdr:sp macro="" textlink="">
      <xdr:nvSpPr>
        <xdr:cNvPr id="86" name="楕円 85"/>
        <xdr:cNvSpPr/>
      </xdr:nvSpPr>
      <xdr:spPr>
        <a:xfrm>
          <a:off x="2857500" y="6064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10431</xdr:rowOff>
    </xdr:from>
    <xdr:ext cx="469744" cy="259045"/>
    <xdr:sp macro="" textlink="">
      <xdr:nvSpPr>
        <xdr:cNvPr id="87" name="テキスト ボックス 86"/>
        <xdr:cNvSpPr txBox="1"/>
      </xdr:nvSpPr>
      <xdr:spPr>
        <a:xfrm>
          <a:off x="2673428" y="5839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52651</xdr:rowOff>
    </xdr:from>
    <xdr:to>
      <xdr:col>10</xdr:col>
      <xdr:colOff>165100</xdr:colOff>
      <xdr:row>35</xdr:row>
      <xdr:rowOff>154251</xdr:rowOff>
    </xdr:to>
    <xdr:sp macro="" textlink="">
      <xdr:nvSpPr>
        <xdr:cNvPr id="88" name="楕円 87"/>
        <xdr:cNvSpPr/>
      </xdr:nvSpPr>
      <xdr:spPr>
        <a:xfrm>
          <a:off x="1968500" y="6053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170778</xdr:rowOff>
    </xdr:from>
    <xdr:ext cx="469744" cy="259045"/>
    <xdr:sp macro="" textlink="">
      <xdr:nvSpPr>
        <xdr:cNvPr id="89" name="テキスト ボックス 88"/>
        <xdr:cNvSpPr txBox="1"/>
      </xdr:nvSpPr>
      <xdr:spPr>
        <a:xfrm>
          <a:off x="1784428" y="5828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11176</xdr:rowOff>
    </xdr:from>
    <xdr:to>
      <xdr:col>6</xdr:col>
      <xdr:colOff>38100</xdr:colOff>
      <xdr:row>35</xdr:row>
      <xdr:rowOff>112776</xdr:rowOff>
    </xdr:to>
    <xdr:sp macro="" textlink="">
      <xdr:nvSpPr>
        <xdr:cNvPr id="90" name="楕円 89"/>
        <xdr:cNvSpPr/>
      </xdr:nvSpPr>
      <xdr:spPr>
        <a:xfrm>
          <a:off x="1079500" y="6011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129303</xdr:rowOff>
    </xdr:from>
    <xdr:ext cx="469744" cy="259045"/>
    <xdr:sp macro="" textlink="">
      <xdr:nvSpPr>
        <xdr:cNvPr id="91" name="テキスト ボックス 90"/>
        <xdr:cNvSpPr txBox="1"/>
      </xdr:nvSpPr>
      <xdr:spPr>
        <a:xfrm>
          <a:off x="895428" y="5787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79156</xdr:rowOff>
    </xdr:from>
    <xdr:to>
      <xdr:col>24</xdr:col>
      <xdr:colOff>62865</xdr:colOff>
      <xdr:row>58</xdr:row>
      <xdr:rowOff>41868</xdr:rowOff>
    </xdr:to>
    <xdr:cxnSp macro="">
      <xdr:nvCxnSpPr>
        <xdr:cNvPr id="113" name="直線コネクタ 112"/>
        <xdr:cNvCxnSpPr/>
      </xdr:nvCxnSpPr>
      <xdr:spPr>
        <a:xfrm flipV="1">
          <a:off x="4633595" y="8651656"/>
          <a:ext cx="1270" cy="1334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45695</xdr:rowOff>
    </xdr:from>
    <xdr:ext cx="534377" cy="259045"/>
    <xdr:sp macro="" textlink="">
      <xdr:nvSpPr>
        <xdr:cNvPr id="114" name="総務費最小値テキスト"/>
        <xdr:cNvSpPr txBox="1"/>
      </xdr:nvSpPr>
      <xdr:spPr>
        <a:xfrm>
          <a:off x="4686300" y="9989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41868</xdr:rowOff>
    </xdr:from>
    <xdr:to>
      <xdr:col>24</xdr:col>
      <xdr:colOff>152400</xdr:colOff>
      <xdr:row>58</xdr:row>
      <xdr:rowOff>41868</xdr:rowOff>
    </xdr:to>
    <xdr:cxnSp macro="">
      <xdr:nvCxnSpPr>
        <xdr:cNvPr id="115" name="直線コネクタ 114"/>
        <xdr:cNvCxnSpPr/>
      </xdr:nvCxnSpPr>
      <xdr:spPr>
        <a:xfrm>
          <a:off x="4546600" y="9985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25833</xdr:rowOff>
    </xdr:from>
    <xdr:ext cx="599010" cy="259045"/>
    <xdr:sp macro="" textlink="">
      <xdr:nvSpPr>
        <xdr:cNvPr id="116" name="総務費最大値テキスト"/>
        <xdr:cNvSpPr txBox="1"/>
      </xdr:nvSpPr>
      <xdr:spPr>
        <a:xfrm>
          <a:off x="4686300" y="8426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626,485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79156</xdr:rowOff>
    </xdr:from>
    <xdr:to>
      <xdr:col>24</xdr:col>
      <xdr:colOff>152400</xdr:colOff>
      <xdr:row>50</xdr:row>
      <xdr:rowOff>79156</xdr:rowOff>
    </xdr:to>
    <xdr:cxnSp macro="">
      <xdr:nvCxnSpPr>
        <xdr:cNvPr id="117" name="直線コネクタ 116"/>
        <xdr:cNvCxnSpPr/>
      </xdr:nvCxnSpPr>
      <xdr:spPr>
        <a:xfrm>
          <a:off x="4546600" y="8651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13381</xdr:rowOff>
    </xdr:from>
    <xdr:to>
      <xdr:col>24</xdr:col>
      <xdr:colOff>63500</xdr:colOff>
      <xdr:row>58</xdr:row>
      <xdr:rowOff>19945</xdr:rowOff>
    </xdr:to>
    <xdr:cxnSp macro="">
      <xdr:nvCxnSpPr>
        <xdr:cNvPr id="118" name="直線コネクタ 117"/>
        <xdr:cNvCxnSpPr/>
      </xdr:nvCxnSpPr>
      <xdr:spPr>
        <a:xfrm flipV="1">
          <a:off x="3797300" y="9957481"/>
          <a:ext cx="838200" cy="6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53486</xdr:rowOff>
    </xdr:from>
    <xdr:ext cx="599010" cy="259045"/>
    <xdr:sp macro="" textlink="">
      <xdr:nvSpPr>
        <xdr:cNvPr id="119" name="総務費平均値テキスト"/>
        <xdr:cNvSpPr txBox="1"/>
      </xdr:nvSpPr>
      <xdr:spPr>
        <a:xfrm>
          <a:off x="4686300" y="96546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30609</xdr:rowOff>
    </xdr:from>
    <xdr:to>
      <xdr:col>24</xdr:col>
      <xdr:colOff>114300</xdr:colOff>
      <xdr:row>57</xdr:row>
      <xdr:rowOff>132209</xdr:rowOff>
    </xdr:to>
    <xdr:sp macro="" textlink="">
      <xdr:nvSpPr>
        <xdr:cNvPr id="120" name="フローチャート: 判断 119"/>
        <xdr:cNvSpPr/>
      </xdr:nvSpPr>
      <xdr:spPr>
        <a:xfrm>
          <a:off x="4584700" y="9803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10465</xdr:rowOff>
    </xdr:from>
    <xdr:to>
      <xdr:col>19</xdr:col>
      <xdr:colOff>177800</xdr:colOff>
      <xdr:row>58</xdr:row>
      <xdr:rowOff>19945</xdr:rowOff>
    </xdr:to>
    <xdr:cxnSp macro="">
      <xdr:nvCxnSpPr>
        <xdr:cNvPr id="121" name="直線コネクタ 120"/>
        <xdr:cNvCxnSpPr/>
      </xdr:nvCxnSpPr>
      <xdr:spPr>
        <a:xfrm>
          <a:off x="2908300" y="9954565"/>
          <a:ext cx="889000" cy="9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31373</xdr:rowOff>
    </xdr:from>
    <xdr:to>
      <xdr:col>20</xdr:col>
      <xdr:colOff>38100</xdr:colOff>
      <xdr:row>57</xdr:row>
      <xdr:rowOff>132973</xdr:rowOff>
    </xdr:to>
    <xdr:sp macro="" textlink="">
      <xdr:nvSpPr>
        <xdr:cNvPr id="122" name="フローチャート: 判断 121"/>
        <xdr:cNvSpPr/>
      </xdr:nvSpPr>
      <xdr:spPr>
        <a:xfrm>
          <a:off x="3746500" y="980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149500</xdr:rowOff>
    </xdr:from>
    <xdr:ext cx="599010" cy="259045"/>
    <xdr:sp macro="" textlink="">
      <xdr:nvSpPr>
        <xdr:cNvPr id="123" name="テキスト ボックス 122"/>
        <xdr:cNvSpPr txBox="1"/>
      </xdr:nvSpPr>
      <xdr:spPr>
        <a:xfrm>
          <a:off x="3497795" y="9579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6300</xdr:rowOff>
    </xdr:from>
    <xdr:to>
      <xdr:col>15</xdr:col>
      <xdr:colOff>50800</xdr:colOff>
      <xdr:row>58</xdr:row>
      <xdr:rowOff>10465</xdr:rowOff>
    </xdr:to>
    <xdr:cxnSp macro="">
      <xdr:nvCxnSpPr>
        <xdr:cNvPr id="124" name="直線コネクタ 123"/>
        <xdr:cNvCxnSpPr/>
      </xdr:nvCxnSpPr>
      <xdr:spPr>
        <a:xfrm>
          <a:off x="2019300" y="9950400"/>
          <a:ext cx="889000" cy="4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58693</xdr:rowOff>
    </xdr:from>
    <xdr:to>
      <xdr:col>15</xdr:col>
      <xdr:colOff>101600</xdr:colOff>
      <xdr:row>57</xdr:row>
      <xdr:rowOff>160293</xdr:rowOff>
    </xdr:to>
    <xdr:sp macro="" textlink="">
      <xdr:nvSpPr>
        <xdr:cNvPr id="125" name="フローチャート: 判断 124"/>
        <xdr:cNvSpPr/>
      </xdr:nvSpPr>
      <xdr:spPr>
        <a:xfrm>
          <a:off x="2857500" y="983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5370</xdr:rowOff>
    </xdr:from>
    <xdr:ext cx="534377" cy="259045"/>
    <xdr:sp macro="" textlink="">
      <xdr:nvSpPr>
        <xdr:cNvPr id="126" name="テキスト ボックス 125"/>
        <xdr:cNvSpPr txBox="1"/>
      </xdr:nvSpPr>
      <xdr:spPr>
        <a:xfrm>
          <a:off x="2641111" y="9606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148537</xdr:rowOff>
    </xdr:from>
    <xdr:to>
      <xdr:col>10</xdr:col>
      <xdr:colOff>114300</xdr:colOff>
      <xdr:row>58</xdr:row>
      <xdr:rowOff>6300</xdr:rowOff>
    </xdr:to>
    <xdr:cxnSp macro="">
      <xdr:nvCxnSpPr>
        <xdr:cNvPr id="127" name="直線コネクタ 126"/>
        <xdr:cNvCxnSpPr/>
      </xdr:nvCxnSpPr>
      <xdr:spPr>
        <a:xfrm>
          <a:off x="1130300" y="9749737"/>
          <a:ext cx="889000" cy="200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65846</xdr:rowOff>
    </xdr:from>
    <xdr:to>
      <xdr:col>10</xdr:col>
      <xdr:colOff>165100</xdr:colOff>
      <xdr:row>57</xdr:row>
      <xdr:rowOff>167446</xdr:rowOff>
    </xdr:to>
    <xdr:sp macro="" textlink="">
      <xdr:nvSpPr>
        <xdr:cNvPr id="128" name="フローチャート: 判断 127"/>
        <xdr:cNvSpPr/>
      </xdr:nvSpPr>
      <xdr:spPr>
        <a:xfrm>
          <a:off x="1968500" y="98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12523</xdr:rowOff>
    </xdr:from>
    <xdr:ext cx="534377" cy="259045"/>
    <xdr:sp macro="" textlink="">
      <xdr:nvSpPr>
        <xdr:cNvPr id="129" name="テキスト ボックス 128"/>
        <xdr:cNvSpPr txBox="1"/>
      </xdr:nvSpPr>
      <xdr:spPr>
        <a:xfrm>
          <a:off x="1752111" y="9613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49899</xdr:rowOff>
    </xdr:from>
    <xdr:to>
      <xdr:col>6</xdr:col>
      <xdr:colOff>38100</xdr:colOff>
      <xdr:row>56</xdr:row>
      <xdr:rowOff>151499</xdr:rowOff>
    </xdr:to>
    <xdr:sp macro="" textlink="">
      <xdr:nvSpPr>
        <xdr:cNvPr id="130" name="フローチャート: 判断 129"/>
        <xdr:cNvSpPr/>
      </xdr:nvSpPr>
      <xdr:spPr>
        <a:xfrm>
          <a:off x="1079500" y="965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168026</xdr:rowOff>
    </xdr:from>
    <xdr:ext cx="599010" cy="259045"/>
    <xdr:sp macro="" textlink="">
      <xdr:nvSpPr>
        <xdr:cNvPr id="131" name="テキスト ボックス 130"/>
        <xdr:cNvSpPr txBox="1"/>
      </xdr:nvSpPr>
      <xdr:spPr>
        <a:xfrm>
          <a:off x="830795" y="9426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134031</xdr:rowOff>
    </xdr:from>
    <xdr:to>
      <xdr:col>24</xdr:col>
      <xdr:colOff>114300</xdr:colOff>
      <xdr:row>58</xdr:row>
      <xdr:rowOff>64181</xdr:rowOff>
    </xdr:to>
    <xdr:sp macro="" textlink="">
      <xdr:nvSpPr>
        <xdr:cNvPr id="137" name="楕円 136"/>
        <xdr:cNvSpPr/>
      </xdr:nvSpPr>
      <xdr:spPr>
        <a:xfrm>
          <a:off x="4584700" y="9906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48958</xdr:rowOff>
    </xdr:from>
    <xdr:ext cx="534377" cy="259045"/>
    <xdr:sp macro="" textlink="">
      <xdr:nvSpPr>
        <xdr:cNvPr id="138" name="総務費該当値テキスト"/>
        <xdr:cNvSpPr txBox="1"/>
      </xdr:nvSpPr>
      <xdr:spPr>
        <a:xfrm>
          <a:off x="4686300" y="9821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140595</xdr:rowOff>
    </xdr:from>
    <xdr:to>
      <xdr:col>20</xdr:col>
      <xdr:colOff>38100</xdr:colOff>
      <xdr:row>58</xdr:row>
      <xdr:rowOff>70745</xdr:rowOff>
    </xdr:to>
    <xdr:sp macro="" textlink="">
      <xdr:nvSpPr>
        <xdr:cNvPr id="139" name="楕円 138"/>
        <xdr:cNvSpPr/>
      </xdr:nvSpPr>
      <xdr:spPr>
        <a:xfrm>
          <a:off x="3746500" y="9913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61872</xdr:rowOff>
    </xdr:from>
    <xdr:ext cx="534377" cy="259045"/>
    <xdr:sp macro="" textlink="">
      <xdr:nvSpPr>
        <xdr:cNvPr id="140" name="テキスト ボックス 139"/>
        <xdr:cNvSpPr txBox="1"/>
      </xdr:nvSpPr>
      <xdr:spPr>
        <a:xfrm>
          <a:off x="3530111" y="10005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131115</xdr:rowOff>
    </xdr:from>
    <xdr:to>
      <xdr:col>15</xdr:col>
      <xdr:colOff>101600</xdr:colOff>
      <xdr:row>58</xdr:row>
      <xdr:rowOff>61265</xdr:rowOff>
    </xdr:to>
    <xdr:sp macro="" textlink="">
      <xdr:nvSpPr>
        <xdr:cNvPr id="141" name="楕円 140"/>
        <xdr:cNvSpPr/>
      </xdr:nvSpPr>
      <xdr:spPr>
        <a:xfrm>
          <a:off x="2857500" y="990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52392</xdr:rowOff>
    </xdr:from>
    <xdr:ext cx="534377" cy="259045"/>
    <xdr:sp macro="" textlink="">
      <xdr:nvSpPr>
        <xdr:cNvPr id="142" name="テキスト ボックス 141"/>
        <xdr:cNvSpPr txBox="1"/>
      </xdr:nvSpPr>
      <xdr:spPr>
        <a:xfrm>
          <a:off x="2641111" y="9996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126950</xdr:rowOff>
    </xdr:from>
    <xdr:to>
      <xdr:col>10</xdr:col>
      <xdr:colOff>165100</xdr:colOff>
      <xdr:row>58</xdr:row>
      <xdr:rowOff>57100</xdr:rowOff>
    </xdr:to>
    <xdr:sp macro="" textlink="">
      <xdr:nvSpPr>
        <xdr:cNvPr id="143" name="楕円 142"/>
        <xdr:cNvSpPr/>
      </xdr:nvSpPr>
      <xdr:spPr>
        <a:xfrm>
          <a:off x="1968500" y="989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48227</xdr:rowOff>
    </xdr:from>
    <xdr:ext cx="534377" cy="259045"/>
    <xdr:sp macro="" textlink="">
      <xdr:nvSpPr>
        <xdr:cNvPr id="144" name="テキスト ボックス 143"/>
        <xdr:cNvSpPr txBox="1"/>
      </xdr:nvSpPr>
      <xdr:spPr>
        <a:xfrm>
          <a:off x="1752111" y="9992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97737</xdr:rowOff>
    </xdr:from>
    <xdr:to>
      <xdr:col>6</xdr:col>
      <xdr:colOff>38100</xdr:colOff>
      <xdr:row>57</xdr:row>
      <xdr:rowOff>27887</xdr:rowOff>
    </xdr:to>
    <xdr:sp macro="" textlink="">
      <xdr:nvSpPr>
        <xdr:cNvPr id="145" name="楕円 144"/>
        <xdr:cNvSpPr/>
      </xdr:nvSpPr>
      <xdr:spPr>
        <a:xfrm>
          <a:off x="1079500" y="969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19014</xdr:rowOff>
    </xdr:from>
    <xdr:ext cx="599010" cy="259045"/>
    <xdr:sp macro="" textlink="">
      <xdr:nvSpPr>
        <xdr:cNvPr id="146" name="テキスト ボックス 145"/>
        <xdr:cNvSpPr txBox="1"/>
      </xdr:nvSpPr>
      <xdr:spPr>
        <a:xfrm>
          <a:off x="830795" y="9791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46496</xdr:rowOff>
    </xdr:from>
    <xdr:to>
      <xdr:col>24</xdr:col>
      <xdr:colOff>62865</xdr:colOff>
      <xdr:row>78</xdr:row>
      <xdr:rowOff>8516</xdr:rowOff>
    </xdr:to>
    <xdr:cxnSp macro="">
      <xdr:nvCxnSpPr>
        <xdr:cNvPr id="173" name="直線コネクタ 172"/>
        <xdr:cNvCxnSpPr/>
      </xdr:nvCxnSpPr>
      <xdr:spPr>
        <a:xfrm flipV="1">
          <a:off x="4633595" y="12219446"/>
          <a:ext cx="1270" cy="1162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12343</xdr:rowOff>
    </xdr:from>
    <xdr:ext cx="599010" cy="259045"/>
    <xdr:sp macro="" textlink="">
      <xdr:nvSpPr>
        <xdr:cNvPr id="174" name="民生費最小値テキスト"/>
        <xdr:cNvSpPr txBox="1"/>
      </xdr:nvSpPr>
      <xdr:spPr>
        <a:xfrm>
          <a:off x="4686300" y="13385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8516</xdr:rowOff>
    </xdr:from>
    <xdr:to>
      <xdr:col>24</xdr:col>
      <xdr:colOff>152400</xdr:colOff>
      <xdr:row>78</xdr:row>
      <xdr:rowOff>8516</xdr:rowOff>
    </xdr:to>
    <xdr:cxnSp macro="">
      <xdr:nvCxnSpPr>
        <xdr:cNvPr id="175" name="直線コネクタ 174"/>
        <xdr:cNvCxnSpPr/>
      </xdr:nvCxnSpPr>
      <xdr:spPr>
        <a:xfrm>
          <a:off x="4546600" y="13381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164623</xdr:rowOff>
    </xdr:from>
    <xdr:ext cx="599010" cy="259045"/>
    <xdr:sp macro="" textlink="">
      <xdr:nvSpPr>
        <xdr:cNvPr id="176" name="民生費最大値テキスト"/>
        <xdr:cNvSpPr txBox="1"/>
      </xdr:nvSpPr>
      <xdr:spPr>
        <a:xfrm>
          <a:off x="4686300" y="11994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250,812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46496</xdr:rowOff>
    </xdr:from>
    <xdr:to>
      <xdr:col>24</xdr:col>
      <xdr:colOff>152400</xdr:colOff>
      <xdr:row>71</xdr:row>
      <xdr:rowOff>46496</xdr:rowOff>
    </xdr:to>
    <xdr:cxnSp macro="">
      <xdr:nvCxnSpPr>
        <xdr:cNvPr id="177" name="直線コネクタ 176"/>
        <xdr:cNvCxnSpPr/>
      </xdr:nvCxnSpPr>
      <xdr:spPr>
        <a:xfrm>
          <a:off x="4546600" y="12219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450</xdr:rowOff>
    </xdr:from>
    <xdr:to>
      <xdr:col>24</xdr:col>
      <xdr:colOff>63500</xdr:colOff>
      <xdr:row>75</xdr:row>
      <xdr:rowOff>160612</xdr:rowOff>
    </xdr:to>
    <xdr:cxnSp macro="">
      <xdr:nvCxnSpPr>
        <xdr:cNvPr id="178" name="直線コネクタ 177"/>
        <xdr:cNvCxnSpPr/>
      </xdr:nvCxnSpPr>
      <xdr:spPr>
        <a:xfrm flipV="1">
          <a:off x="3797300" y="12859200"/>
          <a:ext cx="838200" cy="16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40570</xdr:rowOff>
    </xdr:from>
    <xdr:ext cx="599010" cy="259045"/>
    <xdr:sp macro="" textlink="">
      <xdr:nvSpPr>
        <xdr:cNvPr id="179" name="民生費平均値テキスト"/>
        <xdr:cNvSpPr txBox="1"/>
      </xdr:nvSpPr>
      <xdr:spPr>
        <a:xfrm>
          <a:off x="4686300" y="130707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62143</xdr:rowOff>
    </xdr:from>
    <xdr:to>
      <xdr:col>24</xdr:col>
      <xdr:colOff>114300</xdr:colOff>
      <xdr:row>76</xdr:row>
      <xdr:rowOff>163743</xdr:rowOff>
    </xdr:to>
    <xdr:sp macro="" textlink="">
      <xdr:nvSpPr>
        <xdr:cNvPr id="180" name="フローチャート: 判断 179"/>
        <xdr:cNvSpPr/>
      </xdr:nvSpPr>
      <xdr:spPr>
        <a:xfrm>
          <a:off x="4584700" y="13092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160612</xdr:rowOff>
    </xdr:from>
    <xdr:to>
      <xdr:col>19</xdr:col>
      <xdr:colOff>177800</xdr:colOff>
      <xdr:row>76</xdr:row>
      <xdr:rowOff>141300</xdr:rowOff>
    </xdr:to>
    <xdr:cxnSp macro="">
      <xdr:nvCxnSpPr>
        <xdr:cNvPr id="181" name="直線コネクタ 180"/>
        <xdr:cNvCxnSpPr/>
      </xdr:nvCxnSpPr>
      <xdr:spPr>
        <a:xfrm flipV="1">
          <a:off x="2908300" y="13019362"/>
          <a:ext cx="889000" cy="152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12340</xdr:rowOff>
    </xdr:from>
    <xdr:to>
      <xdr:col>20</xdr:col>
      <xdr:colOff>38100</xdr:colOff>
      <xdr:row>77</xdr:row>
      <xdr:rowOff>113940</xdr:rowOff>
    </xdr:to>
    <xdr:sp macro="" textlink="">
      <xdr:nvSpPr>
        <xdr:cNvPr id="182" name="フローチャート: 判断 181"/>
        <xdr:cNvSpPr/>
      </xdr:nvSpPr>
      <xdr:spPr>
        <a:xfrm>
          <a:off x="3746500" y="1321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105067</xdr:rowOff>
    </xdr:from>
    <xdr:ext cx="599010" cy="259045"/>
    <xdr:sp macro="" textlink="">
      <xdr:nvSpPr>
        <xdr:cNvPr id="183" name="テキスト ボックス 182"/>
        <xdr:cNvSpPr txBox="1"/>
      </xdr:nvSpPr>
      <xdr:spPr>
        <a:xfrm>
          <a:off x="3497795" y="13306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137947</xdr:rowOff>
    </xdr:from>
    <xdr:to>
      <xdr:col>15</xdr:col>
      <xdr:colOff>50800</xdr:colOff>
      <xdr:row>76</xdr:row>
      <xdr:rowOff>141300</xdr:rowOff>
    </xdr:to>
    <xdr:cxnSp macro="">
      <xdr:nvCxnSpPr>
        <xdr:cNvPr id="184" name="直線コネクタ 183"/>
        <xdr:cNvCxnSpPr/>
      </xdr:nvCxnSpPr>
      <xdr:spPr>
        <a:xfrm>
          <a:off x="2019300" y="12996697"/>
          <a:ext cx="889000" cy="17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95345</xdr:rowOff>
    </xdr:from>
    <xdr:to>
      <xdr:col>15</xdr:col>
      <xdr:colOff>101600</xdr:colOff>
      <xdr:row>78</xdr:row>
      <xdr:rowOff>25495</xdr:rowOff>
    </xdr:to>
    <xdr:sp macro="" textlink="">
      <xdr:nvSpPr>
        <xdr:cNvPr id="185" name="フローチャート: 判断 184"/>
        <xdr:cNvSpPr/>
      </xdr:nvSpPr>
      <xdr:spPr>
        <a:xfrm>
          <a:off x="2857500" y="1329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16622</xdr:rowOff>
    </xdr:from>
    <xdr:ext cx="599010" cy="259045"/>
    <xdr:sp macro="" textlink="">
      <xdr:nvSpPr>
        <xdr:cNvPr id="186" name="テキスト ボックス 185"/>
        <xdr:cNvSpPr txBox="1"/>
      </xdr:nvSpPr>
      <xdr:spPr>
        <a:xfrm>
          <a:off x="2608795" y="13389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137947</xdr:rowOff>
    </xdr:from>
    <xdr:to>
      <xdr:col>10</xdr:col>
      <xdr:colOff>114300</xdr:colOff>
      <xdr:row>77</xdr:row>
      <xdr:rowOff>142596</xdr:rowOff>
    </xdr:to>
    <xdr:cxnSp macro="">
      <xdr:nvCxnSpPr>
        <xdr:cNvPr id="187" name="直線コネクタ 186"/>
        <xdr:cNvCxnSpPr/>
      </xdr:nvCxnSpPr>
      <xdr:spPr>
        <a:xfrm flipV="1">
          <a:off x="1130300" y="12996697"/>
          <a:ext cx="889000" cy="347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153453</xdr:rowOff>
    </xdr:from>
    <xdr:to>
      <xdr:col>10</xdr:col>
      <xdr:colOff>165100</xdr:colOff>
      <xdr:row>77</xdr:row>
      <xdr:rowOff>83603</xdr:rowOff>
    </xdr:to>
    <xdr:sp macro="" textlink="">
      <xdr:nvSpPr>
        <xdr:cNvPr id="188" name="フローチャート: 判断 187"/>
        <xdr:cNvSpPr/>
      </xdr:nvSpPr>
      <xdr:spPr>
        <a:xfrm>
          <a:off x="1968500" y="13183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74730</xdr:rowOff>
    </xdr:from>
    <xdr:ext cx="599010" cy="259045"/>
    <xdr:sp macro="" textlink="">
      <xdr:nvSpPr>
        <xdr:cNvPr id="189" name="テキスト ボックス 188"/>
        <xdr:cNvSpPr txBox="1"/>
      </xdr:nvSpPr>
      <xdr:spPr>
        <a:xfrm>
          <a:off x="1719795" y="13276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76643</xdr:rowOff>
    </xdr:from>
    <xdr:to>
      <xdr:col>6</xdr:col>
      <xdr:colOff>38100</xdr:colOff>
      <xdr:row>79</xdr:row>
      <xdr:rowOff>6793</xdr:rowOff>
    </xdr:to>
    <xdr:sp macro="" textlink="">
      <xdr:nvSpPr>
        <xdr:cNvPr id="190" name="フローチャート: 判断 189"/>
        <xdr:cNvSpPr/>
      </xdr:nvSpPr>
      <xdr:spPr>
        <a:xfrm>
          <a:off x="1079500" y="1344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169370</xdr:rowOff>
    </xdr:from>
    <xdr:ext cx="599010" cy="259045"/>
    <xdr:sp macro="" textlink="">
      <xdr:nvSpPr>
        <xdr:cNvPr id="191" name="テキスト ボックス 190"/>
        <xdr:cNvSpPr txBox="1"/>
      </xdr:nvSpPr>
      <xdr:spPr>
        <a:xfrm>
          <a:off x="830795" y="13542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121100</xdr:rowOff>
    </xdr:from>
    <xdr:to>
      <xdr:col>24</xdr:col>
      <xdr:colOff>114300</xdr:colOff>
      <xdr:row>75</xdr:row>
      <xdr:rowOff>51250</xdr:rowOff>
    </xdr:to>
    <xdr:sp macro="" textlink="">
      <xdr:nvSpPr>
        <xdr:cNvPr id="197" name="楕円 196"/>
        <xdr:cNvSpPr/>
      </xdr:nvSpPr>
      <xdr:spPr>
        <a:xfrm>
          <a:off x="4584700" y="1280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143977</xdr:rowOff>
    </xdr:from>
    <xdr:ext cx="599010" cy="259045"/>
    <xdr:sp macro="" textlink="">
      <xdr:nvSpPr>
        <xdr:cNvPr id="198" name="民生費該当値テキスト"/>
        <xdr:cNvSpPr txBox="1"/>
      </xdr:nvSpPr>
      <xdr:spPr>
        <a:xfrm>
          <a:off x="4686300" y="12659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109811</xdr:rowOff>
    </xdr:from>
    <xdr:to>
      <xdr:col>20</xdr:col>
      <xdr:colOff>38100</xdr:colOff>
      <xdr:row>76</xdr:row>
      <xdr:rowOff>39960</xdr:rowOff>
    </xdr:to>
    <xdr:sp macro="" textlink="">
      <xdr:nvSpPr>
        <xdr:cNvPr id="199" name="楕円 198"/>
        <xdr:cNvSpPr/>
      </xdr:nvSpPr>
      <xdr:spPr>
        <a:xfrm>
          <a:off x="3746500" y="1296856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56488</xdr:rowOff>
    </xdr:from>
    <xdr:ext cx="599010" cy="259045"/>
    <xdr:sp macro="" textlink="">
      <xdr:nvSpPr>
        <xdr:cNvPr id="200" name="テキスト ボックス 199"/>
        <xdr:cNvSpPr txBox="1"/>
      </xdr:nvSpPr>
      <xdr:spPr>
        <a:xfrm>
          <a:off x="3497795" y="12743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90500</xdr:rowOff>
    </xdr:from>
    <xdr:to>
      <xdr:col>15</xdr:col>
      <xdr:colOff>101600</xdr:colOff>
      <xdr:row>77</xdr:row>
      <xdr:rowOff>20650</xdr:rowOff>
    </xdr:to>
    <xdr:sp macro="" textlink="">
      <xdr:nvSpPr>
        <xdr:cNvPr id="201" name="楕円 200"/>
        <xdr:cNvSpPr/>
      </xdr:nvSpPr>
      <xdr:spPr>
        <a:xfrm>
          <a:off x="2857500" y="131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37177</xdr:rowOff>
    </xdr:from>
    <xdr:ext cx="599010" cy="259045"/>
    <xdr:sp macro="" textlink="">
      <xdr:nvSpPr>
        <xdr:cNvPr id="202" name="テキスト ボックス 201"/>
        <xdr:cNvSpPr txBox="1"/>
      </xdr:nvSpPr>
      <xdr:spPr>
        <a:xfrm>
          <a:off x="2608795" y="12895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87147</xdr:rowOff>
    </xdr:from>
    <xdr:to>
      <xdr:col>10</xdr:col>
      <xdr:colOff>165100</xdr:colOff>
      <xdr:row>76</xdr:row>
      <xdr:rowOff>17298</xdr:rowOff>
    </xdr:to>
    <xdr:sp macro="" textlink="">
      <xdr:nvSpPr>
        <xdr:cNvPr id="203" name="楕円 202"/>
        <xdr:cNvSpPr/>
      </xdr:nvSpPr>
      <xdr:spPr>
        <a:xfrm>
          <a:off x="1968500" y="1294589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33824</xdr:rowOff>
    </xdr:from>
    <xdr:ext cx="599010" cy="259045"/>
    <xdr:sp macro="" textlink="">
      <xdr:nvSpPr>
        <xdr:cNvPr id="204" name="テキスト ボックス 203"/>
        <xdr:cNvSpPr txBox="1"/>
      </xdr:nvSpPr>
      <xdr:spPr>
        <a:xfrm>
          <a:off x="1719795" y="12721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91796</xdr:rowOff>
    </xdr:from>
    <xdr:to>
      <xdr:col>6</xdr:col>
      <xdr:colOff>38100</xdr:colOff>
      <xdr:row>78</xdr:row>
      <xdr:rowOff>21946</xdr:rowOff>
    </xdr:to>
    <xdr:sp macro="" textlink="">
      <xdr:nvSpPr>
        <xdr:cNvPr id="205" name="楕円 204"/>
        <xdr:cNvSpPr/>
      </xdr:nvSpPr>
      <xdr:spPr>
        <a:xfrm>
          <a:off x="1079500" y="13293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38473</xdr:rowOff>
    </xdr:from>
    <xdr:ext cx="599010" cy="259045"/>
    <xdr:sp macro="" textlink="">
      <xdr:nvSpPr>
        <xdr:cNvPr id="206" name="テキスト ボックス 205"/>
        <xdr:cNvSpPr txBox="1"/>
      </xdr:nvSpPr>
      <xdr:spPr>
        <a:xfrm>
          <a:off x="830795" y="13068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7" name="テキスト ボックス 226"/>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9" name="テキスト ボックス 228"/>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1" name="テキスト ボックス 230"/>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132254</xdr:rowOff>
    </xdr:from>
    <xdr:to>
      <xdr:col>24</xdr:col>
      <xdr:colOff>62865</xdr:colOff>
      <xdr:row>98</xdr:row>
      <xdr:rowOff>124188</xdr:rowOff>
    </xdr:to>
    <xdr:cxnSp macro="">
      <xdr:nvCxnSpPr>
        <xdr:cNvPr id="233" name="直線コネクタ 232"/>
        <xdr:cNvCxnSpPr/>
      </xdr:nvCxnSpPr>
      <xdr:spPr>
        <a:xfrm flipV="1">
          <a:off x="4633595" y="15562754"/>
          <a:ext cx="1270" cy="1363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128015</xdr:rowOff>
    </xdr:from>
    <xdr:ext cx="534377" cy="259045"/>
    <xdr:sp macro="" textlink="">
      <xdr:nvSpPr>
        <xdr:cNvPr id="234" name="衛生費最小値テキスト"/>
        <xdr:cNvSpPr txBox="1"/>
      </xdr:nvSpPr>
      <xdr:spPr>
        <a:xfrm>
          <a:off x="4686300" y="16930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124188</xdr:rowOff>
    </xdr:from>
    <xdr:to>
      <xdr:col>24</xdr:col>
      <xdr:colOff>152400</xdr:colOff>
      <xdr:row>98</xdr:row>
      <xdr:rowOff>124188</xdr:rowOff>
    </xdr:to>
    <xdr:cxnSp macro="">
      <xdr:nvCxnSpPr>
        <xdr:cNvPr id="235" name="直線コネクタ 234"/>
        <xdr:cNvCxnSpPr/>
      </xdr:nvCxnSpPr>
      <xdr:spPr>
        <a:xfrm>
          <a:off x="4546600" y="16926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78931</xdr:rowOff>
    </xdr:from>
    <xdr:ext cx="534377" cy="259045"/>
    <xdr:sp macro="" textlink="">
      <xdr:nvSpPr>
        <xdr:cNvPr id="236" name="衛生費最大値テキスト"/>
        <xdr:cNvSpPr txBox="1"/>
      </xdr:nvSpPr>
      <xdr:spPr>
        <a:xfrm>
          <a:off x="4686300" y="15337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132254</xdr:rowOff>
    </xdr:from>
    <xdr:to>
      <xdr:col>24</xdr:col>
      <xdr:colOff>152400</xdr:colOff>
      <xdr:row>90</xdr:row>
      <xdr:rowOff>132254</xdr:rowOff>
    </xdr:to>
    <xdr:cxnSp macro="">
      <xdr:nvCxnSpPr>
        <xdr:cNvPr id="237" name="直線コネクタ 236"/>
        <xdr:cNvCxnSpPr/>
      </xdr:nvCxnSpPr>
      <xdr:spPr>
        <a:xfrm>
          <a:off x="4546600" y="15562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55869</xdr:rowOff>
    </xdr:from>
    <xdr:to>
      <xdr:col>24</xdr:col>
      <xdr:colOff>63500</xdr:colOff>
      <xdr:row>97</xdr:row>
      <xdr:rowOff>42055</xdr:rowOff>
    </xdr:to>
    <xdr:cxnSp macro="">
      <xdr:nvCxnSpPr>
        <xdr:cNvPr id="238" name="直線コネクタ 237"/>
        <xdr:cNvCxnSpPr/>
      </xdr:nvCxnSpPr>
      <xdr:spPr>
        <a:xfrm>
          <a:off x="3797300" y="16515069"/>
          <a:ext cx="838200" cy="157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12597</xdr:rowOff>
    </xdr:from>
    <xdr:ext cx="534377" cy="259045"/>
    <xdr:sp macro="" textlink="">
      <xdr:nvSpPr>
        <xdr:cNvPr id="239" name="衛生費平均値テキスト"/>
        <xdr:cNvSpPr txBox="1"/>
      </xdr:nvSpPr>
      <xdr:spPr>
        <a:xfrm>
          <a:off x="4686300" y="163003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161170</xdr:rowOff>
    </xdr:from>
    <xdr:to>
      <xdr:col>24</xdr:col>
      <xdr:colOff>114300</xdr:colOff>
      <xdr:row>96</xdr:row>
      <xdr:rowOff>91320</xdr:rowOff>
    </xdr:to>
    <xdr:sp macro="" textlink="">
      <xdr:nvSpPr>
        <xdr:cNvPr id="240" name="フローチャート: 判断 239"/>
        <xdr:cNvSpPr/>
      </xdr:nvSpPr>
      <xdr:spPr>
        <a:xfrm>
          <a:off x="4584700" y="1644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55869</xdr:rowOff>
    </xdr:from>
    <xdr:to>
      <xdr:col>19</xdr:col>
      <xdr:colOff>177800</xdr:colOff>
      <xdr:row>96</xdr:row>
      <xdr:rowOff>88526</xdr:rowOff>
    </xdr:to>
    <xdr:cxnSp macro="">
      <xdr:nvCxnSpPr>
        <xdr:cNvPr id="241" name="直線コネクタ 240"/>
        <xdr:cNvCxnSpPr/>
      </xdr:nvCxnSpPr>
      <xdr:spPr>
        <a:xfrm flipV="1">
          <a:off x="2908300" y="1651506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128383</xdr:rowOff>
    </xdr:from>
    <xdr:to>
      <xdr:col>20</xdr:col>
      <xdr:colOff>38100</xdr:colOff>
      <xdr:row>96</xdr:row>
      <xdr:rowOff>58533</xdr:rowOff>
    </xdr:to>
    <xdr:sp macro="" textlink="">
      <xdr:nvSpPr>
        <xdr:cNvPr id="242" name="フローチャート: 判断 241"/>
        <xdr:cNvSpPr/>
      </xdr:nvSpPr>
      <xdr:spPr>
        <a:xfrm>
          <a:off x="3746500" y="16416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75060</xdr:rowOff>
    </xdr:from>
    <xdr:ext cx="534377" cy="259045"/>
    <xdr:sp macro="" textlink="">
      <xdr:nvSpPr>
        <xdr:cNvPr id="243" name="テキスト ボックス 242"/>
        <xdr:cNvSpPr txBox="1"/>
      </xdr:nvSpPr>
      <xdr:spPr>
        <a:xfrm>
          <a:off x="3530111" y="16191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77684</xdr:rowOff>
    </xdr:from>
    <xdr:to>
      <xdr:col>15</xdr:col>
      <xdr:colOff>50800</xdr:colOff>
      <xdr:row>96</xdr:row>
      <xdr:rowOff>88526</xdr:rowOff>
    </xdr:to>
    <xdr:cxnSp macro="">
      <xdr:nvCxnSpPr>
        <xdr:cNvPr id="244" name="直線コネクタ 243"/>
        <xdr:cNvCxnSpPr/>
      </xdr:nvCxnSpPr>
      <xdr:spPr>
        <a:xfrm>
          <a:off x="2019300" y="16536884"/>
          <a:ext cx="889000" cy="1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59182</xdr:rowOff>
    </xdr:from>
    <xdr:to>
      <xdr:col>15</xdr:col>
      <xdr:colOff>101600</xdr:colOff>
      <xdr:row>95</xdr:row>
      <xdr:rowOff>160782</xdr:rowOff>
    </xdr:to>
    <xdr:sp macro="" textlink="">
      <xdr:nvSpPr>
        <xdr:cNvPr id="245" name="フローチャート: 判断 244"/>
        <xdr:cNvSpPr/>
      </xdr:nvSpPr>
      <xdr:spPr>
        <a:xfrm>
          <a:off x="2857500" y="16346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5859</xdr:rowOff>
    </xdr:from>
    <xdr:ext cx="534377" cy="259045"/>
    <xdr:sp macro="" textlink="">
      <xdr:nvSpPr>
        <xdr:cNvPr id="246" name="テキスト ボックス 245"/>
        <xdr:cNvSpPr txBox="1"/>
      </xdr:nvSpPr>
      <xdr:spPr>
        <a:xfrm>
          <a:off x="2641111" y="16122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77684</xdr:rowOff>
    </xdr:from>
    <xdr:to>
      <xdr:col>10</xdr:col>
      <xdr:colOff>114300</xdr:colOff>
      <xdr:row>97</xdr:row>
      <xdr:rowOff>128434</xdr:rowOff>
    </xdr:to>
    <xdr:cxnSp macro="">
      <xdr:nvCxnSpPr>
        <xdr:cNvPr id="247" name="直線コネクタ 246"/>
        <xdr:cNvCxnSpPr/>
      </xdr:nvCxnSpPr>
      <xdr:spPr>
        <a:xfrm flipV="1">
          <a:off x="1130300" y="16536884"/>
          <a:ext cx="889000" cy="222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49581</xdr:rowOff>
    </xdr:from>
    <xdr:to>
      <xdr:col>10</xdr:col>
      <xdr:colOff>165100</xdr:colOff>
      <xdr:row>95</xdr:row>
      <xdr:rowOff>151181</xdr:rowOff>
    </xdr:to>
    <xdr:sp macro="" textlink="">
      <xdr:nvSpPr>
        <xdr:cNvPr id="248" name="フローチャート: 判断 247"/>
        <xdr:cNvSpPr/>
      </xdr:nvSpPr>
      <xdr:spPr>
        <a:xfrm>
          <a:off x="1968500" y="16337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167708</xdr:rowOff>
    </xdr:from>
    <xdr:ext cx="534377" cy="259045"/>
    <xdr:sp macro="" textlink="">
      <xdr:nvSpPr>
        <xdr:cNvPr id="249" name="テキスト ボックス 248"/>
        <xdr:cNvSpPr txBox="1"/>
      </xdr:nvSpPr>
      <xdr:spPr>
        <a:xfrm>
          <a:off x="1752111" y="16112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168256</xdr:rowOff>
    </xdr:from>
    <xdr:to>
      <xdr:col>6</xdr:col>
      <xdr:colOff>38100</xdr:colOff>
      <xdr:row>96</xdr:row>
      <xdr:rowOff>98406</xdr:rowOff>
    </xdr:to>
    <xdr:sp macro="" textlink="">
      <xdr:nvSpPr>
        <xdr:cNvPr id="250" name="フローチャート: 判断 249"/>
        <xdr:cNvSpPr/>
      </xdr:nvSpPr>
      <xdr:spPr>
        <a:xfrm>
          <a:off x="1079500" y="1645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114933</xdr:rowOff>
    </xdr:from>
    <xdr:ext cx="534377" cy="259045"/>
    <xdr:sp macro="" textlink="">
      <xdr:nvSpPr>
        <xdr:cNvPr id="251" name="テキスト ボックス 250"/>
        <xdr:cNvSpPr txBox="1"/>
      </xdr:nvSpPr>
      <xdr:spPr>
        <a:xfrm>
          <a:off x="863111" y="16231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162705</xdr:rowOff>
    </xdr:from>
    <xdr:to>
      <xdr:col>24</xdr:col>
      <xdr:colOff>114300</xdr:colOff>
      <xdr:row>97</xdr:row>
      <xdr:rowOff>92855</xdr:rowOff>
    </xdr:to>
    <xdr:sp macro="" textlink="">
      <xdr:nvSpPr>
        <xdr:cNvPr id="257" name="楕円 256"/>
        <xdr:cNvSpPr/>
      </xdr:nvSpPr>
      <xdr:spPr>
        <a:xfrm>
          <a:off x="4584700" y="16621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141132</xdr:rowOff>
    </xdr:from>
    <xdr:ext cx="534377" cy="259045"/>
    <xdr:sp macro="" textlink="">
      <xdr:nvSpPr>
        <xdr:cNvPr id="258" name="衛生費該当値テキスト"/>
        <xdr:cNvSpPr txBox="1"/>
      </xdr:nvSpPr>
      <xdr:spPr>
        <a:xfrm>
          <a:off x="4686300" y="16600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5069</xdr:rowOff>
    </xdr:from>
    <xdr:to>
      <xdr:col>20</xdr:col>
      <xdr:colOff>38100</xdr:colOff>
      <xdr:row>96</xdr:row>
      <xdr:rowOff>106669</xdr:rowOff>
    </xdr:to>
    <xdr:sp macro="" textlink="">
      <xdr:nvSpPr>
        <xdr:cNvPr id="259" name="楕円 258"/>
        <xdr:cNvSpPr/>
      </xdr:nvSpPr>
      <xdr:spPr>
        <a:xfrm>
          <a:off x="3746500" y="16464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97796</xdr:rowOff>
    </xdr:from>
    <xdr:ext cx="534377" cy="259045"/>
    <xdr:sp macro="" textlink="">
      <xdr:nvSpPr>
        <xdr:cNvPr id="260" name="テキスト ボックス 259"/>
        <xdr:cNvSpPr txBox="1"/>
      </xdr:nvSpPr>
      <xdr:spPr>
        <a:xfrm>
          <a:off x="3530111" y="16556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37726</xdr:rowOff>
    </xdr:from>
    <xdr:to>
      <xdr:col>15</xdr:col>
      <xdr:colOff>101600</xdr:colOff>
      <xdr:row>96</xdr:row>
      <xdr:rowOff>139326</xdr:rowOff>
    </xdr:to>
    <xdr:sp macro="" textlink="">
      <xdr:nvSpPr>
        <xdr:cNvPr id="261" name="楕円 260"/>
        <xdr:cNvSpPr/>
      </xdr:nvSpPr>
      <xdr:spPr>
        <a:xfrm>
          <a:off x="2857500" y="16496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130453</xdr:rowOff>
    </xdr:from>
    <xdr:ext cx="534377" cy="259045"/>
    <xdr:sp macro="" textlink="">
      <xdr:nvSpPr>
        <xdr:cNvPr id="262" name="テキスト ボックス 261"/>
        <xdr:cNvSpPr txBox="1"/>
      </xdr:nvSpPr>
      <xdr:spPr>
        <a:xfrm>
          <a:off x="2641111" y="16589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26884</xdr:rowOff>
    </xdr:from>
    <xdr:to>
      <xdr:col>10</xdr:col>
      <xdr:colOff>165100</xdr:colOff>
      <xdr:row>96</xdr:row>
      <xdr:rowOff>128484</xdr:rowOff>
    </xdr:to>
    <xdr:sp macro="" textlink="">
      <xdr:nvSpPr>
        <xdr:cNvPr id="263" name="楕円 262"/>
        <xdr:cNvSpPr/>
      </xdr:nvSpPr>
      <xdr:spPr>
        <a:xfrm>
          <a:off x="1968500" y="1648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119611</xdr:rowOff>
    </xdr:from>
    <xdr:ext cx="534377" cy="259045"/>
    <xdr:sp macro="" textlink="">
      <xdr:nvSpPr>
        <xdr:cNvPr id="264" name="テキスト ボックス 263"/>
        <xdr:cNvSpPr txBox="1"/>
      </xdr:nvSpPr>
      <xdr:spPr>
        <a:xfrm>
          <a:off x="1752111" y="16578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77634</xdr:rowOff>
    </xdr:from>
    <xdr:to>
      <xdr:col>6</xdr:col>
      <xdr:colOff>38100</xdr:colOff>
      <xdr:row>98</xdr:row>
      <xdr:rowOff>7784</xdr:rowOff>
    </xdr:to>
    <xdr:sp macro="" textlink="">
      <xdr:nvSpPr>
        <xdr:cNvPr id="265" name="楕円 264"/>
        <xdr:cNvSpPr/>
      </xdr:nvSpPr>
      <xdr:spPr>
        <a:xfrm>
          <a:off x="1079500" y="1670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170361</xdr:rowOff>
    </xdr:from>
    <xdr:ext cx="534377" cy="259045"/>
    <xdr:sp macro="" textlink="">
      <xdr:nvSpPr>
        <xdr:cNvPr id="266" name="テキスト ボックス 265"/>
        <xdr:cNvSpPr txBox="1"/>
      </xdr:nvSpPr>
      <xdr:spPr>
        <a:xfrm>
          <a:off x="863111" y="1680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43688</xdr:rowOff>
    </xdr:from>
    <xdr:to>
      <xdr:col>54</xdr:col>
      <xdr:colOff>189865</xdr:colOff>
      <xdr:row>39</xdr:row>
      <xdr:rowOff>44450</xdr:rowOff>
    </xdr:to>
    <xdr:cxnSp macro="">
      <xdr:nvCxnSpPr>
        <xdr:cNvPr id="290" name="直線コネクタ 289"/>
        <xdr:cNvCxnSpPr/>
      </xdr:nvCxnSpPr>
      <xdr:spPr>
        <a:xfrm flipV="1">
          <a:off x="10475595" y="5187188"/>
          <a:ext cx="1270" cy="1543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91"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2" name="直線コネクタ 291"/>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161815</xdr:rowOff>
    </xdr:from>
    <xdr:ext cx="469744" cy="259045"/>
    <xdr:sp macro="" textlink="">
      <xdr:nvSpPr>
        <xdr:cNvPr id="293" name="労働費最大値テキスト"/>
        <xdr:cNvSpPr txBox="1"/>
      </xdr:nvSpPr>
      <xdr:spPr>
        <a:xfrm>
          <a:off x="10528300" y="4962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43688</xdr:rowOff>
    </xdr:from>
    <xdr:to>
      <xdr:col>55</xdr:col>
      <xdr:colOff>88900</xdr:colOff>
      <xdr:row>30</xdr:row>
      <xdr:rowOff>43688</xdr:rowOff>
    </xdr:to>
    <xdr:cxnSp macro="">
      <xdr:nvCxnSpPr>
        <xdr:cNvPr id="294" name="直線コネクタ 293"/>
        <xdr:cNvCxnSpPr/>
      </xdr:nvCxnSpPr>
      <xdr:spPr>
        <a:xfrm>
          <a:off x="10388600" y="5187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79883</xdr:rowOff>
    </xdr:from>
    <xdr:to>
      <xdr:col>55</xdr:col>
      <xdr:colOff>0</xdr:colOff>
      <xdr:row>38</xdr:row>
      <xdr:rowOff>2540</xdr:rowOff>
    </xdr:to>
    <xdr:cxnSp macro="">
      <xdr:nvCxnSpPr>
        <xdr:cNvPr id="295" name="直線コネクタ 294"/>
        <xdr:cNvCxnSpPr/>
      </xdr:nvCxnSpPr>
      <xdr:spPr>
        <a:xfrm>
          <a:off x="9639300" y="6423533"/>
          <a:ext cx="838200" cy="9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74820</xdr:rowOff>
    </xdr:from>
    <xdr:ext cx="378565" cy="259045"/>
    <xdr:sp macro="" textlink="">
      <xdr:nvSpPr>
        <xdr:cNvPr id="296" name="労働費平均値テキスト"/>
        <xdr:cNvSpPr txBox="1"/>
      </xdr:nvSpPr>
      <xdr:spPr>
        <a:xfrm>
          <a:off x="10528300" y="624702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51943</xdr:rowOff>
    </xdr:from>
    <xdr:to>
      <xdr:col>55</xdr:col>
      <xdr:colOff>50800</xdr:colOff>
      <xdr:row>37</xdr:row>
      <xdr:rowOff>153543</xdr:rowOff>
    </xdr:to>
    <xdr:sp macro="" textlink="">
      <xdr:nvSpPr>
        <xdr:cNvPr id="297" name="フローチャート: 判断 296"/>
        <xdr:cNvSpPr/>
      </xdr:nvSpPr>
      <xdr:spPr>
        <a:xfrm>
          <a:off x="10426700" y="639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79883</xdr:rowOff>
    </xdr:from>
    <xdr:to>
      <xdr:col>50</xdr:col>
      <xdr:colOff>114300</xdr:colOff>
      <xdr:row>37</xdr:row>
      <xdr:rowOff>142367</xdr:rowOff>
    </xdr:to>
    <xdr:cxnSp macro="">
      <xdr:nvCxnSpPr>
        <xdr:cNvPr id="298" name="直線コネクタ 297"/>
        <xdr:cNvCxnSpPr/>
      </xdr:nvCxnSpPr>
      <xdr:spPr>
        <a:xfrm flipV="1">
          <a:off x="8750300" y="6423533"/>
          <a:ext cx="889000" cy="62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71374</xdr:rowOff>
    </xdr:from>
    <xdr:to>
      <xdr:col>50</xdr:col>
      <xdr:colOff>165100</xdr:colOff>
      <xdr:row>38</xdr:row>
      <xdr:rowOff>1524</xdr:rowOff>
    </xdr:to>
    <xdr:sp macro="" textlink="">
      <xdr:nvSpPr>
        <xdr:cNvPr id="299" name="フローチャート: 判断 298"/>
        <xdr:cNvSpPr/>
      </xdr:nvSpPr>
      <xdr:spPr>
        <a:xfrm>
          <a:off x="9588500" y="6415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164101</xdr:rowOff>
    </xdr:from>
    <xdr:ext cx="378565" cy="259045"/>
    <xdr:sp macro="" textlink="">
      <xdr:nvSpPr>
        <xdr:cNvPr id="300" name="テキスト ボックス 299"/>
        <xdr:cNvSpPr txBox="1"/>
      </xdr:nvSpPr>
      <xdr:spPr>
        <a:xfrm>
          <a:off x="9450017" y="65077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142367</xdr:rowOff>
    </xdr:from>
    <xdr:to>
      <xdr:col>45</xdr:col>
      <xdr:colOff>177800</xdr:colOff>
      <xdr:row>38</xdr:row>
      <xdr:rowOff>37211</xdr:rowOff>
    </xdr:to>
    <xdr:cxnSp macro="">
      <xdr:nvCxnSpPr>
        <xdr:cNvPr id="301" name="直線コネクタ 300"/>
        <xdr:cNvCxnSpPr/>
      </xdr:nvCxnSpPr>
      <xdr:spPr>
        <a:xfrm flipV="1">
          <a:off x="7861300" y="6486017"/>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59944</xdr:rowOff>
    </xdr:from>
    <xdr:to>
      <xdr:col>46</xdr:col>
      <xdr:colOff>38100</xdr:colOff>
      <xdr:row>37</xdr:row>
      <xdr:rowOff>161544</xdr:rowOff>
    </xdr:to>
    <xdr:sp macro="" textlink="">
      <xdr:nvSpPr>
        <xdr:cNvPr id="302" name="フローチャート: 判断 301"/>
        <xdr:cNvSpPr/>
      </xdr:nvSpPr>
      <xdr:spPr>
        <a:xfrm>
          <a:off x="8699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6621</xdr:rowOff>
    </xdr:from>
    <xdr:ext cx="378565" cy="259045"/>
    <xdr:sp macro="" textlink="">
      <xdr:nvSpPr>
        <xdr:cNvPr id="303" name="テキスト ボックス 302"/>
        <xdr:cNvSpPr txBox="1"/>
      </xdr:nvSpPr>
      <xdr:spPr>
        <a:xfrm>
          <a:off x="8561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37211</xdr:rowOff>
    </xdr:from>
    <xdr:to>
      <xdr:col>41</xdr:col>
      <xdr:colOff>50800</xdr:colOff>
      <xdr:row>38</xdr:row>
      <xdr:rowOff>39116</xdr:rowOff>
    </xdr:to>
    <xdr:cxnSp macro="">
      <xdr:nvCxnSpPr>
        <xdr:cNvPr id="304" name="直線コネクタ 303"/>
        <xdr:cNvCxnSpPr/>
      </xdr:nvCxnSpPr>
      <xdr:spPr>
        <a:xfrm flipV="1">
          <a:off x="6972300" y="6552311"/>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65659</xdr:rowOff>
    </xdr:from>
    <xdr:to>
      <xdr:col>41</xdr:col>
      <xdr:colOff>101600</xdr:colOff>
      <xdr:row>37</xdr:row>
      <xdr:rowOff>167260</xdr:rowOff>
    </xdr:to>
    <xdr:sp macro="" textlink="">
      <xdr:nvSpPr>
        <xdr:cNvPr id="305" name="フローチャート: 判断 304"/>
        <xdr:cNvSpPr/>
      </xdr:nvSpPr>
      <xdr:spPr>
        <a:xfrm>
          <a:off x="7810500" y="64093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12336</xdr:rowOff>
    </xdr:from>
    <xdr:ext cx="378565" cy="259045"/>
    <xdr:sp macro="" textlink="">
      <xdr:nvSpPr>
        <xdr:cNvPr id="306" name="テキスト ボックス 305"/>
        <xdr:cNvSpPr txBox="1"/>
      </xdr:nvSpPr>
      <xdr:spPr>
        <a:xfrm>
          <a:off x="7672017" y="61845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68326</xdr:rowOff>
    </xdr:from>
    <xdr:to>
      <xdr:col>36</xdr:col>
      <xdr:colOff>165100</xdr:colOff>
      <xdr:row>37</xdr:row>
      <xdr:rowOff>169926</xdr:rowOff>
    </xdr:to>
    <xdr:sp macro="" textlink="">
      <xdr:nvSpPr>
        <xdr:cNvPr id="307" name="フローチャート: 判断 306"/>
        <xdr:cNvSpPr/>
      </xdr:nvSpPr>
      <xdr:spPr>
        <a:xfrm>
          <a:off x="6921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15003</xdr:rowOff>
    </xdr:from>
    <xdr:ext cx="378565" cy="259045"/>
    <xdr:sp macro="" textlink="">
      <xdr:nvSpPr>
        <xdr:cNvPr id="308" name="テキスト ボックス 307"/>
        <xdr:cNvSpPr txBox="1"/>
      </xdr:nvSpPr>
      <xdr:spPr>
        <a:xfrm>
          <a:off x="6783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123190</xdr:rowOff>
    </xdr:from>
    <xdr:to>
      <xdr:col>55</xdr:col>
      <xdr:colOff>50800</xdr:colOff>
      <xdr:row>38</xdr:row>
      <xdr:rowOff>53340</xdr:rowOff>
    </xdr:to>
    <xdr:sp macro="" textlink="">
      <xdr:nvSpPr>
        <xdr:cNvPr id="314" name="楕円 313"/>
        <xdr:cNvSpPr/>
      </xdr:nvSpPr>
      <xdr:spPr>
        <a:xfrm>
          <a:off x="10426700" y="646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101617</xdr:rowOff>
    </xdr:from>
    <xdr:ext cx="378565" cy="259045"/>
    <xdr:sp macro="" textlink="">
      <xdr:nvSpPr>
        <xdr:cNvPr id="315" name="労働費該当値テキスト"/>
        <xdr:cNvSpPr txBox="1"/>
      </xdr:nvSpPr>
      <xdr:spPr>
        <a:xfrm>
          <a:off x="10528300" y="64452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29083</xdr:rowOff>
    </xdr:from>
    <xdr:to>
      <xdr:col>50</xdr:col>
      <xdr:colOff>165100</xdr:colOff>
      <xdr:row>37</xdr:row>
      <xdr:rowOff>130683</xdr:rowOff>
    </xdr:to>
    <xdr:sp macro="" textlink="">
      <xdr:nvSpPr>
        <xdr:cNvPr id="316" name="楕円 315"/>
        <xdr:cNvSpPr/>
      </xdr:nvSpPr>
      <xdr:spPr>
        <a:xfrm>
          <a:off x="9588500" y="6372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147210</xdr:rowOff>
    </xdr:from>
    <xdr:ext cx="378565" cy="259045"/>
    <xdr:sp macro="" textlink="">
      <xdr:nvSpPr>
        <xdr:cNvPr id="317" name="テキスト ボックス 316"/>
        <xdr:cNvSpPr txBox="1"/>
      </xdr:nvSpPr>
      <xdr:spPr>
        <a:xfrm>
          <a:off x="9450017" y="61479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91567</xdr:rowOff>
    </xdr:from>
    <xdr:to>
      <xdr:col>46</xdr:col>
      <xdr:colOff>38100</xdr:colOff>
      <xdr:row>38</xdr:row>
      <xdr:rowOff>21717</xdr:rowOff>
    </xdr:to>
    <xdr:sp macro="" textlink="">
      <xdr:nvSpPr>
        <xdr:cNvPr id="318" name="楕円 317"/>
        <xdr:cNvSpPr/>
      </xdr:nvSpPr>
      <xdr:spPr>
        <a:xfrm>
          <a:off x="8699500" y="6435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12844</xdr:rowOff>
    </xdr:from>
    <xdr:ext cx="378565" cy="259045"/>
    <xdr:sp macro="" textlink="">
      <xdr:nvSpPr>
        <xdr:cNvPr id="319" name="テキスト ボックス 318"/>
        <xdr:cNvSpPr txBox="1"/>
      </xdr:nvSpPr>
      <xdr:spPr>
        <a:xfrm>
          <a:off x="8561017" y="65279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157861</xdr:rowOff>
    </xdr:from>
    <xdr:to>
      <xdr:col>41</xdr:col>
      <xdr:colOff>101600</xdr:colOff>
      <xdr:row>38</xdr:row>
      <xdr:rowOff>88011</xdr:rowOff>
    </xdr:to>
    <xdr:sp macro="" textlink="">
      <xdr:nvSpPr>
        <xdr:cNvPr id="320" name="楕円 319"/>
        <xdr:cNvSpPr/>
      </xdr:nvSpPr>
      <xdr:spPr>
        <a:xfrm>
          <a:off x="7810500" y="650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79138</xdr:rowOff>
    </xdr:from>
    <xdr:ext cx="378565" cy="259045"/>
    <xdr:sp macro="" textlink="">
      <xdr:nvSpPr>
        <xdr:cNvPr id="321" name="テキスト ボックス 320"/>
        <xdr:cNvSpPr txBox="1"/>
      </xdr:nvSpPr>
      <xdr:spPr>
        <a:xfrm>
          <a:off x="7672017" y="65942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159766</xdr:rowOff>
    </xdr:from>
    <xdr:to>
      <xdr:col>36</xdr:col>
      <xdr:colOff>165100</xdr:colOff>
      <xdr:row>38</xdr:row>
      <xdr:rowOff>89916</xdr:rowOff>
    </xdr:to>
    <xdr:sp macro="" textlink="">
      <xdr:nvSpPr>
        <xdr:cNvPr id="322" name="楕円 321"/>
        <xdr:cNvSpPr/>
      </xdr:nvSpPr>
      <xdr:spPr>
        <a:xfrm>
          <a:off x="6921500" y="650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81043</xdr:rowOff>
    </xdr:from>
    <xdr:ext cx="378565" cy="259045"/>
    <xdr:sp macro="" textlink="">
      <xdr:nvSpPr>
        <xdr:cNvPr id="323" name="テキスト ボックス 322"/>
        <xdr:cNvSpPr txBox="1"/>
      </xdr:nvSpPr>
      <xdr:spPr>
        <a:xfrm>
          <a:off x="6783017" y="6596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6959</xdr:rowOff>
    </xdr:from>
    <xdr:to>
      <xdr:col>54</xdr:col>
      <xdr:colOff>189865</xdr:colOff>
      <xdr:row>59</xdr:row>
      <xdr:rowOff>82</xdr:rowOff>
    </xdr:to>
    <xdr:cxnSp macro="">
      <xdr:nvCxnSpPr>
        <xdr:cNvPr id="347" name="直線コネクタ 346"/>
        <xdr:cNvCxnSpPr/>
      </xdr:nvCxnSpPr>
      <xdr:spPr>
        <a:xfrm flipV="1">
          <a:off x="10475595" y="8750909"/>
          <a:ext cx="1270" cy="1364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3909</xdr:rowOff>
    </xdr:from>
    <xdr:ext cx="469744" cy="259045"/>
    <xdr:sp macro="" textlink="">
      <xdr:nvSpPr>
        <xdr:cNvPr id="348" name="農林水産業費最小値テキスト"/>
        <xdr:cNvSpPr txBox="1"/>
      </xdr:nvSpPr>
      <xdr:spPr>
        <a:xfrm>
          <a:off x="10528300" y="10119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82</xdr:rowOff>
    </xdr:from>
    <xdr:to>
      <xdr:col>55</xdr:col>
      <xdr:colOff>88900</xdr:colOff>
      <xdr:row>59</xdr:row>
      <xdr:rowOff>82</xdr:rowOff>
    </xdr:to>
    <xdr:cxnSp macro="">
      <xdr:nvCxnSpPr>
        <xdr:cNvPr id="349" name="直線コネクタ 348"/>
        <xdr:cNvCxnSpPr/>
      </xdr:nvCxnSpPr>
      <xdr:spPr>
        <a:xfrm>
          <a:off x="10388600" y="10115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125086</xdr:rowOff>
    </xdr:from>
    <xdr:ext cx="534377" cy="259045"/>
    <xdr:sp macro="" textlink="">
      <xdr:nvSpPr>
        <xdr:cNvPr id="350" name="農林水産業費最大値テキスト"/>
        <xdr:cNvSpPr txBox="1"/>
      </xdr:nvSpPr>
      <xdr:spPr>
        <a:xfrm>
          <a:off x="10528300" y="852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6959</xdr:rowOff>
    </xdr:from>
    <xdr:to>
      <xdr:col>55</xdr:col>
      <xdr:colOff>88900</xdr:colOff>
      <xdr:row>51</xdr:row>
      <xdr:rowOff>6959</xdr:rowOff>
    </xdr:to>
    <xdr:cxnSp macro="">
      <xdr:nvCxnSpPr>
        <xdr:cNvPr id="351" name="直線コネクタ 350"/>
        <xdr:cNvCxnSpPr/>
      </xdr:nvCxnSpPr>
      <xdr:spPr>
        <a:xfrm>
          <a:off x="10388600" y="8750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90570</xdr:rowOff>
    </xdr:from>
    <xdr:to>
      <xdr:col>55</xdr:col>
      <xdr:colOff>0</xdr:colOff>
      <xdr:row>56</xdr:row>
      <xdr:rowOff>102153</xdr:rowOff>
    </xdr:to>
    <xdr:cxnSp macro="">
      <xdr:nvCxnSpPr>
        <xdr:cNvPr id="352" name="直線コネクタ 351"/>
        <xdr:cNvCxnSpPr/>
      </xdr:nvCxnSpPr>
      <xdr:spPr>
        <a:xfrm flipV="1">
          <a:off x="9639300" y="9691770"/>
          <a:ext cx="838200" cy="11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147585</xdr:rowOff>
    </xdr:from>
    <xdr:ext cx="534377" cy="259045"/>
    <xdr:sp macro="" textlink="">
      <xdr:nvSpPr>
        <xdr:cNvPr id="353" name="農林水産業費平均値テキスト"/>
        <xdr:cNvSpPr txBox="1"/>
      </xdr:nvSpPr>
      <xdr:spPr>
        <a:xfrm>
          <a:off x="10528300" y="97487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169158</xdr:rowOff>
    </xdr:from>
    <xdr:to>
      <xdr:col>55</xdr:col>
      <xdr:colOff>50800</xdr:colOff>
      <xdr:row>57</xdr:row>
      <xdr:rowOff>99308</xdr:rowOff>
    </xdr:to>
    <xdr:sp macro="" textlink="">
      <xdr:nvSpPr>
        <xdr:cNvPr id="354" name="フローチャート: 判断 353"/>
        <xdr:cNvSpPr/>
      </xdr:nvSpPr>
      <xdr:spPr>
        <a:xfrm>
          <a:off x="10426700" y="9770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102153</xdr:rowOff>
    </xdr:from>
    <xdr:to>
      <xdr:col>50</xdr:col>
      <xdr:colOff>114300</xdr:colOff>
      <xdr:row>56</xdr:row>
      <xdr:rowOff>102819</xdr:rowOff>
    </xdr:to>
    <xdr:cxnSp macro="">
      <xdr:nvCxnSpPr>
        <xdr:cNvPr id="355" name="直線コネクタ 354"/>
        <xdr:cNvCxnSpPr/>
      </xdr:nvCxnSpPr>
      <xdr:spPr>
        <a:xfrm flipV="1">
          <a:off x="8750300" y="9703353"/>
          <a:ext cx="889000" cy="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145250</xdr:rowOff>
    </xdr:from>
    <xdr:to>
      <xdr:col>50</xdr:col>
      <xdr:colOff>165100</xdr:colOff>
      <xdr:row>57</xdr:row>
      <xdr:rowOff>75400</xdr:rowOff>
    </xdr:to>
    <xdr:sp macro="" textlink="">
      <xdr:nvSpPr>
        <xdr:cNvPr id="356" name="フローチャート: 判断 355"/>
        <xdr:cNvSpPr/>
      </xdr:nvSpPr>
      <xdr:spPr>
        <a:xfrm>
          <a:off x="9588500" y="974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66527</xdr:rowOff>
    </xdr:from>
    <xdr:ext cx="534377" cy="259045"/>
    <xdr:sp macro="" textlink="">
      <xdr:nvSpPr>
        <xdr:cNvPr id="357" name="テキスト ボックス 356"/>
        <xdr:cNvSpPr txBox="1"/>
      </xdr:nvSpPr>
      <xdr:spPr>
        <a:xfrm>
          <a:off x="9372111" y="9839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102819</xdr:rowOff>
    </xdr:from>
    <xdr:to>
      <xdr:col>45</xdr:col>
      <xdr:colOff>177800</xdr:colOff>
      <xdr:row>56</xdr:row>
      <xdr:rowOff>170199</xdr:rowOff>
    </xdr:to>
    <xdr:cxnSp macro="">
      <xdr:nvCxnSpPr>
        <xdr:cNvPr id="358" name="直線コネクタ 357"/>
        <xdr:cNvCxnSpPr/>
      </xdr:nvCxnSpPr>
      <xdr:spPr>
        <a:xfrm flipV="1">
          <a:off x="7861300" y="9704019"/>
          <a:ext cx="889000" cy="6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155689</xdr:rowOff>
    </xdr:from>
    <xdr:to>
      <xdr:col>46</xdr:col>
      <xdr:colOff>38100</xdr:colOff>
      <xdr:row>57</xdr:row>
      <xdr:rowOff>85839</xdr:rowOff>
    </xdr:to>
    <xdr:sp macro="" textlink="">
      <xdr:nvSpPr>
        <xdr:cNvPr id="359" name="フローチャート: 判断 358"/>
        <xdr:cNvSpPr/>
      </xdr:nvSpPr>
      <xdr:spPr>
        <a:xfrm>
          <a:off x="8699500" y="975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76966</xdr:rowOff>
    </xdr:from>
    <xdr:ext cx="534377" cy="259045"/>
    <xdr:sp macro="" textlink="">
      <xdr:nvSpPr>
        <xdr:cNvPr id="360" name="テキスト ボックス 359"/>
        <xdr:cNvSpPr txBox="1"/>
      </xdr:nvSpPr>
      <xdr:spPr>
        <a:xfrm>
          <a:off x="8483111" y="984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168142</xdr:rowOff>
    </xdr:from>
    <xdr:to>
      <xdr:col>41</xdr:col>
      <xdr:colOff>50800</xdr:colOff>
      <xdr:row>56</xdr:row>
      <xdr:rowOff>170199</xdr:rowOff>
    </xdr:to>
    <xdr:cxnSp macro="">
      <xdr:nvCxnSpPr>
        <xdr:cNvPr id="361" name="直線コネクタ 360"/>
        <xdr:cNvCxnSpPr/>
      </xdr:nvCxnSpPr>
      <xdr:spPr>
        <a:xfrm>
          <a:off x="6972300" y="9769342"/>
          <a:ext cx="8890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159556</xdr:rowOff>
    </xdr:from>
    <xdr:to>
      <xdr:col>41</xdr:col>
      <xdr:colOff>101600</xdr:colOff>
      <xdr:row>57</xdr:row>
      <xdr:rowOff>89706</xdr:rowOff>
    </xdr:to>
    <xdr:sp macro="" textlink="">
      <xdr:nvSpPr>
        <xdr:cNvPr id="362" name="フローチャート: 判断 361"/>
        <xdr:cNvSpPr/>
      </xdr:nvSpPr>
      <xdr:spPr>
        <a:xfrm>
          <a:off x="7810500" y="9760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80833</xdr:rowOff>
    </xdr:from>
    <xdr:ext cx="534377" cy="259045"/>
    <xdr:sp macro="" textlink="">
      <xdr:nvSpPr>
        <xdr:cNvPr id="363" name="テキスト ボックス 362"/>
        <xdr:cNvSpPr txBox="1"/>
      </xdr:nvSpPr>
      <xdr:spPr>
        <a:xfrm>
          <a:off x="7594111" y="985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24302</xdr:rowOff>
    </xdr:from>
    <xdr:to>
      <xdr:col>36</xdr:col>
      <xdr:colOff>165100</xdr:colOff>
      <xdr:row>57</xdr:row>
      <xdr:rowOff>125902</xdr:rowOff>
    </xdr:to>
    <xdr:sp macro="" textlink="">
      <xdr:nvSpPr>
        <xdr:cNvPr id="364" name="フローチャート: 判断 363"/>
        <xdr:cNvSpPr/>
      </xdr:nvSpPr>
      <xdr:spPr>
        <a:xfrm>
          <a:off x="6921500" y="979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117029</xdr:rowOff>
    </xdr:from>
    <xdr:ext cx="534377" cy="259045"/>
    <xdr:sp macro="" textlink="">
      <xdr:nvSpPr>
        <xdr:cNvPr id="365" name="テキスト ボックス 364"/>
        <xdr:cNvSpPr txBox="1"/>
      </xdr:nvSpPr>
      <xdr:spPr>
        <a:xfrm>
          <a:off x="6705111" y="9889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39770</xdr:rowOff>
    </xdr:from>
    <xdr:to>
      <xdr:col>55</xdr:col>
      <xdr:colOff>50800</xdr:colOff>
      <xdr:row>56</xdr:row>
      <xdr:rowOff>141370</xdr:rowOff>
    </xdr:to>
    <xdr:sp macro="" textlink="">
      <xdr:nvSpPr>
        <xdr:cNvPr id="371" name="楕円 370"/>
        <xdr:cNvSpPr/>
      </xdr:nvSpPr>
      <xdr:spPr>
        <a:xfrm>
          <a:off x="10426700" y="964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62647</xdr:rowOff>
    </xdr:from>
    <xdr:ext cx="534377" cy="259045"/>
    <xdr:sp macro="" textlink="">
      <xdr:nvSpPr>
        <xdr:cNvPr id="372" name="農林水産業費該当値テキスト"/>
        <xdr:cNvSpPr txBox="1"/>
      </xdr:nvSpPr>
      <xdr:spPr>
        <a:xfrm>
          <a:off x="10528300" y="9492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51353</xdr:rowOff>
    </xdr:from>
    <xdr:to>
      <xdr:col>50</xdr:col>
      <xdr:colOff>165100</xdr:colOff>
      <xdr:row>56</xdr:row>
      <xdr:rowOff>152953</xdr:rowOff>
    </xdr:to>
    <xdr:sp macro="" textlink="">
      <xdr:nvSpPr>
        <xdr:cNvPr id="373" name="楕円 372"/>
        <xdr:cNvSpPr/>
      </xdr:nvSpPr>
      <xdr:spPr>
        <a:xfrm>
          <a:off x="9588500" y="9652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169480</xdr:rowOff>
    </xdr:from>
    <xdr:ext cx="534377" cy="259045"/>
    <xdr:sp macro="" textlink="">
      <xdr:nvSpPr>
        <xdr:cNvPr id="374" name="テキスト ボックス 373"/>
        <xdr:cNvSpPr txBox="1"/>
      </xdr:nvSpPr>
      <xdr:spPr>
        <a:xfrm>
          <a:off x="9372111" y="9427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52019</xdr:rowOff>
    </xdr:from>
    <xdr:to>
      <xdr:col>46</xdr:col>
      <xdr:colOff>38100</xdr:colOff>
      <xdr:row>56</xdr:row>
      <xdr:rowOff>153619</xdr:rowOff>
    </xdr:to>
    <xdr:sp macro="" textlink="">
      <xdr:nvSpPr>
        <xdr:cNvPr id="375" name="楕円 374"/>
        <xdr:cNvSpPr/>
      </xdr:nvSpPr>
      <xdr:spPr>
        <a:xfrm>
          <a:off x="8699500" y="9653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170146</xdr:rowOff>
    </xdr:from>
    <xdr:ext cx="534377" cy="259045"/>
    <xdr:sp macro="" textlink="">
      <xdr:nvSpPr>
        <xdr:cNvPr id="376" name="テキスト ボックス 375"/>
        <xdr:cNvSpPr txBox="1"/>
      </xdr:nvSpPr>
      <xdr:spPr>
        <a:xfrm>
          <a:off x="8483111" y="9428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119399</xdr:rowOff>
    </xdr:from>
    <xdr:to>
      <xdr:col>41</xdr:col>
      <xdr:colOff>101600</xdr:colOff>
      <xdr:row>57</xdr:row>
      <xdr:rowOff>49549</xdr:rowOff>
    </xdr:to>
    <xdr:sp macro="" textlink="">
      <xdr:nvSpPr>
        <xdr:cNvPr id="377" name="楕円 376"/>
        <xdr:cNvSpPr/>
      </xdr:nvSpPr>
      <xdr:spPr>
        <a:xfrm>
          <a:off x="7810500" y="9720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66076</xdr:rowOff>
    </xdr:from>
    <xdr:ext cx="534377" cy="259045"/>
    <xdr:sp macro="" textlink="">
      <xdr:nvSpPr>
        <xdr:cNvPr id="378" name="テキスト ボックス 377"/>
        <xdr:cNvSpPr txBox="1"/>
      </xdr:nvSpPr>
      <xdr:spPr>
        <a:xfrm>
          <a:off x="7594111" y="9495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117342</xdr:rowOff>
    </xdr:from>
    <xdr:to>
      <xdr:col>36</xdr:col>
      <xdr:colOff>165100</xdr:colOff>
      <xdr:row>57</xdr:row>
      <xdr:rowOff>47492</xdr:rowOff>
    </xdr:to>
    <xdr:sp macro="" textlink="">
      <xdr:nvSpPr>
        <xdr:cNvPr id="379" name="楕円 378"/>
        <xdr:cNvSpPr/>
      </xdr:nvSpPr>
      <xdr:spPr>
        <a:xfrm>
          <a:off x="6921500" y="9718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64019</xdr:rowOff>
    </xdr:from>
    <xdr:ext cx="534377" cy="259045"/>
    <xdr:sp macro="" textlink="">
      <xdr:nvSpPr>
        <xdr:cNvPr id="380" name="テキスト ボックス 379"/>
        <xdr:cNvSpPr txBox="1"/>
      </xdr:nvSpPr>
      <xdr:spPr>
        <a:xfrm>
          <a:off x="6705111" y="9493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91603</xdr:rowOff>
    </xdr:from>
    <xdr:to>
      <xdr:col>54</xdr:col>
      <xdr:colOff>189865</xdr:colOff>
      <xdr:row>78</xdr:row>
      <xdr:rowOff>126944</xdr:rowOff>
    </xdr:to>
    <xdr:cxnSp macro="">
      <xdr:nvCxnSpPr>
        <xdr:cNvPr id="402" name="直線コネクタ 401"/>
        <xdr:cNvCxnSpPr/>
      </xdr:nvCxnSpPr>
      <xdr:spPr>
        <a:xfrm flipV="1">
          <a:off x="10475595" y="12264553"/>
          <a:ext cx="1270" cy="1235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130771</xdr:rowOff>
    </xdr:from>
    <xdr:ext cx="378565" cy="259045"/>
    <xdr:sp macro="" textlink="">
      <xdr:nvSpPr>
        <xdr:cNvPr id="403" name="商工費最小値テキスト"/>
        <xdr:cNvSpPr txBox="1"/>
      </xdr:nvSpPr>
      <xdr:spPr>
        <a:xfrm>
          <a:off x="10528300" y="135038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126944</xdr:rowOff>
    </xdr:from>
    <xdr:to>
      <xdr:col>55</xdr:col>
      <xdr:colOff>88900</xdr:colOff>
      <xdr:row>78</xdr:row>
      <xdr:rowOff>126944</xdr:rowOff>
    </xdr:to>
    <xdr:cxnSp macro="">
      <xdr:nvCxnSpPr>
        <xdr:cNvPr id="404" name="直線コネクタ 403"/>
        <xdr:cNvCxnSpPr/>
      </xdr:nvCxnSpPr>
      <xdr:spPr>
        <a:xfrm>
          <a:off x="10388600" y="1350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38280</xdr:rowOff>
    </xdr:from>
    <xdr:ext cx="534377" cy="259045"/>
    <xdr:sp macro="" textlink="">
      <xdr:nvSpPr>
        <xdr:cNvPr id="405" name="商工費最大値テキスト"/>
        <xdr:cNvSpPr txBox="1"/>
      </xdr:nvSpPr>
      <xdr:spPr>
        <a:xfrm>
          <a:off x="10528300" y="12039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54,604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91603</xdr:rowOff>
    </xdr:from>
    <xdr:to>
      <xdr:col>55</xdr:col>
      <xdr:colOff>88900</xdr:colOff>
      <xdr:row>71</xdr:row>
      <xdr:rowOff>91603</xdr:rowOff>
    </xdr:to>
    <xdr:cxnSp macro="">
      <xdr:nvCxnSpPr>
        <xdr:cNvPr id="406" name="直線コネクタ 405"/>
        <xdr:cNvCxnSpPr/>
      </xdr:nvCxnSpPr>
      <xdr:spPr>
        <a:xfrm>
          <a:off x="10388600" y="12264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157714</xdr:rowOff>
    </xdr:from>
    <xdr:to>
      <xdr:col>55</xdr:col>
      <xdr:colOff>0</xdr:colOff>
      <xdr:row>76</xdr:row>
      <xdr:rowOff>167567</xdr:rowOff>
    </xdr:to>
    <xdr:cxnSp macro="">
      <xdr:nvCxnSpPr>
        <xdr:cNvPr id="407" name="直線コネクタ 406"/>
        <xdr:cNvCxnSpPr/>
      </xdr:nvCxnSpPr>
      <xdr:spPr>
        <a:xfrm>
          <a:off x="9639300" y="13187914"/>
          <a:ext cx="838200" cy="9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135574</xdr:rowOff>
    </xdr:from>
    <xdr:ext cx="534377" cy="259045"/>
    <xdr:sp macro="" textlink="">
      <xdr:nvSpPr>
        <xdr:cNvPr id="408" name="商工費平均値テキスト"/>
        <xdr:cNvSpPr txBox="1"/>
      </xdr:nvSpPr>
      <xdr:spPr>
        <a:xfrm>
          <a:off x="10528300" y="129943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112697</xdr:rowOff>
    </xdr:from>
    <xdr:to>
      <xdr:col>55</xdr:col>
      <xdr:colOff>50800</xdr:colOff>
      <xdr:row>77</xdr:row>
      <xdr:rowOff>42847</xdr:rowOff>
    </xdr:to>
    <xdr:sp macro="" textlink="">
      <xdr:nvSpPr>
        <xdr:cNvPr id="409" name="フローチャート: 判断 408"/>
        <xdr:cNvSpPr/>
      </xdr:nvSpPr>
      <xdr:spPr>
        <a:xfrm>
          <a:off x="10426700" y="13142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157714</xdr:rowOff>
    </xdr:from>
    <xdr:to>
      <xdr:col>50</xdr:col>
      <xdr:colOff>114300</xdr:colOff>
      <xdr:row>77</xdr:row>
      <xdr:rowOff>14495</xdr:rowOff>
    </xdr:to>
    <xdr:cxnSp macro="">
      <xdr:nvCxnSpPr>
        <xdr:cNvPr id="410" name="直線コネクタ 409"/>
        <xdr:cNvCxnSpPr/>
      </xdr:nvCxnSpPr>
      <xdr:spPr>
        <a:xfrm flipV="1">
          <a:off x="8750300" y="13187914"/>
          <a:ext cx="889000" cy="28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67915</xdr:rowOff>
    </xdr:from>
    <xdr:to>
      <xdr:col>50</xdr:col>
      <xdr:colOff>165100</xdr:colOff>
      <xdr:row>76</xdr:row>
      <xdr:rowOff>169515</xdr:rowOff>
    </xdr:to>
    <xdr:sp macro="" textlink="">
      <xdr:nvSpPr>
        <xdr:cNvPr id="411" name="フローチャート: 判断 410"/>
        <xdr:cNvSpPr/>
      </xdr:nvSpPr>
      <xdr:spPr>
        <a:xfrm>
          <a:off x="9588500" y="1309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14591</xdr:rowOff>
    </xdr:from>
    <xdr:ext cx="534377" cy="259045"/>
    <xdr:sp macro="" textlink="">
      <xdr:nvSpPr>
        <xdr:cNvPr id="412" name="テキスト ボックス 411"/>
        <xdr:cNvSpPr txBox="1"/>
      </xdr:nvSpPr>
      <xdr:spPr>
        <a:xfrm>
          <a:off x="9372111" y="12873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14495</xdr:rowOff>
    </xdr:from>
    <xdr:to>
      <xdr:col>45</xdr:col>
      <xdr:colOff>177800</xdr:colOff>
      <xdr:row>77</xdr:row>
      <xdr:rowOff>120407</xdr:rowOff>
    </xdr:to>
    <xdr:cxnSp macro="">
      <xdr:nvCxnSpPr>
        <xdr:cNvPr id="413" name="直線コネクタ 412"/>
        <xdr:cNvCxnSpPr/>
      </xdr:nvCxnSpPr>
      <xdr:spPr>
        <a:xfrm flipV="1">
          <a:off x="7861300" y="13216145"/>
          <a:ext cx="889000" cy="105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90021</xdr:rowOff>
    </xdr:from>
    <xdr:to>
      <xdr:col>46</xdr:col>
      <xdr:colOff>38100</xdr:colOff>
      <xdr:row>77</xdr:row>
      <xdr:rowOff>20171</xdr:rowOff>
    </xdr:to>
    <xdr:sp macro="" textlink="">
      <xdr:nvSpPr>
        <xdr:cNvPr id="414" name="フローチャート: 判断 413"/>
        <xdr:cNvSpPr/>
      </xdr:nvSpPr>
      <xdr:spPr>
        <a:xfrm>
          <a:off x="8699500" y="1312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36697</xdr:rowOff>
    </xdr:from>
    <xdr:ext cx="534377" cy="259045"/>
    <xdr:sp macro="" textlink="">
      <xdr:nvSpPr>
        <xdr:cNvPr id="415" name="テキスト ボックス 414"/>
        <xdr:cNvSpPr txBox="1"/>
      </xdr:nvSpPr>
      <xdr:spPr>
        <a:xfrm>
          <a:off x="8483111" y="12895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102896</xdr:rowOff>
    </xdr:from>
    <xdr:to>
      <xdr:col>41</xdr:col>
      <xdr:colOff>50800</xdr:colOff>
      <xdr:row>77</xdr:row>
      <xdr:rowOff>120407</xdr:rowOff>
    </xdr:to>
    <xdr:cxnSp macro="">
      <xdr:nvCxnSpPr>
        <xdr:cNvPr id="416" name="直線コネクタ 415"/>
        <xdr:cNvCxnSpPr/>
      </xdr:nvCxnSpPr>
      <xdr:spPr>
        <a:xfrm>
          <a:off x="6972300" y="13304546"/>
          <a:ext cx="889000" cy="1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129111</xdr:rowOff>
    </xdr:from>
    <xdr:to>
      <xdr:col>41</xdr:col>
      <xdr:colOff>101600</xdr:colOff>
      <xdr:row>77</xdr:row>
      <xdr:rowOff>59261</xdr:rowOff>
    </xdr:to>
    <xdr:sp macro="" textlink="">
      <xdr:nvSpPr>
        <xdr:cNvPr id="417" name="フローチャート: 判断 416"/>
        <xdr:cNvSpPr/>
      </xdr:nvSpPr>
      <xdr:spPr>
        <a:xfrm>
          <a:off x="7810500" y="13159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75788</xdr:rowOff>
    </xdr:from>
    <xdr:ext cx="534377" cy="259045"/>
    <xdr:sp macro="" textlink="">
      <xdr:nvSpPr>
        <xdr:cNvPr id="418" name="テキスト ボックス 417"/>
        <xdr:cNvSpPr txBox="1"/>
      </xdr:nvSpPr>
      <xdr:spPr>
        <a:xfrm>
          <a:off x="7594111" y="12934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125544</xdr:rowOff>
    </xdr:from>
    <xdr:to>
      <xdr:col>36</xdr:col>
      <xdr:colOff>165100</xdr:colOff>
      <xdr:row>77</xdr:row>
      <xdr:rowOff>55694</xdr:rowOff>
    </xdr:to>
    <xdr:sp macro="" textlink="">
      <xdr:nvSpPr>
        <xdr:cNvPr id="419" name="フローチャート: 判断 418"/>
        <xdr:cNvSpPr/>
      </xdr:nvSpPr>
      <xdr:spPr>
        <a:xfrm>
          <a:off x="6921500" y="13155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72221</xdr:rowOff>
    </xdr:from>
    <xdr:ext cx="534377" cy="259045"/>
    <xdr:sp macro="" textlink="">
      <xdr:nvSpPr>
        <xdr:cNvPr id="420" name="テキスト ボックス 419"/>
        <xdr:cNvSpPr txBox="1"/>
      </xdr:nvSpPr>
      <xdr:spPr>
        <a:xfrm>
          <a:off x="6705111" y="12930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116767</xdr:rowOff>
    </xdr:from>
    <xdr:to>
      <xdr:col>55</xdr:col>
      <xdr:colOff>50800</xdr:colOff>
      <xdr:row>77</xdr:row>
      <xdr:rowOff>46917</xdr:rowOff>
    </xdr:to>
    <xdr:sp macro="" textlink="">
      <xdr:nvSpPr>
        <xdr:cNvPr id="426" name="楕円 425"/>
        <xdr:cNvSpPr/>
      </xdr:nvSpPr>
      <xdr:spPr>
        <a:xfrm>
          <a:off x="10426700" y="13146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95194</xdr:rowOff>
    </xdr:from>
    <xdr:ext cx="534377" cy="259045"/>
    <xdr:sp macro="" textlink="">
      <xdr:nvSpPr>
        <xdr:cNvPr id="427" name="商工費該当値テキスト"/>
        <xdr:cNvSpPr txBox="1"/>
      </xdr:nvSpPr>
      <xdr:spPr>
        <a:xfrm>
          <a:off x="10528300" y="13125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106914</xdr:rowOff>
    </xdr:from>
    <xdr:to>
      <xdr:col>50</xdr:col>
      <xdr:colOff>165100</xdr:colOff>
      <xdr:row>77</xdr:row>
      <xdr:rowOff>37064</xdr:rowOff>
    </xdr:to>
    <xdr:sp macro="" textlink="">
      <xdr:nvSpPr>
        <xdr:cNvPr id="428" name="楕円 427"/>
        <xdr:cNvSpPr/>
      </xdr:nvSpPr>
      <xdr:spPr>
        <a:xfrm>
          <a:off x="9588500" y="13137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28191</xdr:rowOff>
    </xdr:from>
    <xdr:ext cx="534377" cy="259045"/>
    <xdr:sp macro="" textlink="">
      <xdr:nvSpPr>
        <xdr:cNvPr id="429" name="テキスト ボックス 428"/>
        <xdr:cNvSpPr txBox="1"/>
      </xdr:nvSpPr>
      <xdr:spPr>
        <a:xfrm>
          <a:off x="9372111" y="13229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135145</xdr:rowOff>
    </xdr:from>
    <xdr:to>
      <xdr:col>46</xdr:col>
      <xdr:colOff>38100</xdr:colOff>
      <xdr:row>77</xdr:row>
      <xdr:rowOff>65295</xdr:rowOff>
    </xdr:to>
    <xdr:sp macro="" textlink="">
      <xdr:nvSpPr>
        <xdr:cNvPr id="430" name="楕円 429"/>
        <xdr:cNvSpPr/>
      </xdr:nvSpPr>
      <xdr:spPr>
        <a:xfrm>
          <a:off x="8699500" y="13165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56422</xdr:rowOff>
    </xdr:from>
    <xdr:ext cx="534377" cy="259045"/>
    <xdr:sp macro="" textlink="">
      <xdr:nvSpPr>
        <xdr:cNvPr id="431" name="テキスト ボックス 430"/>
        <xdr:cNvSpPr txBox="1"/>
      </xdr:nvSpPr>
      <xdr:spPr>
        <a:xfrm>
          <a:off x="8483111" y="13258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69607</xdr:rowOff>
    </xdr:from>
    <xdr:to>
      <xdr:col>41</xdr:col>
      <xdr:colOff>101600</xdr:colOff>
      <xdr:row>77</xdr:row>
      <xdr:rowOff>171207</xdr:rowOff>
    </xdr:to>
    <xdr:sp macro="" textlink="">
      <xdr:nvSpPr>
        <xdr:cNvPr id="432" name="楕円 431"/>
        <xdr:cNvSpPr/>
      </xdr:nvSpPr>
      <xdr:spPr>
        <a:xfrm>
          <a:off x="7810500" y="1327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162334</xdr:rowOff>
    </xdr:from>
    <xdr:ext cx="469744" cy="259045"/>
    <xdr:sp macro="" textlink="">
      <xdr:nvSpPr>
        <xdr:cNvPr id="433" name="テキスト ボックス 432"/>
        <xdr:cNvSpPr txBox="1"/>
      </xdr:nvSpPr>
      <xdr:spPr>
        <a:xfrm>
          <a:off x="7626428" y="13363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52096</xdr:rowOff>
    </xdr:from>
    <xdr:to>
      <xdr:col>36</xdr:col>
      <xdr:colOff>165100</xdr:colOff>
      <xdr:row>77</xdr:row>
      <xdr:rowOff>153696</xdr:rowOff>
    </xdr:to>
    <xdr:sp macro="" textlink="">
      <xdr:nvSpPr>
        <xdr:cNvPr id="434" name="楕円 433"/>
        <xdr:cNvSpPr/>
      </xdr:nvSpPr>
      <xdr:spPr>
        <a:xfrm>
          <a:off x="6921500" y="13253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144823</xdr:rowOff>
    </xdr:from>
    <xdr:ext cx="469744" cy="259045"/>
    <xdr:sp macro="" textlink="">
      <xdr:nvSpPr>
        <xdr:cNvPr id="435" name="テキスト ボックス 434"/>
        <xdr:cNvSpPr txBox="1"/>
      </xdr:nvSpPr>
      <xdr:spPr>
        <a:xfrm>
          <a:off x="6737428" y="13346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6" name="テキスト ボックス 445"/>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8" name="テキスト ボックス 447"/>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134195</xdr:rowOff>
    </xdr:from>
    <xdr:to>
      <xdr:col>54</xdr:col>
      <xdr:colOff>189865</xdr:colOff>
      <xdr:row>99</xdr:row>
      <xdr:rowOff>2750</xdr:rowOff>
    </xdr:to>
    <xdr:cxnSp macro="">
      <xdr:nvCxnSpPr>
        <xdr:cNvPr id="460" name="直線コネクタ 459"/>
        <xdr:cNvCxnSpPr/>
      </xdr:nvCxnSpPr>
      <xdr:spPr>
        <a:xfrm flipV="1">
          <a:off x="10475595" y="15564695"/>
          <a:ext cx="1270" cy="141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6577</xdr:rowOff>
    </xdr:from>
    <xdr:ext cx="534377" cy="259045"/>
    <xdr:sp macro="" textlink="">
      <xdr:nvSpPr>
        <xdr:cNvPr id="461" name="土木費最小値テキスト"/>
        <xdr:cNvSpPr txBox="1"/>
      </xdr:nvSpPr>
      <xdr:spPr>
        <a:xfrm>
          <a:off x="10528300" y="1698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2750</xdr:rowOff>
    </xdr:from>
    <xdr:to>
      <xdr:col>55</xdr:col>
      <xdr:colOff>88900</xdr:colOff>
      <xdr:row>99</xdr:row>
      <xdr:rowOff>2750</xdr:rowOff>
    </xdr:to>
    <xdr:cxnSp macro="">
      <xdr:nvCxnSpPr>
        <xdr:cNvPr id="462" name="直線コネクタ 461"/>
        <xdr:cNvCxnSpPr/>
      </xdr:nvCxnSpPr>
      <xdr:spPr>
        <a:xfrm>
          <a:off x="10388600" y="1697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80872</xdr:rowOff>
    </xdr:from>
    <xdr:ext cx="534377" cy="259045"/>
    <xdr:sp macro="" textlink="">
      <xdr:nvSpPr>
        <xdr:cNvPr id="463" name="土木費最大値テキスト"/>
        <xdr:cNvSpPr txBox="1"/>
      </xdr:nvSpPr>
      <xdr:spPr>
        <a:xfrm>
          <a:off x="10528300" y="15339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134195</xdr:rowOff>
    </xdr:from>
    <xdr:to>
      <xdr:col>55</xdr:col>
      <xdr:colOff>88900</xdr:colOff>
      <xdr:row>90</xdr:row>
      <xdr:rowOff>134195</xdr:rowOff>
    </xdr:to>
    <xdr:cxnSp macro="">
      <xdr:nvCxnSpPr>
        <xdr:cNvPr id="464" name="直線コネクタ 463"/>
        <xdr:cNvCxnSpPr/>
      </xdr:nvCxnSpPr>
      <xdr:spPr>
        <a:xfrm>
          <a:off x="10388600" y="15564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76549</xdr:rowOff>
    </xdr:from>
    <xdr:to>
      <xdr:col>55</xdr:col>
      <xdr:colOff>0</xdr:colOff>
      <xdr:row>96</xdr:row>
      <xdr:rowOff>142863</xdr:rowOff>
    </xdr:to>
    <xdr:cxnSp macro="">
      <xdr:nvCxnSpPr>
        <xdr:cNvPr id="465" name="直線コネクタ 464"/>
        <xdr:cNvCxnSpPr/>
      </xdr:nvCxnSpPr>
      <xdr:spPr>
        <a:xfrm>
          <a:off x="9639300" y="16535749"/>
          <a:ext cx="838200" cy="66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27348</xdr:rowOff>
    </xdr:from>
    <xdr:ext cx="534377" cy="259045"/>
    <xdr:sp macro="" textlink="">
      <xdr:nvSpPr>
        <xdr:cNvPr id="466" name="土木費平均値テキスト"/>
        <xdr:cNvSpPr txBox="1"/>
      </xdr:nvSpPr>
      <xdr:spPr>
        <a:xfrm>
          <a:off x="10528300" y="163150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4471</xdr:rowOff>
    </xdr:from>
    <xdr:to>
      <xdr:col>55</xdr:col>
      <xdr:colOff>50800</xdr:colOff>
      <xdr:row>96</xdr:row>
      <xdr:rowOff>106071</xdr:rowOff>
    </xdr:to>
    <xdr:sp macro="" textlink="">
      <xdr:nvSpPr>
        <xdr:cNvPr id="467" name="フローチャート: 判断 466"/>
        <xdr:cNvSpPr/>
      </xdr:nvSpPr>
      <xdr:spPr>
        <a:xfrm>
          <a:off x="10426700" y="16463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44717</xdr:rowOff>
    </xdr:from>
    <xdr:to>
      <xdr:col>50</xdr:col>
      <xdr:colOff>114300</xdr:colOff>
      <xdr:row>96</xdr:row>
      <xdr:rowOff>76549</xdr:rowOff>
    </xdr:to>
    <xdr:cxnSp macro="">
      <xdr:nvCxnSpPr>
        <xdr:cNvPr id="468" name="直線コネクタ 467"/>
        <xdr:cNvCxnSpPr/>
      </xdr:nvCxnSpPr>
      <xdr:spPr>
        <a:xfrm>
          <a:off x="8750300" y="16503917"/>
          <a:ext cx="889000" cy="31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61621</xdr:rowOff>
    </xdr:from>
    <xdr:to>
      <xdr:col>50</xdr:col>
      <xdr:colOff>165100</xdr:colOff>
      <xdr:row>96</xdr:row>
      <xdr:rowOff>163221</xdr:rowOff>
    </xdr:to>
    <xdr:sp macro="" textlink="">
      <xdr:nvSpPr>
        <xdr:cNvPr id="469" name="フローチャート: 判断 468"/>
        <xdr:cNvSpPr/>
      </xdr:nvSpPr>
      <xdr:spPr>
        <a:xfrm>
          <a:off x="9588500" y="1652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154348</xdr:rowOff>
    </xdr:from>
    <xdr:ext cx="534377" cy="259045"/>
    <xdr:sp macro="" textlink="">
      <xdr:nvSpPr>
        <xdr:cNvPr id="470" name="テキスト ボックス 469"/>
        <xdr:cNvSpPr txBox="1"/>
      </xdr:nvSpPr>
      <xdr:spPr>
        <a:xfrm>
          <a:off x="9372111" y="16613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44717</xdr:rowOff>
    </xdr:from>
    <xdr:to>
      <xdr:col>45</xdr:col>
      <xdr:colOff>177800</xdr:colOff>
      <xdr:row>96</xdr:row>
      <xdr:rowOff>122117</xdr:rowOff>
    </xdr:to>
    <xdr:cxnSp macro="">
      <xdr:nvCxnSpPr>
        <xdr:cNvPr id="471" name="直線コネクタ 470"/>
        <xdr:cNvCxnSpPr/>
      </xdr:nvCxnSpPr>
      <xdr:spPr>
        <a:xfrm flipV="1">
          <a:off x="7861300" y="16503917"/>
          <a:ext cx="889000" cy="77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85510</xdr:rowOff>
    </xdr:from>
    <xdr:to>
      <xdr:col>46</xdr:col>
      <xdr:colOff>38100</xdr:colOff>
      <xdr:row>97</xdr:row>
      <xdr:rowOff>15660</xdr:rowOff>
    </xdr:to>
    <xdr:sp macro="" textlink="">
      <xdr:nvSpPr>
        <xdr:cNvPr id="472" name="フローチャート: 判断 471"/>
        <xdr:cNvSpPr/>
      </xdr:nvSpPr>
      <xdr:spPr>
        <a:xfrm>
          <a:off x="8699500" y="16544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6787</xdr:rowOff>
    </xdr:from>
    <xdr:ext cx="534377" cy="259045"/>
    <xdr:sp macro="" textlink="">
      <xdr:nvSpPr>
        <xdr:cNvPr id="473" name="テキスト ボックス 472"/>
        <xdr:cNvSpPr txBox="1"/>
      </xdr:nvSpPr>
      <xdr:spPr>
        <a:xfrm>
          <a:off x="8483111" y="16637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122117</xdr:rowOff>
    </xdr:from>
    <xdr:to>
      <xdr:col>41</xdr:col>
      <xdr:colOff>50800</xdr:colOff>
      <xdr:row>96</xdr:row>
      <xdr:rowOff>154884</xdr:rowOff>
    </xdr:to>
    <xdr:cxnSp macro="">
      <xdr:nvCxnSpPr>
        <xdr:cNvPr id="474" name="直線コネクタ 473"/>
        <xdr:cNvCxnSpPr/>
      </xdr:nvCxnSpPr>
      <xdr:spPr>
        <a:xfrm flipV="1">
          <a:off x="6972300" y="16581317"/>
          <a:ext cx="889000" cy="32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81851</xdr:rowOff>
    </xdr:from>
    <xdr:to>
      <xdr:col>41</xdr:col>
      <xdr:colOff>101600</xdr:colOff>
      <xdr:row>97</xdr:row>
      <xdr:rowOff>12001</xdr:rowOff>
    </xdr:to>
    <xdr:sp macro="" textlink="">
      <xdr:nvSpPr>
        <xdr:cNvPr id="475" name="フローチャート: 判断 474"/>
        <xdr:cNvSpPr/>
      </xdr:nvSpPr>
      <xdr:spPr>
        <a:xfrm>
          <a:off x="7810500" y="16541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3128</xdr:rowOff>
    </xdr:from>
    <xdr:ext cx="534377" cy="259045"/>
    <xdr:sp macro="" textlink="">
      <xdr:nvSpPr>
        <xdr:cNvPr id="476" name="テキスト ボックス 475"/>
        <xdr:cNvSpPr txBox="1"/>
      </xdr:nvSpPr>
      <xdr:spPr>
        <a:xfrm>
          <a:off x="7594111" y="16633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94959</xdr:rowOff>
    </xdr:from>
    <xdr:to>
      <xdr:col>36</xdr:col>
      <xdr:colOff>165100</xdr:colOff>
      <xdr:row>97</xdr:row>
      <xdr:rowOff>25109</xdr:rowOff>
    </xdr:to>
    <xdr:sp macro="" textlink="">
      <xdr:nvSpPr>
        <xdr:cNvPr id="477" name="フローチャート: 判断 476"/>
        <xdr:cNvSpPr/>
      </xdr:nvSpPr>
      <xdr:spPr>
        <a:xfrm>
          <a:off x="6921500" y="1655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41636</xdr:rowOff>
    </xdr:from>
    <xdr:ext cx="534377" cy="259045"/>
    <xdr:sp macro="" textlink="">
      <xdr:nvSpPr>
        <xdr:cNvPr id="478" name="テキスト ボックス 477"/>
        <xdr:cNvSpPr txBox="1"/>
      </xdr:nvSpPr>
      <xdr:spPr>
        <a:xfrm>
          <a:off x="6705111" y="1632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92063</xdr:rowOff>
    </xdr:from>
    <xdr:to>
      <xdr:col>55</xdr:col>
      <xdr:colOff>50800</xdr:colOff>
      <xdr:row>97</xdr:row>
      <xdr:rowOff>22213</xdr:rowOff>
    </xdr:to>
    <xdr:sp macro="" textlink="">
      <xdr:nvSpPr>
        <xdr:cNvPr id="484" name="楕円 483"/>
        <xdr:cNvSpPr/>
      </xdr:nvSpPr>
      <xdr:spPr>
        <a:xfrm>
          <a:off x="10426700" y="1655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70490</xdr:rowOff>
    </xdr:from>
    <xdr:ext cx="534377" cy="259045"/>
    <xdr:sp macro="" textlink="">
      <xdr:nvSpPr>
        <xdr:cNvPr id="485" name="土木費該当値テキスト"/>
        <xdr:cNvSpPr txBox="1"/>
      </xdr:nvSpPr>
      <xdr:spPr>
        <a:xfrm>
          <a:off x="10528300" y="16529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25749</xdr:rowOff>
    </xdr:from>
    <xdr:to>
      <xdr:col>50</xdr:col>
      <xdr:colOff>165100</xdr:colOff>
      <xdr:row>96</xdr:row>
      <xdr:rowOff>127349</xdr:rowOff>
    </xdr:to>
    <xdr:sp macro="" textlink="">
      <xdr:nvSpPr>
        <xdr:cNvPr id="486" name="楕円 485"/>
        <xdr:cNvSpPr/>
      </xdr:nvSpPr>
      <xdr:spPr>
        <a:xfrm>
          <a:off x="9588500" y="16484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143876</xdr:rowOff>
    </xdr:from>
    <xdr:ext cx="534377" cy="259045"/>
    <xdr:sp macro="" textlink="">
      <xdr:nvSpPr>
        <xdr:cNvPr id="487" name="テキスト ボックス 486"/>
        <xdr:cNvSpPr txBox="1"/>
      </xdr:nvSpPr>
      <xdr:spPr>
        <a:xfrm>
          <a:off x="9372111" y="1626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165367</xdr:rowOff>
    </xdr:from>
    <xdr:to>
      <xdr:col>46</xdr:col>
      <xdr:colOff>38100</xdr:colOff>
      <xdr:row>96</xdr:row>
      <xdr:rowOff>95517</xdr:rowOff>
    </xdr:to>
    <xdr:sp macro="" textlink="">
      <xdr:nvSpPr>
        <xdr:cNvPr id="488" name="楕円 487"/>
        <xdr:cNvSpPr/>
      </xdr:nvSpPr>
      <xdr:spPr>
        <a:xfrm>
          <a:off x="8699500" y="1645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112044</xdr:rowOff>
    </xdr:from>
    <xdr:ext cx="534377" cy="259045"/>
    <xdr:sp macro="" textlink="">
      <xdr:nvSpPr>
        <xdr:cNvPr id="489" name="テキスト ボックス 488"/>
        <xdr:cNvSpPr txBox="1"/>
      </xdr:nvSpPr>
      <xdr:spPr>
        <a:xfrm>
          <a:off x="8483111" y="16228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71317</xdr:rowOff>
    </xdr:from>
    <xdr:to>
      <xdr:col>41</xdr:col>
      <xdr:colOff>101600</xdr:colOff>
      <xdr:row>97</xdr:row>
      <xdr:rowOff>1467</xdr:rowOff>
    </xdr:to>
    <xdr:sp macro="" textlink="">
      <xdr:nvSpPr>
        <xdr:cNvPr id="490" name="楕円 489"/>
        <xdr:cNvSpPr/>
      </xdr:nvSpPr>
      <xdr:spPr>
        <a:xfrm>
          <a:off x="7810500" y="1653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17994</xdr:rowOff>
    </xdr:from>
    <xdr:ext cx="534377" cy="259045"/>
    <xdr:sp macro="" textlink="">
      <xdr:nvSpPr>
        <xdr:cNvPr id="491" name="テキスト ボックス 490"/>
        <xdr:cNvSpPr txBox="1"/>
      </xdr:nvSpPr>
      <xdr:spPr>
        <a:xfrm>
          <a:off x="7594111" y="1630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104084</xdr:rowOff>
    </xdr:from>
    <xdr:to>
      <xdr:col>36</xdr:col>
      <xdr:colOff>165100</xdr:colOff>
      <xdr:row>97</xdr:row>
      <xdr:rowOff>34234</xdr:rowOff>
    </xdr:to>
    <xdr:sp macro="" textlink="">
      <xdr:nvSpPr>
        <xdr:cNvPr id="492" name="楕円 491"/>
        <xdr:cNvSpPr/>
      </xdr:nvSpPr>
      <xdr:spPr>
        <a:xfrm>
          <a:off x="6921500" y="16563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25361</xdr:rowOff>
    </xdr:from>
    <xdr:ext cx="534377" cy="259045"/>
    <xdr:sp macro="" textlink="">
      <xdr:nvSpPr>
        <xdr:cNvPr id="493" name="テキスト ボックス 492"/>
        <xdr:cNvSpPr txBox="1"/>
      </xdr:nvSpPr>
      <xdr:spPr>
        <a:xfrm>
          <a:off x="6705111" y="16656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4" name="テキスト ボックス 503"/>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6" name="テキスト ボックス 505"/>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26391</xdr:rowOff>
    </xdr:from>
    <xdr:to>
      <xdr:col>85</xdr:col>
      <xdr:colOff>126364</xdr:colOff>
      <xdr:row>38</xdr:row>
      <xdr:rowOff>89179</xdr:rowOff>
    </xdr:to>
    <xdr:cxnSp macro="">
      <xdr:nvCxnSpPr>
        <xdr:cNvPr id="518" name="直線コネクタ 517"/>
        <xdr:cNvCxnSpPr/>
      </xdr:nvCxnSpPr>
      <xdr:spPr>
        <a:xfrm flipV="1">
          <a:off x="16317595" y="5341341"/>
          <a:ext cx="1269" cy="1262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93006</xdr:rowOff>
    </xdr:from>
    <xdr:ext cx="534377" cy="259045"/>
    <xdr:sp macro="" textlink="">
      <xdr:nvSpPr>
        <xdr:cNvPr id="519" name="消防費最小値テキスト"/>
        <xdr:cNvSpPr txBox="1"/>
      </xdr:nvSpPr>
      <xdr:spPr>
        <a:xfrm>
          <a:off x="16370300" y="6608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89179</xdr:rowOff>
    </xdr:from>
    <xdr:to>
      <xdr:col>86</xdr:col>
      <xdr:colOff>25400</xdr:colOff>
      <xdr:row>38</xdr:row>
      <xdr:rowOff>89179</xdr:rowOff>
    </xdr:to>
    <xdr:cxnSp macro="">
      <xdr:nvCxnSpPr>
        <xdr:cNvPr id="520" name="直線コネクタ 519"/>
        <xdr:cNvCxnSpPr/>
      </xdr:nvCxnSpPr>
      <xdr:spPr>
        <a:xfrm>
          <a:off x="16230600" y="6604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144518</xdr:rowOff>
    </xdr:from>
    <xdr:ext cx="534377" cy="259045"/>
    <xdr:sp macro="" textlink="">
      <xdr:nvSpPr>
        <xdr:cNvPr id="521" name="消防費最大値テキスト"/>
        <xdr:cNvSpPr txBox="1"/>
      </xdr:nvSpPr>
      <xdr:spPr>
        <a:xfrm>
          <a:off x="16370300" y="5116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46,474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26391</xdr:rowOff>
    </xdr:from>
    <xdr:to>
      <xdr:col>86</xdr:col>
      <xdr:colOff>25400</xdr:colOff>
      <xdr:row>31</xdr:row>
      <xdr:rowOff>26391</xdr:rowOff>
    </xdr:to>
    <xdr:cxnSp macro="">
      <xdr:nvCxnSpPr>
        <xdr:cNvPr id="522" name="直線コネクタ 521"/>
        <xdr:cNvCxnSpPr/>
      </xdr:nvCxnSpPr>
      <xdr:spPr>
        <a:xfrm>
          <a:off x="16230600" y="5341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124765</xdr:rowOff>
    </xdr:from>
    <xdr:to>
      <xdr:col>85</xdr:col>
      <xdr:colOff>127000</xdr:colOff>
      <xdr:row>37</xdr:row>
      <xdr:rowOff>149568</xdr:rowOff>
    </xdr:to>
    <xdr:cxnSp macro="">
      <xdr:nvCxnSpPr>
        <xdr:cNvPr id="523" name="直線コネクタ 522"/>
        <xdr:cNvCxnSpPr/>
      </xdr:nvCxnSpPr>
      <xdr:spPr>
        <a:xfrm flipV="1">
          <a:off x="15481300" y="6468415"/>
          <a:ext cx="838200" cy="2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23309</xdr:rowOff>
    </xdr:from>
    <xdr:ext cx="534377" cy="259045"/>
    <xdr:sp macro="" textlink="">
      <xdr:nvSpPr>
        <xdr:cNvPr id="524" name="消防費平均値テキスト"/>
        <xdr:cNvSpPr txBox="1"/>
      </xdr:nvSpPr>
      <xdr:spPr>
        <a:xfrm>
          <a:off x="16370300" y="6195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432</xdr:rowOff>
    </xdr:from>
    <xdr:to>
      <xdr:col>85</xdr:col>
      <xdr:colOff>177800</xdr:colOff>
      <xdr:row>37</xdr:row>
      <xdr:rowOff>102032</xdr:rowOff>
    </xdr:to>
    <xdr:sp macro="" textlink="">
      <xdr:nvSpPr>
        <xdr:cNvPr id="525" name="フローチャート: 判断 524"/>
        <xdr:cNvSpPr/>
      </xdr:nvSpPr>
      <xdr:spPr>
        <a:xfrm>
          <a:off x="16268700" y="634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149568</xdr:rowOff>
    </xdr:from>
    <xdr:to>
      <xdr:col>81</xdr:col>
      <xdr:colOff>50800</xdr:colOff>
      <xdr:row>38</xdr:row>
      <xdr:rowOff>6007</xdr:rowOff>
    </xdr:to>
    <xdr:cxnSp macro="">
      <xdr:nvCxnSpPr>
        <xdr:cNvPr id="526" name="直線コネクタ 525"/>
        <xdr:cNvCxnSpPr/>
      </xdr:nvCxnSpPr>
      <xdr:spPr>
        <a:xfrm flipV="1">
          <a:off x="14592300" y="6493218"/>
          <a:ext cx="889000" cy="27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155766</xdr:rowOff>
    </xdr:from>
    <xdr:to>
      <xdr:col>81</xdr:col>
      <xdr:colOff>101600</xdr:colOff>
      <xdr:row>37</xdr:row>
      <xdr:rowOff>85916</xdr:rowOff>
    </xdr:to>
    <xdr:sp macro="" textlink="">
      <xdr:nvSpPr>
        <xdr:cNvPr id="527" name="フローチャート: 判断 526"/>
        <xdr:cNvSpPr/>
      </xdr:nvSpPr>
      <xdr:spPr>
        <a:xfrm>
          <a:off x="15430500" y="6327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102443</xdr:rowOff>
    </xdr:from>
    <xdr:ext cx="534377" cy="259045"/>
    <xdr:sp macro="" textlink="">
      <xdr:nvSpPr>
        <xdr:cNvPr id="528" name="テキスト ボックス 527"/>
        <xdr:cNvSpPr txBox="1"/>
      </xdr:nvSpPr>
      <xdr:spPr>
        <a:xfrm>
          <a:off x="15214111" y="6103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133452</xdr:rowOff>
    </xdr:from>
    <xdr:to>
      <xdr:col>76</xdr:col>
      <xdr:colOff>114300</xdr:colOff>
      <xdr:row>38</xdr:row>
      <xdr:rowOff>6007</xdr:rowOff>
    </xdr:to>
    <xdr:cxnSp macro="">
      <xdr:nvCxnSpPr>
        <xdr:cNvPr id="529" name="直線コネクタ 528"/>
        <xdr:cNvCxnSpPr/>
      </xdr:nvCxnSpPr>
      <xdr:spPr>
        <a:xfrm>
          <a:off x="13703300" y="6477102"/>
          <a:ext cx="889000" cy="44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161747</xdr:rowOff>
    </xdr:from>
    <xdr:to>
      <xdr:col>76</xdr:col>
      <xdr:colOff>165100</xdr:colOff>
      <xdr:row>37</xdr:row>
      <xdr:rowOff>91897</xdr:rowOff>
    </xdr:to>
    <xdr:sp macro="" textlink="">
      <xdr:nvSpPr>
        <xdr:cNvPr id="530" name="フローチャート: 判断 529"/>
        <xdr:cNvSpPr/>
      </xdr:nvSpPr>
      <xdr:spPr>
        <a:xfrm>
          <a:off x="14541500" y="6333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108424</xdr:rowOff>
    </xdr:from>
    <xdr:ext cx="534377" cy="259045"/>
    <xdr:sp macro="" textlink="">
      <xdr:nvSpPr>
        <xdr:cNvPr id="531" name="テキスト ボックス 530"/>
        <xdr:cNvSpPr txBox="1"/>
      </xdr:nvSpPr>
      <xdr:spPr>
        <a:xfrm>
          <a:off x="14325111" y="6109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97637</xdr:rowOff>
    </xdr:from>
    <xdr:to>
      <xdr:col>71</xdr:col>
      <xdr:colOff>177800</xdr:colOff>
      <xdr:row>37</xdr:row>
      <xdr:rowOff>133452</xdr:rowOff>
    </xdr:to>
    <xdr:cxnSp macro="">
      <xdr:nvCxnSpPr>
        <xdr:cNvPr id="532" name="直線コネクタ 531"/>
        <xdr:cNvCxnSpPr/>
      </xdr:nvCxnSpPr>
      <xdr:spPr>
        <a:xfrm>
          <a:off x="12814300" y="6098387"/>
          <a:ext cx="889000" cy="378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2032</xdr:rowOff>
    </xdr:from>
    <xdr:to>
      <xdr:col>72</xdr:col>
      <xdr:colOff>38100</xdr:colOff>
      <xdr:row>37</xdr:row>
      <xdr:rowOff>103632</xdr:rowOff>
    </xdr:to>
    <xdr:sp macro="" textlink="">
      <xdr:nvSpPr>
        <xdr:cNvPr id="533" name="フローチャート: 判断 532"/>
        <xdr:cNvSpPr/>
      </xdr:nvSpPr>
      <xdr:spPr>
        <a:xfrm>
          <a:off x="13652500" y="6345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120159</xdr:rowOff>
    </xdr:from>
    <xdr:ext cx="534377" cy="259045"/>
    <xdr:sp macro="" textlink="">
      <xdr:nvSpPr>
        <xdr:cNvPr id="534" name="テキスト ボックス 533"/>
        <xdr:cNvSpPr txBox="1"/>
      </xdr:nvSpPr>
      <xdr:spPr>
        <a:xfrm>
          <a:off x="13436111" y="6120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113970</xdr:rowOff>
    </xdr:from>
    <xdr:to>
      <xdr:col>67</xdr:col>
      <xdr:colOff>101600</xdr:colOff>
      <xdr:row>37</xdr:row>
      <xdr:rowOff>44120</xdr:rowOff>
    </xdr:to>
    <xdr:sp macro="" textlink="">
      <xdr:nvSpPr>
        <xdr:cNvPr id="535" name="フローチャート: 判断 534"/>
        <xdr:cNvSpPr/>
      </xdr:nvSpPr>
      <xdr:spPr>
        <a:xfrm>
          <a:off x="12763500" y="628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35247</xdr:rowOff>
    </xdr:from>
    <xdr:ext cx="534377" cy="259045"/>
    <xdr:sp macro="" textlink="">
      <xdr:nvSpPr>
        <xdr:cNvPr id="536" name="テキスト ボックス 535"/>
        <xdr:cNvSpPr txBox="1"/>
      </xdr:nvSpPr>
      <xdr:spPr>
        <a:xfrm>
          <a:off x="12547111" y="6378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73965</xdr:rowOff>
    </xdr:from>
    <xdr:to>
      <xdr:col>85</xdr:col>
      <xdr:colOff>177800</xdr:colOff>
      <xdr:row>38</xdr:row>
      <xdr:rowOff>4114</xdr:rowOff>
    </xdr:to>
    <xdr:sp macro="" textlink="">
      <xdr:nvSpPr>
        <xdr:cNvPr id="542" name="楕円 541"/>
        <xdr:cNvSpPr/>
      </xdr:nvSpPr>
      <xdr:spPr>
        <a:xfrm>
          <a:off x="16268700" y="64176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52392</xdr:rowOff>
    </xdr:from>
    <xdr:ext cx="534377" cy="259045"/>
    <xdr:sp macro="" textlink="">
      <xdr:nvSpPr>
        <xdr:cNvPr id="543" name="消防費該当値テキスト"/>
        <xdr:cNvSpPr txBox="1"/>
      </xdr:nvSpPr>
      <xdr:spPr>
        <a:xfrm>
          <a:off x="16370300" y="6396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98768</xdr:rowOff>
    </xdr:from>
    <xdr:to>
      <xdr:col>81</xdr:col>
      <xdr:colOff>101600</xdr:colOff>
      <xdr:row>38</xdr:row>
      <xdr:rowOff>28918</xdr:rowOff>
    </xdr:to>
    <xdr:sp macro="" textlink="">
      <xdr:nvSpPr>
        <xdr:cNvPr id="544" name="楕円 543"/>
        <xdr:cNvSpPr/>
      </xdr:nvSpPr>
      <xdr:spPr>
        <a:xfrm>
          <a:off x="15430500" y="6442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20045</xdr:rowOff>
    </xdr:from>
    <xdr:ext cx="534377" cy="259045"/>
    <xdr:sp macro="" textlink="">
      <xdr:nvSpPr>
        <xdr:cNvPr id="545" name="テキスト ボックス 544"/>
        <xdr:cNvSpPr txBox="1"/>
      </xdr:nvSpPr>
      <xdr:spPr>
        <a:xfrm>
          <a:off x="15214111" y="653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126657</xdr:rowOff>
    </xdr:from>
    <xdr:to>
      <xdr:col>76</xdr:col>
      <xdr:colOff>165100</xdr:colOff>
      <xdr:row>38</xdr:row>
      <xdr:rowOff>56807</xdr:rowOff>
    </xdr:to>
    <xdr:sp macro="" textlink="">
      <xdr:nvSpPr>
        <xdr:cNvPr id="546" name="楕円 545"/>
        <xdr:cNvSpPr/>
      </xdr:nvSpPr>
      <xdr:spPr>
        <a:xfrm>
          <a:off x="14541500" y="647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47934</xdr:rowOff>
    </xdr:from>
    <xdr:ext cx="534377" cy="259045"/>
    <xdr:sp macro="" textlink="">
      <xdr:nvSpPr>
        <xdr:cNvPr id="547" name="テキスト ボックス 546"/>
        <xdr:cNvSpPr txBox="1"/>
      </xdr:nvSpPr>
      <xdr:spPr>
        <a:xfrm>
          <a:off x="14325111" y="6563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82652</xdr:rowOff>
    </xdr:from>
    <xdr:to>
      <xdr:col>72</xdr:col>
      <xdr:colOff>38100</xdr:colOff>
      <xdr:row>38</xdr:row>
      <xdr:rowOff>12802</xdr:rowOff>
    </xdr:to>
    <xdr:sp macro="" textlink="">
      <xdr:nvSpPr>
        <xdr:cNvPr id="548" name="楕円 547"/>
        <xdr:cNvSpPr/>
      </xdr:nvSpPr>
      <xdr:spPr>
        <a:xfrm>
          <a:off x="13652500" y="6426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3929</xdr:rowOff>
    </xdr:from>
    <xdr:ext cx="534377" cy="259045"/>
    <xdr:sp macro="" textlink="">
      <xdr:nvSpPr>
        <xdr:cNvPr id="549" name="テキスト ボックス 548"/>
        <xdr:cNvSpPr txBox="1"/>
      </xdr:nvSpPr>
      <xdr:spPr>
        <a:xfrm>
          <a:off x="13436111" y="6519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46837</xdr:rowOff>
    </xdr:from>
    <xdr:to>
      <xdr:col>67</xdr:col>
      <xdr:colOff>101600</xdr:colOff>
      <xdr:row>35</xdr:row>
      <xdr:rowOff>148437</xdr:rowOff>
    </xdr:to>
    <xdr:sp macro="" textlink="">
      <xdr:nvSpPr>
        <xdr:cNvPr id="550" name="楕円 549"/>
        <xdr:cNvSpPr/>
      </xdr:nvSpPr>
      <xdr:spPr>
        <a:xfrm>
          <a:off x="12763500" y="604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164964</xdr:rowOff>
    </xdr:from>
    <xdr:ext cx="534377" cy="259045"/>
    <xdr:sp macro="" textlink="">
      <xdr:nvSpPr>
        <xdr:cNvPr id="551" name="テキスト ボックス 550"/>
        <xdr:cNvSpPr txBox="1"/>
      </xdr:nvSpPr>
      <xdr:spPr>
        <a:xfrm>
          <a:off x="12547111" y="5822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3" name="直線コネクタ 562"/>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4" name="テキスト ボックス 563"/>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5" name="直線コネクタ 564"/>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6" name="テキスト ボックス 565"/>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7" name="直線コネクタ 566"/>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8" name="テキスト ボックス 567"/>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9" name="直線コネクタ 568"/>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0" name="テキスト ボックス 569"/>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1" name="直線コネクタ 570"/>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2" name="テキスト ボックス 571"/>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3" name="直線コネクタ 572"/>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4" name="テキスト ボックス 573"/>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33542</xdr:rowOff>
    </xdr:from>
    <xdr:to>
      <xdr:col>85</xdr:col>
      <xdr:colOff>126364</xdr:colOff>
      <xdr:row>59</xdr:row>
      <xdr:rowOff>17235</xdr:rowOff>
    </xdr:to>
    <xdr:cxnSp macro="">
      <xdr:nvCxnSpPr>
        <xdr:cNvPr id="578" name="直線コネクタ 577"/>
        <xdr:cNvCxnSpPr/>
      </xdr:nvCxnSpPr>
      <xdr:spPr>
        <a:xfrm flipV="1">
          <a:off x="16317595" y="8777492"/>
          <a:ext cx="1269" cy="13552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21062</xdr:rowOff>
    </xdr:from>
    <xdr:ext cx="534377" cy="259045"/>
    <xdr:sp macro="" textlink="">
      <xdr:nvSpPr>
        <xdr:cNvPr id="579" name="教育費最小値テキスト"/>
        <xdr:cNvSpPr txBox="1"/>
      </xdr:nvSpPr>
      <xdr:spPr>
        <a:xfrm>
          <a:off x="16370300" y="1013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17235</xdr:rowOff>
    </xdr:from>
    <xdr:to>
      <xdr:col>86</xdr:col>
      <xdr:colOff>25400</xdr:colOff>
      <xdr:row>59</xdr:row>
      <xdr:rowOff>17235</xdr:rowOff>
    </xdr:to>
    <xdr:cxnSp macro="">
      <xdr:nvCxnSpPr>
        <xdr:cNvPr id="580" name="直線コネクタ 579"/>
        <xdr:cNvCxnSpPr/>
      </xdr:nvCxnSpPr>
      <xdr:spPr>
        <a:xfrm>
          <a:off x="16230600" y="10132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151669</xdr:rowOff>
    </xdr:from>
    <xdr:ext cx="599010" cy="259045"/>
    <xdr:sp macro="" textlink="">
      <xdr:nvSpPr>
        <xdr:cNvPr id="581" name="教育費最大値テキスト"/>
        <xdr:cNvSpPr txBox="1"/>
      </xdr:nvSpPr>
      <xdr:spPr>
        <a:xfrm>
          <a:off x="16370300" y="8552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162,002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33542</xdr:rowOff>
    </xdr:from>
    <xdr:to>
      <xdr:col>86</xdr:col>
      <xdr:colOff>25400</xdr:colOff>
      <xdr:row>51</xdr:row>
      <xdr:rowOff>33542</xdr:rowOff>
    </xdr:to>
    <xdr:cxnSp macro="">
      <xdr:nvCxnSpPr>
        <xdr:cNvPr id="582" name="直線コネクタ 581"/>
        <xdr:cNvCxnSpPr/>
      </xdr:nvCxnSpPr>
      <xdr:spPr>
        <a:xfrm>
          <a:off x="16230600" y="8777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109176</xdr:rowOff>
    </xdr:from>
    <xdr:to>
      <xdr:col>85</xdr:col>
      <xdr:colOff>127000</xdr:colOff>
      <xdr:row>56</xdr:row>
      <xdr:rowOff>116525</xdr:rowOff>
    </xdr:to>
    <xdr:cxnSp macro="">
      <xdr:nvCxnSpPr>
        <xdr:cNvPr id="583" name="直線コネクタ 582"/>
        <xdr:cNvCxnSpPr/>
      </xdr:nvCxnSpPr>
      <xdr:spPr>
        <a:xfrm flipV="1">
          <a:off x="15481300" y="9710376"/>
          <a:ext cx="838200" cy="7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37740</xdr:rowOff>
    </xdr:from>
    <xdr:ext cx="534377" cy="259045"/>
    <xdr:sp macro="" textlink="">
      <xdr:nvSpPr>
        <xdr:cNvPr id="584" name="教育費平均値テキスト"/>
        <xdr:cNvSpPr txBox="1"/>
      </xdr:nvSpPr>
      <xdr:spPr>
        <a:xfrm>
          <a:off x="16370300" y="98103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59313</xdr:rowOff>
    </xdr:from>
    <xdr:to>
      <xdr:col>85</xdr:col>
      <xdr:colOff>177800</xdr:colOff>
      <xdr:row>57</xdr:row>
      <xdr:rowOff>160913</xdr:rowOff>
    </xdr:to>
    <xdr:sp macro="" textlink="">
      <xdr:nvSpPr>
        <xdr:cNvPr id="585" name="フローチャート: 判断 584"/>
        <xdr:cNvSpPr/>
      </xdr:nvSpPr>
      <xdr:spPr>
        <a:xfrm>
          <a:off x="16268700" y="9831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116525</xdr:rowOff>
    </xdr:from>
    <xdr:to>
      <xdr:col>81</xdr:col>
      <xdr:colOff>50800</xdr:colOff>
      <xdr:row>57</xdr:row>
      <xdr:rowOff>18640</xdr:rowOff>
    </xdr:to>
    <xdr:cxnSp macro="">
      <xdr:nvCxnSpPr>
        <xdr:cNvPr id="586" name="直線コネクタ 585"/>
        <xdr:cNvCxnSpPr/>
      </xdr:nvCxnSpPr>
      <xdr:spPr>
        <a:xfrm flipV="1">
          <a:off x="14592300" y="9717725"/>
          <a:ext cx="889000" cy="73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62436</xdr:rowOff>
    </xdr:from>
    <xdr:to>
      <xdr:col>81</xdr:col>
      <xdr:colOff>101600</xdr:colOff>
      <xdr:row>57</xdr:row>
      <xdr:rowOff>164036</xdr:rowOff>
    </xdr:to>
    <xdr:sp macro="" textlink="">
      <xdr:nvSpPr>
        <xdr:cNvPr id="587" name="フローチャート: 判断 586"/>
        <xdr:cNvSpPr/>
      </xdr:nvSpPr>
      <xdr:spPr>
        <a:xfrm>
          <a:off x="15430500" y="9835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155163</xdr:rowOff>
    </xdr:from>
    <xdr:ext cx="534377" cy="259045"/>
    <xdr:sp macro="" textlink="">
      <xdr:nvSpPr>
        <xdr:cNvPr id="588" name="テキスト ボックス 587"/>
        <xdr:cNvSpPr txBox="1"/>
      </xdr:nvSpPr>
      <xdr:spPr>
        <a:xfrm>
          <a:off x="15214111" y="9927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25792</xdr:rowOff>
    </xdr:from>
    <xdr:to>
      <xdr:col>76</xdr:col>
      <xdr:colOff>114300</xdr:colOff>
      <xdr:row>57</xdr:row>
      <xdr:rowOff>18640</xdr:rowOff>
    </xdr:to>
    <xdr:cxnSp macro="">
      <xdr:nvCxnSpPr>
        <xdr:cNvPr id="589" name="直線コネクタ 588"/>
        <xdr:cNvCxnSpPr/>
      </xdr:nvCxnSpPr>
      <xdr:spPr>
        <a:xfrm>
          <a:off x="13703300" y="9626992"/>
          <a:ext cx="889000" cy="164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140291</xdr:rowOff>
    </xdr:from>
    <xdr:to>
      <xdr:col>76</xdr:col>
      <xdr:colOff>165100</xdr:colOff>
      <xdr:row>58</xdr:row>
      <xdr:rowOff>70441</xdr:rowOff>
    </xdr:to>
    <xdr:sp macro="" textlink="">
      <xdr:nvSpPr>
        <xdr:cNvPr id="590" name="フローチャート: 判断 589"/>
        <xdr:cNvSpPr/>
      </xdr:nvSpPr>
      <xdr:spPr>
        <a:xfrm>
          <a:off x="14541500" y="9912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61568</xdr:rowOff>
    </xdr:from>
    <xdr:ext cx="534377" cy="259045"/>
    <xdr:sp macro="" textlink="">
      <xdr:nvSpPr>
        <xdr:cNvPr id="591" name="テキスト ボックス 590"/>
        <xdr:cNvSpPr txBox="1"/>
      </xdr:nvSpPr>
      <xdr:spPr>
        <a:xfrm>
          <a:off x="14325111" y="10005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25792</xdr:rowOff>
    </xdr:from>
    <xdr:to>
      <xdr:col>71</xdr:col>
      <xdr:colOff>177800</xdr:colOff>
      <xdr:row>57</xdr:row>
      <xdr:rowOff>13589</xdr:rowOff>
    </xdr:to>
    <xdr:cxnSp macro="">
      <xdr:nvCxnSpPr>
        <xdr:cNvPr id="592" name="直線コネクタ 591"/>
        <xdr:cNvCxnSpPr/>
      </xdr:nvCxnSpPr>
      <xdr:spPr>
        <a:xfrm flipV="1">
          <a:off x="12814300" y="9626992"/>
          <a:ext cx="889000" cy="159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114329</xdr:rowOff>
    </xdr:from>
    <xdr:to>
      <xdr:col>72</xdr:col>
      <xdr:colOff>38100</xdr:colOff>
      <xdr:row>58</xdr:row>
      <xdr:rowOff>44479</xdr:rowOff>
    </xdr:to>
    <xdr:sp macro="" textlink="">
      <xdr:nvSpPr>
        <xdr:cNvPr id="593" name="フローチャート: 判断 592"/>
        <xdr:cNvSpPr/>
      </xdr:nvSpPr>
      <xdr:spPr>
        <a:xfrm>
          <a:off x="13652500" y="9886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35606</xdr:rowOff>
    </xdr:from>
    <xdr:ext cx="534377" cy="259045"/>
    <xdr:sp macro="" textlink="">
      <xdr:nvSpPr>
        <xdr:cNvPr id="594" name="テキスト ボックス 593"/>
        <xdr:cNvSpPr txBox="1"/>
      </xdr:nvSpPr>
      <xdr:spPr>
        <a:xfrm>
          <a:off x="13436111" y="997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103661</xdr:rowOff>
    </xdr:from>
    <xdr:to>
      <xdr:col>67</xdr:col>
      <xdr:colOff>101600</xdr:colOff>
      <xdr:row>58</xdr:row>
      <xdr:rowOff>33811</xdr:rowOff>
    </xdr:to>
    <xdr:sp macro="" textlink="">
      <xdr:nvSpPr>
        <xdr:cNvPr id="595" name="フローチャート: 判断 594"/>
        <xdr:cNvSpPr/>
      </xdr:nvSpPr>
      <xdr:spPr>
        <a:xfrm>
          <a:off x="12763500" y="9876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24938</xdr:rowOff>
    </xdr:from>
    <xdr:ext cx="534377" cy="259045"/>
    <xdr:sp macro="" textlink="">
      <xdr:nvSpPr>
        <xdr:cNvPr id="596" name="テキスト ボックス 595"/>
        <xdr:cNvSpPr txBox="1"/>
      </xdr:nvSpPr>
      <xdr:spPr>
        <a:xfrm>
          <a:off x="12547111" y="996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58376</xdr:rowOff>
    </xdr:from>
    <xdr:to>
      <xdr:col>85</xdr:col>
      <xdr:colOff>177800</xdr:colOff>
      <xdr:row>56</xdr:row>
      <xdr:rowOff>159976</xdr:rowOff>
    </xdr:to>
    <xdr:sp macro="" textlink="">
      <xdr:nvSpPr>
        <xdr:cNvPr id="602" name="楕円 601"/>
        <xdr:cNvSpPr/>
      </xdr:nvSpPr>
      <xdr:spPr>
        <a:xfrm>
          <a:off x="16268700" y="9659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81253</xdr:rowOff>
    </xdr:from>
    <xdr:ext cx="534377" cy="259045"/>
    <xdr:sp macro="" textlink="">
      <xdr:nvSpPr>
        <xdr:cNvPr id="603" name="教育費該当値テキスト"/>
        <xdr:cNvSpPr txBox="1"/>
      </xdr:nvSpPr>
      <xdr:spPr>
        <a:xfrm>
          <a:off x="16370300" y="9511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65725</xdr:rowOff>
    </xdr:from>
    <xdr:to>
      <xdr:col>81</xdr:col>
      <xdr:colOff>101600</xdr:colOff>
      <xdr:row>56</xdr:row>
      <xdr:rowOff>167325</xdr:rowOff>
    </xdr:to>
    <xdr:sp macro="" textlink="">
      <xdr:nvSpPr>
        <xdr:cNvPr id="604" name="楕円 603"/>
        <xdr:cNvSpPr/>
      </xdr:nvSpPr>
      <xdr:spPr>
        <a:xfrm>
          <a:off x="15430500" y="9666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12402</xdr:rowOff>
    </xdr:from>
    <xdr:ext cx="534377" cy="259045"/>
    <xdr:sp macro="" textlink="">
      <xdr:nvSpPr>
        <xdr:cNvPr id="605" name="テキスト ボックス 604"/>
        <xdr:cNvSpPr txBox="1"/>
      </xdr:nvSpPr>
      <xdr:spPr>
        <a:xfrm>
          <a:off x="15214111" y="9442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139290</xdr:rowOff>
    </xdr:from>
    <xdr:to>
      <xdr:col>76</xdr:col>
      <xdr:colOff>165100</xdr:colOff>
      <xdr:row>57</xdr:row>
      <xdr:rowOff>69440</xdr:rowOff>
    </xdr:to>
    <xdr:sp macro="" textlink="">
      <xdr:nvSpPr>
        <xdr:cNvPr id="606" name="楕円 605"/>
        <xdr:cNvSpPr/>
      </xdr:nvSpPr>
      <xdr:spPr>
        <a:xfrm>
          <a:off x="14541500" y="974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85967</xdr:rowOff>
    </xdr:from>
    <xdr:ext cx="534377" cy="259045"/>
    <xdr:sp macro="" textlink="">
      <xdr:nvSpPr>
        <xdr:cNvPr id="607" name="テキスト ボックス 606"/>
        <xdr:cNvSpPr txBox="1"/>
      </xdr:nvSpPr>
      <xdr:spPr>
        <a:xfrm>
          <a:off x="14325111" y="9515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146442</xdr:rowOff>
    </xdr:from>
    <xdr:to>
      <xdr:col>72</xdr:col>
      <xdr:colOff>38100</xdr:colOff>
      <xdr:row>56</xdr:row>
      <xdr:rowOff>76592</xdr:rowOff>
    </xdr:to>
    <xdr:sp macro="" textlink="">
      <xdr:nvSpPr>
        <xdr:cNvPr id="608" name="楕円 607"/>
        <xdr:cNvSpPr/>
      </xdr:nvSpPr>
      <xdr:spPr>
        <a:xfrm>
          <a:off x="13652500" y="957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93119</xdr:rowOff>
    </xdr:from>
    <xdr:ext cx="534377" cy="259045"/>
    <xdr:sp macro="" textlink="">
      <xdr:nvSpPr>
        <xdr:cNvPr id="609" name="テキスト ボックス 608"/>
        <xdr:cNvSpPr txBox="1"/>
      </xdr:nvSpPr>
      <xdr:spPr>
        <a:xfrm>
          <a:off x="13436111" y="9351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134239</xdr:rowOff>
    </xdr:from>
    <xdr:to>
      <xdr:col>67</xdr:col>
      <xdr:colOff>101600</xdr:colOff>
      <xdr:row>57</xdr:row>
      <xdr:rowOff>64389</xdr:rowOff>
    </xdr:to>
    <xdr:sp macro="" textlink="">
      <xdr:nvSpPr>
        <xdr:cNvPr id="610" name="楕円 609"/>
        <xdr:cNvSpPr/>
      </xdr:nvSpPr>
      <xdr:spPr>
        <a:xfrm>
          <a:off x="12763500" y="973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80916</xdr:rowOff>
    </xdr:from>
    <xdr:ext cx="534377" cy="259045"/>
    <xdr:sp macro="" textlink="">
      <xdr:nvSpPr>
        <xdr:cNvPr id="611" name="テキスト ボックス 610"/>
        <xdr:cNvSpPr txBox="1"/>
      </xdr:nvSpPr>
      <xdr:spPr>
        <a:xfrm>
          <a:off x="12547111" y="951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3" name="テキスト ボックス 622"/>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5" name="テキスト ボックス 624"/>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7" name="テキスト ボックス 626"/>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9" name="テキスト ボックス 628"/>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1" name="テキスト ボックス 630"/>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3" name="テキスト ボックス 632"/>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38169</xdr:rowOff>
    </xdr:from>
    <xdr:to>
      <xdr:col>85</xdr:col>
      <xdr:colOff>126364</xdr:colOff>
      <xdr:row>79</xdr:row>
      <xdr:rowOff>98879</xdr:rowOff>
    </xdr:to>
    <xdr:cxnSp macro="">
      <xdr:nvCxnSpPr>
        <xdr:cNvPr id="637" name="直線コネクタ 636"/>
        <xdr:cNvCxnSpPr/>
      </xdr:nvCxnSpPr>
      <xdr:spPr>
        <a:xfrm flipV="1">
          <a:off x="16317595" y="12211119"/>
          <a:ext cx="1269" cy="1432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114840</xdr:rowOff>
    </xdr:from>
    <xdr:ext cx="249299" cy="259045"/>
    <xdr:sp macro="" textlink="">
      <xdr:nvSpPr>
        <xdr:cNvPr id="638" name="災害復旧費最小値テキスト"/>
        <xdr:cNvSpPr txBox="1"/>
      </xdr:nvSpPr>
      <xdr:spPr>
        <a:xfrm>
          <a:off x="16370300" y="1365939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156296</xdr:rowOff>
    </xdr:from>
    <xdr:ext cx="534377" cy="259045"/>
    <xdr:sp macro="" textlink="">
      <xdr:nvSpPr>
        <xdr:cNvPr id="640" name="災害復旧費最大値テキスト"/>
        <xdr:cNvSpPr txBox="1"/>
      </xdr:nvSpPr>
      <xdr:spPr>
        <a:xfrm>
          <a:off x="16370300" y="11986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43,859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38169</xdr:rowOff>
    </xdr:from>
    <xdr:to>
      <xdr:col>86</xdr:col>
      <xdr:colOff>25400</xdr:colOff>
      <xdr:row>71</xdr:row>
      <xdr:rowOff>38169</xdr:rowOff>
    </xdr:to>
    <xdr:cxnSp macro="">
      <xdr:nvCxnSpPr>
        <xdr:cNvPr id="641" name="直線コネクタ 640"/>
        <xdr:cNvCxnSpPr/>
      </xdr:nvCxnSpPr>
      <xdr:spPr>
        <a:xfrm>
          <a:off x="16230600" y="12211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42" name="直線コネクタ 641"/>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32289</xdr:rowOff>
    </xdr:from>
    <xdr:ext cx="469744" cy="259045"/>
    <xdr:sp macro="" textlink="">
      <xdr:nvSpPr>
        <xdr:cNvPr id="643" name="災害復旧費平均値テキスト"/>
        <xdr:cNvSpPr txBox="1"/>
      </xdr:nvSpPr>
      <xdr:spPr>
        <a:xfrm>
          <a:off x="16370300" y="134053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9412</xdr:rowOff>
    </xdr:from>
    <xdr:to>
      <xdr:col>85</xdr:col>
      <xdr:colOff>177800</xdr:colOff>
      <xdr:row>79</xdr:row>
      <xdr:rowOff>111012</xdr:rowOff>
    </xdr:to>
    <xdr:sp macro="" textlink="">
      <xdr:nvSpPr>
        <xdr:cNvPr id="644" name="フローチャート: 判断 643"/>
        <xdr:cNvSpPr/>
      </xdr:nvSpPr>
      <xdr:spPr>
        <a:xfrm>
          <a:off x="16268700" y="13553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91401</xdr:rowOff>
    </xdr:from>
    <xdr:to>
      <xdr:col>81</xdr:col>
      <xdr:colOff>50800</xdr:colOff>
      <xdr:row>79</xdr:row>
      <xdr:rowOff>98879</xdr:rowOff>
    </xdr:to>
    <xdr:cxnSp macro="">
      <xdr:nvCxnSpPr>
        <xdr:cNvPr id="645" name="直線コネクタ 644"/>
        <xdr:cNvCxnSpPr/>
      </xdr:nvCxnSpPr>
      <xdr:spPr>
        <a:xfrm>
          <a:off x="14592300" y="13635951"/>
          <a:ext cx="889000" cy="7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121230</xdr:rowOff>
    </xdr:from>
    <xdr:to>
      <xdr:col>81</xdr:col>
      <xdr:colOff>101600</xdr:colOff>
      <xdr:row>79</xdr:row>
      <xdr:rowOff>51380</xdr:rowOff>
    </xdr:to>
    <xdr:sp macro="" textlink="">
      <xdr:nvSpPr>
        <xdr:cNvPr id="646" name="フローチャート: 判断 645"/>
        <xdr:cNvSpPr/>
      </xdr:nvSpPr>
      <xdr:spPr>
        <a:xfrm>
          <a:off x="15430500" y="1349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67907</xdr:rowOff>
    </xdr:from>
    <xdr:ext cx="469744" cy="259045"/>
    <xdr:sp macro="" textlink="">
      <xdr:nvSpPr>
        <xdr:cNvPr id="647" name="テキスト ボックス 646"/>
        <xdr:cNvSpPr txBox="1"/>
      </xdr:nvSpPr>
      <xdr:spPr>
        <a:xfrm>
          <a:off x="15246428" y="1326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71447</xdr:rowOff>
    </xdr:from>
    <xdr:to>
      <xdr:col>76</xdr:col>
      <xdr:colOff>114300</xdr:colOff>
      <xdr:row>79</xdr:row>
      <xdr:rowOff>91401</xdr:rowOff>
    </xdr:to>
    <xdr:cxnSp macro="">
      <xdr:nvCxnSpPr>
        <xdr:cNvPr id="648" name="直線コネクタ 647"/>
        <xdr:cNvCxnSpPr/>
      </xdr:nvCxnSpPr>
      <xdr:spPr>
        <a:xfrm>
          <a:off x="13703300" y="13615997"/>
          <a:ext cx="889000" cy="1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132400</xdr:rowOff>
    </xdr:from>
    <xdr:to>
      <xdr:col>76</xdr:col>
      <xdr:colOff>165100</xdr:colOff>
      <xdr:row>79</xdr:row>
      <xdr:rowOff>62550</xdr:rowOff>
    </xdr:to>
    <xdr:sp macro="" textlink="">
      <xdr:nvSpPr>
        <xdr:cNvPr id="649" name="フローチャート: 判断 648"/>
        <xdr:cNvSpPr/>
      </xdr:nvSpPr>
      <xdr:spPr>
        <a:xfrm>
          <a:off x="14541500" y="135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79077</xdr:rowOff>
    </xdr:from>
    <xdr:ext cx="469744" cy="259045"/>
    <xdr:sp macro="" textlink="">
      <xdr:nvSpPr>
        <xdr:cNvPr id="650" name="テキスト ボックス 649"/>
        <xdr:cNvSpPr txBox="1"/>
      </xdr:nvSpPr>
      <xdr:spPr>
        <a:xfrm>
          <a:off x="14357428" y="1328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71447</xdr:rowOff>
    </xdr:from>
    <xdr:to>
      <xdr:col>71</xdr:col>
      <xdr:colOff>177800</xdr:colOff>
      <xdr:row>79</xdr:row>
      <xdr:rowOff>98879</xdr:rowOff>
    </xdr:to>
    <xdr:cxnSp macro="">
      <xdr:nvCxnSpPr>
        <xdr:cNvPr id="651" name="直線コネクタ 650"/>
        <xdr:cNvCxnSpPr/>
      </xdr:nvCxnSpPr>
      <xdr:spPr>
        <a:xfrm flipV="1">
          <a:off x="12814300" y="13615997"/>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105719</xdr:rowOff>
    </xdr:from>
    <xdr:to>
      <xdr:col>72</xdr:col>
      <xdr:colOff>38100</xdr:colOff>
      <xdr:row>79</xdr:row>
      <xdr:rowOff>35869</xdr:rowOff>
    </xdr:to>
    <xdr:sp macro="" textlink="">
      <xdr:nvSpPr>
        <xdr:cNvPr id="652" name="フローチャート: 判断 651"/>
        <xdr:cNvSpPr/>
      </xdr:nvSpPr>
      <xdr:spPr>
        <a:xfrm>
          <a:off x="13652500" y="13478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52396</xdr:rowOff>
    </xdr:from>
    <xdr:ext cx="469744" cy="259045"/>
    <xdr:sp macro="" textlink="">
      <xdr:nvSpPr>
        <xdr:cNvPr id="653" name="テキスト ボックス 652"/>
        <xdr:cNvSpPr txBox="1"/>
      </xdr:nvSpPr>
      <xdr:spPr>
        <a:xfrm>
          <a:off x="13468428" y="13254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94746</xdr:rowOff>
    </xdr:from>
    <xdr:to>
      <xdr:col>67</xdr:col>
      <xdr:colOff>101600</xdr:colOff>
      <xdr:row>79</xdr:row>
      <xdr:rowOff>24896</xdr:rowOff>
    </xdr:to>
    <xdr:sp macro="" textlink="">
      <xdr:nvSpPr>
        <xdr:cNvPr id="654" name="フローチャート: 判断 653"/>
        <xdr:cNvSpPr/>
      </xdr:nvSpPr>
      <xdr:spPr>
        <a:xfrm>
          <a:off x="12763500" y="13467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41423</xdr:rowOff>
    </xdr:from>
    <xdr:ext cx="469744" cy="259045"/>
    <xdr:sp macro="" textlink="">
      <xdr:nvSpPr>
        <xdr:cNvPr id="655" name="テキスト ボックス 654"/>
        <xdr:cNvSpPr txBox="1"/>
      </xdr:nvSpPr>
      <xdr:spPr>
        <a:xfrm>
          <a:off x="12579428" y="13243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61" name="楕円 660"/>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159290</xdr:rowOff>
    </xdr:from>
    <xdr:ext cx="249299" cy="259045"/>
    <xdr:sp macro="" textlink="">
      <xdr:nvSpPr>
        <xdr:cNvPr id="662" name="災害復旧費該当値テキスト"/>
        <xdr:cNvSpPr txBox="1"/>
      </xdr:nvSpPr>
      <xdr:spPr>
        <a:xfrm>
          <a:off x="16370300" y="1353239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3" name="楕円 662"/>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4" name="テキスト ボックス 663"/>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40601</xdr:rowOff>
    </xdr:from>
    <xdr:to>
      <xdr:col>76</xdr:col>
      <xdr:colOff>165100</xdr:colOff>
      <xdr:row>79</xdr:row>
      <xdr:rowOff>142201</xdr:rowOff>
    </xdr:to>
    <xdr:sp macro="" textlink="">
      <xdr:nvSpPr>
        <xdr:cNvPr id="665" name="楕円 664"/>
        <xdr:cNvSpPr/>
      </xdr:nvSpPr>
      <xdr:spPr>
        <a:xfrm>
          <a:off x="14541500" y="1358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133328</xdr:rowOff>
    </xdr:from>
    <xdr:ext cx="378565" cy="259045"/>
    <xdr:sp macro="" textlink="">
      <xdr:nvSpPr>
        <xdr:cNvPr id="666" name="テキスト ボックス 665"/>
        <xdr:cNvSpPr txBox="1"/>
      </xdr:nvSpPr>
      <xdr:spPr>
        <a:xfrm>
          <a:off x="14403017" y="136778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20647</xdr:rowOff>
    </xdr:from>
    <xdr:to>
      <xdr:col>72</xdr:col>
      <xdr:colOff>38100</xdr:colOff>
      <xdr:row>79</xdr:row>
      <xdr:rowOff>122247</xdr:rowOff>
    </xdr:to>
    <xdr:sp macro="" textlink="">
      <xdr:nvSpPr>
        <xdr:cNvPr id="667" name="楕円 666"/>
        <xdr:cNvSpPr/>
      </xdr:nvSpPr>
      <xdr:spPr>
        <a:xfrm>
          <a:off x="13652500" y="13565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113374</xdr:rowOff>
    </xdr:from>
    <xdr:ext cx="378565" cy="259045"/>
    <xdr:sp macro="" textlink="">
      <xdr:nvSpPr>
        <xdr:cNvPr id="668" name="テキスト ボックス 667"/>
        <xdr:cNvSpPr txBox="1"/>
      </xdr:nvSpPr>
      <xdr:spPr>
        <a:xfrm>
          <a:off x="13514017" y="136579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9" name="楕円 668"/>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70" name="テキスト ボックス 669"/>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1" name="直線コネクタ 68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2" name="テキスト ボックス 68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3" name="直線コネクタ 68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4" name="テキスト ボックス 68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5" name="直線コネクタ 68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6" name="テキスト ボックス 68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7" name="直線コネクタ 68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8" name="テキスト ボックス 687"/>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9" name="直線コネクタ 68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90" name="テキスト ボックス 689"/>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24257</xdr:rowOff>
    </xdr:from>
    <xdr:to>
      <xdr:col>85</xdr:col>
      <xdr:colOff>126364</xdr:colOff>
      <xdr:row>97</xdr:row>
      <xdr:rowOff>147434</xdr:rowOff>
    </xdr:to>
    <xdr:cxnSp macro="">
      <xdr:nvCxnSpPr>
        <xdr:cNvPr id="694" name="直線コネクタ 693"/>
        <xdr:cNvCxnSpPr/>
      </xdr:nvCxnSpPr>
      <xdr:spPr>
        <a:xfrm flipV="1">
          <a:off x="16317595" y="15454757"/>
          <a:ext cx="1269" cy="13233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151261</xdr:rowOff>
    </xdr:from>
    <xdr:ext cx="534377" cy="259045"/>
    <xdr:sp macro="" textlink="">
      <xdr:nvSpPr>
        <xdr:cNvPr id="695" name="公債費最小値テキスト"/>
        <xdr:cNvSpPr txBox="1"/>
      </xdr:nvSpPr>
      <xdr:spPr>
        <a:xfrm>
          <a:off x="16370300" y="1678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147434</xdr:rowOff>
    </xdr:from>
    <xdr:to>
      <xdr:col>86</xdr:col>
      <xdr:colOff>25400</xdr:colOff>
      <xdr:row>97</xdr:row>
      <xdr:rowOff>147434</xdr:rowOff>
    </xdr:to>
    <xdr:cxnSp macro="">
      <xdr:nvCxnSpPr>
        <xdr:cNvPr id="696" name="直線コネクタ 695"/>
        <xdr:cNvCxnSpPr/>
      </xdr:nvCxnSpPr>
      <xdr:spPr>
        <a:xfrm>
          <a:off x="16230600" y="16778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142384</xdr:rowOff>
    </xdr:from>
    <xdr:ext cx="534377" cy="259045"/>
    <xdr:sp macro="" textlink="">
      <xdr:nvSpPr>
        <xdr:cNvPr id="697" name="公債費最大値テキスト"/>
        <xdr:cNvSpPr txBox="1"/>
      </xdr:nvSpPr>
      <xdr:spPr>
        <a:xfrm>
          <a:off x="16370300" y="1522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82,060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24257</xdr:rowOff>
    </xdr:from>
    <xdr:to>
      <xdr:col>86</xdr:col>
      <xdr:colOff>25400</xdr:colOff>
      <xdr:row>90</xdr:row>
      <xdr:rowOff>24257</xdr:rowOff>
    </xdr:to>
    <xdr:cxnSp macro="">
      <xdr:nvCxnSpPr>
        <xdr:cNvPr id="698" name="直線コネクタ 697"/>
        <xdr:cNvCxnSpPr/>
      </xdr:nvCxnSpPr>
      <xdr:spPr>
        <a:xfrm>
          <a:off x="16230600" y="1545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37573</xdr:rowOff>
    </xdr:from>
    <xdr:to>
      <xdr:col>85</xdr:col>
      <xdr:colOff>127000</xdr:colOff>
      <xdr:row>95</xdr:row>
      <xdr:rowOff>43669</xdr:rowOff>
    </xdr:to>
    <xdr:cxnSp macro="">
      <xdr:nvCxnSpPr>
        <xdr:cNvPr id="699" name="直線コネクタ 698"/>
        <xdr:cNvCxnSpPr/>
      </xdr:nvCxnSpPr>
      <xdr:spPr>
        <a:xfrm>
          <a:off x="15481300" y="16325323"/>
          <a:ext cx="8382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13053</xdr:rowOff>
    </xdr:from>
    <xdr:ext cx="534377" cy="259045"/>
    <xdr:sp macro="" textlink="">
      <xdr:nvSpPr>
        <xdr:cNvPr id="700" name="公債費平均値テキスト"/>
        <xdr:cNvSpPr txBox="1"/>
      </xdr:nvSpPr>
      <xdr:spPr>
        <a:xfrm>
          <a:off x="16370300" y="163008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34626</xdr:rowOff>
    </xdr:from>
    <xdr:to>
      <xdr:col>85</xdr:col>
      <xdr:colOff>177800</xdr:colOff>
      <xdr:row>95</xdr:row>
      <xdr:rowOff>136226</xdr:rowOff>
    </xdr:to>
    <xdr:sp macro="" textlink="">
      <xdr:nvSpPr>
        <xdr:cNvPr id="701" name="フローチャート: 判断 700"/>
        <xdr:cNvSpPr/>
      </xdr:nvSpPr>
      <xdr:spPr>
        <a:xfrm>
          <a:off x="16268700" y="16322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16675</xdr:rowOff>
    </xdr:from>
    <xdr:to>
      <xdr:col>81</xdr:col>
      <xdr:colOff>50800</xdr:colOff>
      <xdr:row>95</xdr:row>
      <xdr:rowOff>37573</xdr:rowOff>
    </xdr:to>
    <xdr:cxnSp macro="">
      <xdr:nvCxnSpPr>
        <xdr:cNvPr id="702" name="直線コネクタ 701"/>
        <xdr:cNvCxnSpPr/>
      </xdr:nvCxnSpPr>
      <xdr:spPr>
        <a:xfrm>
          <a:off x="14592300" y="16304425"/>
          <a:ext cx="889000" cy="20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13805</xdr:rowOff>
    </xdr:from>
    <xdr:to>
      <xdr:col>81</xdr:col>
      <xdr:colOff>101600</xdr:colOff>
      <xdr:row>95</xdr:row>
      <xdr:rowOff>115405</xdr:rowOff>
    </xdr:to>
    <xdr:sp macro="" textlink="">
      <xdr:nvSpPr>
        <xdr:cNvPr id="703" name="フローチャート: 判断 702"/>
        <xdr:cNvSpPr/>
      </xdr:nvSpPr>
      <xdr:spPr>
        <a:xfrm>
          <a:off x="15430500" y="1630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106532</xdr:rowOff>
    </xdr:from>
    <xdr:ext cx="534377" cy="259045"/>
    <xdr:sp macro="" textlink="">
      <xdr:nvSpPr>
        <xdr:cNvPr id="704" name="テキスト ボックス 703"/>
        <xdr:cNvSpPr txBox="1"/>
      </xdr:nvSpPr>
      <xdr:spPr>
        <a:xfrm>
          <a:off x="15214111" y="16394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16675</xdr:rowOff>
    </xdr:from>
    <xdr:to>
      <xdr:col>76</xdr:col>
      <xdr:colOff>114300</xdr:colOff>
      <xdr:row>95</xdr:row>
      <xdr:rowOff>33801</xdr:rowOff>
    </xdr:to>
    <xdr:cxnSp macro="">
      <xdr:nvCxnSpPr>
        <xdr:cNvPr id="705" name="直線コネクタ 704"/>
        <xdr:cNvCxnSpPr/>
      </xdr:nvCxnSpPr>
      <xdr:spPr>
        <a:xfrm flipV="1">
          <a:off x="13703300" y="16304425"/>
          <a:ext cx="889000" cy="17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1155</xdr:rowOff>
    </xdr:from>
    <xdr:to>
      <xdr:col>76</xdr:col>
      <xdr:colOff>165100</xdr:colOff>
      <xdr:row>95</xdr:row>
      <xdr:rowOff>102755</xdr:rowOff>
    </xdr:to>
    <xdr:sp macro="" textlink="">
      <xdr:nvSpPr>
        <xdr:cNvPr id="706" name="フローチャート: 判断 705"/>
        <xdr:cNvSpPr/>
      </xdr:nvSpPr>
      <xdr:spPr>
        <a:xfrm>
          <a:off x="14541500" y="162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93882</xdr:rowOff>
    </xdr:from>
    <xdr:ext cx="534377" cy="259045"/>
    <xdr:sp macro="" textlink="">
      <xdr:nvSpPr>
        <xdr:cNvPr id="707" name="テキスト ボックス 706"/>
        <xdr:cNvSpPr txBox="1"/>
      </xdr:nvSpPr>
      <xdr:spPr>
        <a:xfrm>
          <a:off x="14325111" y="16381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33801</xdr:rowOff>
    </xdr:from>
    <xdr:to>
      <xdr:col>71</xdr:col>
      <xdr:colOff>177800</xdr:colOff>
      <xdr:row>95</xdr:row>
      <xdr:rowOff>56795</xdr:rowOff>
    </xdr:to>
    <xdr:cxnSp macro="">
      <xdr:nvCxnSpPr>
        <xdr:cNvPr id="708" name="直線コネクタ 707"/>
        <xdr:cNvCxnSpPr/>
      </xdr:nvCxnSpPr>
      <xdr:spPr>
        <a:xfrm flipV="1">
          <a:off x="12814300" y="16321551"/>
          <a:ext cx="889000" cy="22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30702</xdr:rowOff>
    </xdr:from>
    <xdr:to>
      <xdr:col>72</xdr:col>
      <xdr:colOff>38100</xdr:colOff>
      <xdr:row>95</xdr:row>
      <xdr:rowOff>132302</xdr:rowOff>
    </xdr:to>
    <xdr:sp macro="" textlink="">
      <xdr:nvSpPr>
        <xdr:cNvPr id="709" name="フローチャート: 判断 708"/>
        <xdr:cNvSpPr/>
      </xdr:nvSpPr>
      <xdr:spPr>
        <a:xfrm>
          <a:off x="13652500" y="1631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123429</xdr:rowOff>
    </xdr:from>
    <xdr:ext cx="534377" cy="259045"/>
    <xdr:sp macro="" textlink="">
      <xdr:nvSpPr>
        <xdr:cNvPr id="710" name="テキスト ボックス 709"/>
        <xdr:cNvSpPr txBox="1"/>
      </xdr:nvSpPr>
      <xdr:spPr>
        <a:xfrm>
          <a:off x="13436111" y="1641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84710</xdr:rowOff>
    </xdr:from>
    <xdr:to>
      <xdr:col>67</xdr:col>
      <xdr:colOff>101600</xdr:colOff>
      <xdr:row>96</xdr:row>
      <xdr:rowOff>14860</xdr:rowOff>
    </xdr:to>
    <xdr:sp macro="" textlink="">
      <xdr:nvSpPr>
        <xdr:cNvPr id="711" name="フローチャート: 判断 710"/>
        <xdr:cNvSpPr/>
      </xdr:nvSpPr>
      <xdr:spPr>
        <a:xfrm>
          <a:off x="12763500" y="1637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5987</xdr:rowOff>
    </xdr:from>
    <xdr:ext cx="534377" cy="259045"/>
    <xdr:sp macro="" textlink="">
      <xdr:nvSpPr>
        <xdr:cNvPr id="712" name="テキスト ボックス 711"/>
        <xdr:cNvSpPr txBox="1"/>
      </xdr:nvSpPr>
      <xdr:spPr>
        <a:xfrm>
          <a:off x="12547111" y="1646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164319</xdr:rowOff>
    </xdr:from>
    <xdr:to>
      <xdr:col>85</xdr:col>
      <xdr:colOff>177800</xdr:colOff>
      <xdr:row>95</xdr:row>
      <xdr:rowOff>94469</xdr:rowOff>
    </xdr:to>
    <xdr:sp macro="" textlink="">
      <xdr:nvSpPr>
        <xdr:cNvPr id="718" name="楕円 717"/>
        <xdr:cNvSpPr/>
      </xdr:nvSpPr>
      <xdr:spPr>
        <a:xfrm>
          <a:off x="16268700" y="1628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15746</xdr:rowOff>
    </xdr:from>
    <xdr:ext cx="534377" cy="259045"/>
    <xdr:sp macro="" textlink="">
      <xdr:nvSpPr>
        <xdr:cNvPr id="719" name="公債費該当値テキスト"/>
        <xdr:cNvSpPr txBox="1"/>
      </xdr:nvSpPr>
      <xdr:spPr>
        <a:xfrm>
          <a:off x="16370300" y="16132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158223</xdr:rowOff>
    </xdr:from>
    <xdr:to>
      <xdr:col>81</xdr:col>
      <xdr:colOff>101600</xdr:colOff>
      <xdr:row>95</xdr:row>
      <xdr:rowOff>88373</xdr:rowOff>
    </xdr:to>
    <xdr:sp macro="" textlink="">
      <xdr:nvSpPr>
        <xdr:cNvPr id="720" name="楕円 719"/>
        <xdr:cNvSpPr/>
      </xdr:nvSpPr>
      <xdr:spPr>
        <a:xfrm>
          <a:off x="15430500" y="1627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104900</xdr:rowOff>
    </xdr:from>
    <xdr:ext cx="534377" cy="259045"/>
    <xdr:sp macro="" textlink="">
      <xdr:nvSpPr>
        <xdr:cNvPr id="721" name="テキスト ボックス 720"/>
        <xdr:cNvSpPr txBox="1"/>
      </xdr:nvSpPr>
      <xdr:spPr>
        <a:xfrm>
          <a:off x="15214111" y="1604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137325</xdr:rowOff>
    </xdr:from>
    <xdr:to>
      <xdr:col>76</xdr:col>
      <xdr:colOff>165100</xdr:colOff>
      <xdr:row>95</xdr:row>
      <xdr:rowOff>67475</xdr:rowOff>
    </xdr:to>
    <xdr:sp macro="" textlink="">
      <xdr:nvSpPr>
        <xdr:cNvPr id="722" name="楕円 721"/>
        <xdr:cNvSpPr/>
      </xdr:nvSpPr>
      <xdr:spPr>
        <a:xfrm>
          <a:off x="14541500" y="1625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84002</xdr:rowOff>
    </xdr:from>
    <xdr:ext cx="534377" cy="259045"/>
    <xdr:sp macro="" textlink="">
      <xdr:nvSpPr>
        <xdr:cNvPr id="723" name="テキスト ボックス 722"/>
        <xdr:cNvSpPr txBox="1"/>
      </xdr:nvSpPr>
      <xdr:spPr>
        <a:xfrm>
          <a:off x="14325111" y="16028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154451</xdr:rowOff>
    </xdr:from>
    <xdr:to>
      <xdr:col>72</xdr:col>
      <xdr:colOff>38100</xdr:colOff>
      <xdr:row>95</xdr:row>
      <xdr:rowOff>84601</xdr:rowOff>
    </xdr:to>
    <xdr:sp macro="" textlink="">
      <xdr:nvSpPr>
        <xdr:cNvPr id="724" name="楕円 723"/>
        <xdr:cNvSpPr/>
      </xdr:nvSpPr>
      <xdr:spPr>
        <a:xfrm>
          <a:off x="13652500" y="1627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101128</xdr:rowOff>
    </xdr:from>
    <xdr:ext cx="534377" cy="259045"/>
    <xdr:sp macro="" textlink="">
      <xdr:nvSpPr>
        <xdr:cNvPr id="725" name="テキスト ボックス 724"/>
        <xdr:cNvSpPr txBox="1"/>
      </xdr:nvSpPr>
      <xdr:spPr>
        <a:xfrm>
          <a:off x="13436111" y="16045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5995</xdr:rowOff>
    </xdr:from>
    <xdr:to>
      <xdr:col>67</xdr:col>
      <xdr:colOff>101600</xdr:colOff>
      <xdr:row>95</xdr:row>
      <xdr:rowOff>107595</xdr:rowOff>
    </xdr:to>
    <xdr:sp macro="" textlink="">
      <xdr:nvSpPr>
        <xdr:cNvPr id="726" name="楕円 725"/>
        <xdr:cNvSpPr/>
      </xdr:nvSpPr>
      <xdr:spPr>
        <a:xfrm>
          <a:off x="12763500" y="1629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124122</xdr:rowOff>
    </xdr:from>
    <xdr:ext cx="534377" cy="259045"/>
    <xdr:sp macro="" textlink="">
      <xdr:nvSpPr>
        <xdr:cNvPr id="727" name="テキスト ボックス 726"/>
        <xdr:cNvSpPr txBox="1"/>
      </xdr:nvSpPr>
      <xdr:spPr>
        <a:xfrm>
          <a:off x="12547111" y="16068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41" name="テキスト ボックス 740"/>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3" name="テキスト ボックス 742"/>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5" name="テキスト ボックス 744"/>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40031</xdr:rowOff>
    </xdr:from>
    <xdr:to>
      <xdr:col>116</xdr:col>
      <xdr:colOff>62864</xdr:colOff>
      <xdr:row>38</xdr:row>
      <xdr:rowOff>139700</xdr:rowOff>
    </xdr:to>
    <xdr:cxnSp macro="">
      <xdr:nvCxnSpPr>
        <xdr:cNvPr id="749" name="直線コネクタ 748"/>
        <xdr:cNvCxnSpPr/>
      </xdr:nvCxnSpPr>
      <xdr:spPr>
        <a:xfrm flipV="1">
          <a:off x="22159595" y="5183531"/>
          <a:ext cx="1269" cy="1471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161409</xdr:rowOff>
    </xdr:from>
    <xdr:ext cx="249299" cy="259045"/>
    <xdr:sp macro="" textlink="">
      <xdr:nvSpPr>
        <xdr:cNvPr id="750" name="諸支出金最小値テキスト"/>
        <xdr:cNvSpPr txBox="1"/>
      </xdr:nvSpPr>
      <xdr:spPr>
        <a:xfrm>
          <a:off x="22212300" y="66765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158158</xdr:rowOff>
    </xdr:from>
    <xdr:ext cx="469744" cy="259045"/>
    <xdr:sp macro="" textlink="">
      <xdr:nvSpPr>
        <xdr:cNvPr id="752" name="諸支出金最大値テキスト"/>
        <xdr:cNvSpPr txBox="1"/>
      </xdr:nvSpPr>
      <xdr:spPr>
        <a:xfrm>
          <a:off x="22212300" y="4958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1,609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40031</xdr:rowOff>
    </xdr:from>
    <xdr:to>
      <xdr:col>116</xdr:col>
      <xdr:colOff>152400</xdr:colOff>
      <xdr:row>30</xdr:row>
      <xdr:rowOff>40031</xdr:rowOff>
    </xdr:to>
    <xdr:cxnSp macro="">
      <xdr:nvCxnSpPr>
        <xdr:cNvPr id="753" name="直線コネクタ 752"/>
        <xdr:cNvCxnSpPr/>
      </xdr:nvCxnSpPr>
      <xdr:spPr>
        <a:xfrm>
          <a:off x="22072600" y="5183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78858</xdr:rowOff>
    </xdr:from>
    <xdr:ext cx="313932" cy="259045"/>
    <xdr:sp macro="" textlink="">
      <xdr:nvSpPr>
        <xdr:cNvPr id="755" name="諸支出金平均値テキスト"/>
        <xdr:cNvSpPr txBox="1"/>
      </xdr:nvSpPr>
      <xdr:spPr>
        <a:xfrm>
          <a:off x="22212300" y="642250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55982</xdr:rowOff>
    </xdr:from>
    <xdr:to>
      <xdr:col>116</xdr:col>
      <xdr:colOff>114300</xdr:colOff>
      <xdr:row>38</xdr:row>
      <xdr:rowOff>157582</xdr:rowOff>
    </xdr:to>
    <xdr:sp macro="" textlink="">
      <xdr:nvSpPr>
        <xdr:cNvPr id="756" name="フローチャート: 判断 755"/>
        <xdr:cNvSpPr/>
      </xdr:nvSpPr>
      <xdr:spPr>
        <a:xfrm>
          <a:off x="22110700" y="6571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87985</xdr:rowOff>
    </xdr:from>
    <xdr:to>
      <xdr:col>112</xdr:col>
      <xdr:colOff>38100</xdr:colOff>
      <xdr:row>39</xdr:row>
      <xdr:rowOff>18135</xdr:rowOff>
    </xdr:to>
    <xdr:sp macro="" textlink="">
      <xdr:nvSpPr>
        <xdr:cNvPr id="758" name="フローチャート: 判断 757"/>
        <xdr:cNvSpPr/>
      </xdr:nvSpPr>
      <xdr:spPr>
        <a:xfrm>
          <a:off x="21272500" y="6603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34663</xdr:rowOff>
    </xdr:from>
    <xdr:ext cx="249299" cy="259045"/>
    <xdr:sp macro="" textlink="">
      <xdr:nvSpPr>
        <xdr:cNvPr id="759" name="テキスト ボックス 758"/>
        <xdr:cNvSpPr txBox="1"/>
      </xdr:nvSpPr>
      <xdr:spPr>
        <a:xfrm>
          <a:off x="21198650" y="6378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0" name="直線コネクタ 759"/>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61" name="フローチャート: 判断 760"/>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62" name="テキスト ボックス 761"/>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3" name="直線コネクタ 762"/>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87071</xdr:rowOff>
    </xdr:from>
    <xdr:to>
      <xdr:col>102</xdr:col>
      <xdr:colOff>165100</xdr:colOff>
      <xdr:row>39</xdr:row>
      <xdr:rowOff>17221</xdr:rowOff>
    </xdr:to>
    <xdr:sp macro="" textlink="">
      <xdr:nvSpPr>
        <xdr:cNvPr id="764" name="フローチャート: 判断 763"/>
        <xdr:cNvSpPr/>
      </xdr:nvSpPr>
      <xdr:spPr>
        <a:xfrm>
          <a:off x="19494500" y="6602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33748</xdr:rowOff>
    </xdr:from>
    <xdr:ext cx="249299" cy="259045"/>
    <xdr:sp macro="" textlink="">
      <xdr:nvSpPr>
        <xdr:cNvPr id="765" name="テキスト ボックス 764"/>
        <xdr:cNvSpPr txBox="1"/>
      </xdr:nvSpPr>
      <xdr:spPr>
        <a:xfrm>
          <a:off x="19420650" y="63773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フローチャート: 判断 765"/>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34409</xdr:rowOff>
    </xdr:from>
    <xdr:ext cx="249299" cy="259045"/>
    <xdr:sp macro="" textlink="">
      <xdr:nvSpPr>
        <xdr:cNvPr id="774" name="諸支出金該当値テキスト"/>
        <xdr:cNvSpPr txBox="1"/>
      </xdr:nvSpPr>
      <xdr:spPr>
        <a:xfrm>
          <a:off x="22212300" y="65495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8" name="テキスト ボックス 777"/>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9" name="楕円 778"/>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0" name="テキスト ボックス 779"/>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82" name="テキスト ボックス 781"/>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一人当たりのコストは、議会費、民生費、農林水産業費、教育費、公債費で類似団体平均を上回っている。民生費は、障害者総合支援事業におけるサービス給付の充実や学童保育所への支援等により、類似団体よりも高い水準となっている。農林水産業費においては、農業者への充実した支援が挙げられるものの指定管理施設の維持管理等も大きな要因と考えられる。教育費では類似団体平均を大きく上回っている。これは、町立図書館空調更新工事や教育費全般における会計年度任用職員人件費の増、給食施設の維持管理費の増等があるほか、当町の特徴として、各地区に小学校や公民館が所在すること等からこれらの施設に係る人件費や施設管理費等が類似団体と比較し大きいことが影響していると考えられる。</a:t>
          </a:r>
        </a:p>
        <a:p>
          <a:r>
            <a:rPr kumimoji="1" lang="ja-JP" altLang="en-US" sz="1300">
              <a:latin typeface="ＭＳ Ｐゴシック" panose="020B0600070205080204" pitchFamily="50" charset="-128"/>
              <a:ea typeface="ＭＳ Ｐゴシック" panose="020B0600070205080204" pitchFamily="50" charset="-128"/>
            </a:rPr>
            <a:t>　今後についても、各性質別歳出額の増加が見込まれるが、人口減少等に伴い行政サービスのあり方も変化すると考えられることから、住民のニーズ等を的確に把握し、適正な資源配分に努める。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a:t>
          </a:r>
          <a:r>
            <a:rPr kumimoji="1" lang="ja-JP" altLang="en-US" sz="1100">
              <a:latin typeface="ＭＳ ゴシック" pitchFamily="49" charset="-128"/>
              <a:ea typeface="ＭＳ ゴシック" pitchFamily="49" charset="-128"/>
            </a:rPr>
            <a:t>財政調整基金残高は、適切な財源の確保と歳出の精査により決算時点における取崩しを回避しており、前年度とほぼ同額を維持している。しかしながら、標準財政規模に対する基金残高比率は、標準財政規模が増加したことに伴い減少した。</a:t>
          </a:r>
        </a:p>
        <a:p>
          <a:r>
            <a:rPr kumimoji="1" lang="ja-JP" altLang="en-US" sz="1100">
              <a:latin typeface="ＭＳ ゴシック" pitchFamily="49" charset="-128"/>
              <a:ea typeface="ＭＳ ゴシック" pitchFamily="49" charset="-128"/>
            </a:rPr>
            <a:t>　実質収支額における標準財政規模に対する比率は上昇している。これは町民税や固定資産税等の税収の増、特別交付税の増等による歳入の増、および歳出総額が増加し、予算の不執行額が増加したことが要因である。</a:t>
          </a:r>
        </a:p>
        <a:p>
          <a:r>
            <a:rPr kumimoji="1" lang="ja-JP" altLang="en-US" sz="1100">
              <a:latin typeface="ＭＳ ゴシック" pitchFamily="49" charset="-128"/>
              <a:ea typeface="ＭＳ ゴシック" pitchFamily="49" charset="-128"/>
            </a:rPr>
            <a:t>　今後も、行政の効率化に努めることにより、健全な行財政運営に努めていく。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連結実質赤字比率に係る赤字・黒字の構成では、赤字となった会計は存在せず、全ての会計で黒字となった。</a:t>
          </a:r>
        </a:p>
        <a:p>
          <a:r>
            <a:rPr kumimoji="1" lang="ja-JP" altLang="en-US" sz="1400">
              <a:latin typeface="ＭＳ ゴシック" pitchFamily="49" charset="-128"/>
              <a:ea typeface="ＭＳ ゴシック" pitchFamily="49" charset="-128"/>
            </a:rPr>
            <a:t>　また、黒字の大部分は、水道事業会計と一般会計が占めており、特に水道事業会計に係る黒字部分が大きい。水道事業会計においては、余剰額の大部分が現金預金であり、これが黒字の要因となっている。ただし、水道事業は施設の長寿命化に伴う施設改修が控えており、その財源として引き続き黒字の確保が必要である。</a:t>
          </a:r>
        </a:p>
        <a:p>
          <a:r>
            <a:rPr kumimoji="1" lang="ja-JP" altLang="en-US" sz="1400">
              <a:latin typeface="ＭＳ ゴシック" pitchFamily="49" charset="-128"/>
              <a:ea typeface="ＭＳ ゴシック" pitchFamily="49" charset="-128"/>
            </a:rPr>
            <a:t>　今後については、各会計とも引き続き、積極的な財源の確保に努めるとともに、事務事業の見直し等による経費支出の効率化に取り組むことにより、黒字の確保を図りたい。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AQ1" workbookViewId="0">
      <selection activeCell="BW37" sqref="BW37:BX37"/>
    </sheetView>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10995872</v>
      </c>
      <c r="BO4" s="371"/>
      <c r="BP4" s="371"/>
      <c r="BQ4" s="371"/>
      <c r="BR4" s="371"/>
      <c r="BS4" s="371"/>
      <c r="BT4" s="371"/>
      <c r="BU4" s="372"/>
      <c r="BV4" s="370">
        <v>10740079</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11.1</v>
      </c>
      <c r="CU4" s="377"/>
      <c r="CV4" s="377"/>
      <c r="CW4" s="377"/>
      <c r="CX4" s="377"/>
      <c r="CY4" s="377"/>
      <c r="CZ4" s="377"/>
      <c r="DA4" s="378"/>
      <c r="DB4" s="376">
        <v>9.9</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10227519</v>
      </c>
      <c r="BO5" s="408"/>
      <c r="BP5" s="408"/>
      <c r="BQ5" s="408"/>
      <c r="BR5" s="408"/>
      <c r="BS5" s="408"/>
      <c r="BT5" s="408"/>
      <c r="BU5" s="409"/>
      <c r="BV5" s="407">
        <v>10088358</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93.5</v>
      </c>
      <c r="CU5" s="405"/>
      <c r="CV5" s="405"/>
      <c r="CW5" s="405"/>
      <c r="CX5" s="405"/>
      <c r="CY5" s="405"/>
      <c r="CZ5" s="405"/>
      <c r="DA5" s="406"/>
      <c r="DB5" s="404">
        <v>94.2</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768353</v>
      </c>
      <c r="BO6" s="408"/>
      <c r="BP6" s="408"/>
      <c r="BQ6" s="408"/>
      <c r="BR6" s="408"/>
      <c r="BS6" s="408"/>
      <c r="BT6" s="408"/>
      <c r="BU6" s="409"/>
      <c r="BV6" s="407">
        <v>651721</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93.5</v>
      </c>
      <c r="CU6" s="445"/>
      <c r="CV6" s="445"/>
      <c r="CW6" s="445"/>
      <c r="CX6" s="445"/>
      <c r="CY6" s="445"/>
      <c r="CZ6" s="445"/>
      <c r="DA6" s="446"/>
      <c r="DB6" s="444">
        <v>94.8</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53905</v>
      </c>
      <c r="BO7" s="408"/>
      <c r="BP7" s="408"/>
      <c r="BQ7" s="408"/>
      <c r="BR7" s="408"/>
      <c r="BS7" s="408"/>
      <c r="BT7" s="408"/>
      <c r="BU7" s="409"/>
      <c r="BV7" s="407">
        <v>27397</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6457913</v>
      </c>
      <c r="CU7" s="408"/>
      <c r="CV7" s="408"/>
      <c r="CW7" s="408"/>
      <c r="CX7" s="408"/>
      <c r="CY7" s="408"/>
      <c r="CZ7" s="408"/>
      <c r="DA7" s="409"/>
      <c r="DB7" s="407">
        <v>6317163</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714448</v>
      </c>
      <c r="BO8" s="408"/>
      <c r="BP8" s="408"/>
      <c r="BQ8" s="408"/>
      <c r="BR8" s="408"/>
      <c r="BS8" s="408"/>
      <c r="BT8" s="408"/>
      <c r="BU8" s="409"/>
      <c r="BV8" s="407">
        <v>624324</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0.66</v>
      </c>
      <c r="CU8" s="448"/>
      <c r="CV8" s="448"/>
      <c r="CW8" s="448"/>
      <c r="CX8" s="448"/>
      <c r="CY8" s="448"/>
      <c r="CZ8" s="448"/>
      <c r="DA8" s="449"/>
      <c r="DB8" s="447">
        <v>0.65</v>
      </c>
      <c r="DC8" s="448"/>
      <c r="DD8" s="448"/>
      <c r="DE8" s="448"/>
      <c r="DF8" s="448"/>
      <c r="DG8" s="448"/>
      <c r="DH8" s="448"/>
      <c r="DI8" s="449"/>
    </row>
    <row r="9" spans="1:119" ht="18.75" customHeight="1" thickBot="1" x14ac:dyDescent="0.2">
      <c r="A9" s="169"/>
      <c r="B9" s="401" t="s">
        <v>107</v>
      </c>
      <c r="C9" s="402"/>
      <c r="D9" s="402"/>
      <c r="E9" s="402"/>
      <c r="F9" s="402"/>
      <c r="G9" s="402"/>
      <c r="H9" s="402"/>
      <c r="I9" s="402"/>
      <c r="J9" s="402"/>
      <c r="K9" s="450"/>
      <c r="L9" s="451" t="s">
        <v>108</v>
      </c>
      <c r="M9" s="452"/>
      <c r="N9" s="452"/>
      <c r="O9" s="452"/>
      <c r="P9" s="452"/>
      <c r="Q9" s="453"/>
      <c r="R9" s="454">
        <v>20964</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104</v>
      </c>
      <c r="AV9" s="440"/>
      <c r="AW9" s="440"/>
      <c r="AX9" s="440"/>
      <c r="AY9" s="441" t="s">
        <v>111</v>
      </c>
      <c r="AZ9" s="442"/>
      <c r="BA9" s="442"/>
      <c r="BB9" s="442"/>
      <c r="BC9" s="442"/>
      <c r="BD9" s="442"/>
      <c r="BE9" s="442"/>
      <c r="BF9" s="442"/>
      <c r="BG9" s="442"/>
      <c r="BH9" s="442"/>
      <c r="BI9" s="442"/>
      <c r="BJ9" s="442"/>
      <c r="BK9" s="442"/>
      <c r="BL9" s="442"/>
      <c r="BM9" s="443"/>
      <c r="BN9" s="407">
        <v>90124</v>
      </c>
      <c r="BO9" s="408"/>
      <c r="BP9" s="408"/>
      <c r="BQ9" s="408"/>
      <c r="BR9" s="408"/>
      <c r="BS9" s="408"/>
      <c r="BT9" s="408"/>
      <c r="BU9" s="409"/>
      <c r="BV9" s="407">
        <v>-197409</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9.1999999999999993</v>
      </c>
      <c r="CU9" s="405"/>
      <c r="CV9" s="405"/>
      <c r="CW9" s="405"/>
      <c r="CX9" s="405"/>
      <c r="CY9" s="405"/>
      <c r="CZ9" s="405"/>
      <c r="DA9" s="406"/>
      <c r="DB9" s="404">
        <v>9.6</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113</v>
      </c>
      <c r="M10" s="437"/>
      <c r="N10" s="437"/>
      <c r="O10" s="437"/>
      <c r="P10" s="437"/>
      <c r="Q10" s="438"/>
      <c r="R10" s="458">
        <v>21873</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140</v>
      </c>
      <c r="BO10" s="408"/>
      <c r="BP10" s="408"/>
      <c r="BQ10" s="408"/>
      <c r="BR10" s="408"/>
      <c r="BS10" s="408"/>
      <c r="BT10" s="408"/>
      <c r="BU10" s="409"/>
      <c r="BV10" s="407">
        <v>87</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20702</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19727</v>
      </c>
      <c r="S13" s="492"/>
      <c r="T13" s="492"/>
      <c r="U13" s="492"/>
      <c r="V13" s="493"/>
      <c r="W13" s="423" t="s">
        <v>131</v>
      </c>
      <c r="X13" s="424"/>
      <c r="Y13" s="424"/>
      <c r="Z13" s="424"/>
      <c r="AA13" s="424"/>
      <c r="AB13" s="414"/>
      <c r="AC13" s="458">
        <v>531</v>
      </c>
      <c r="AD13" s="459"/>
      <c r="AE13" s="459"/>
      <c r="AF13" s="459"/>
      <c r="AG13" s="501"/>
      <c r="AH13" s="458">
        <v>555</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90264</v>
      </c>
      <c r="BO13" s="408"/>
      <c r="BP13" s="408"/>
      <c r="BQ13" s="408"/>
      <c r="BR13" s="408"/>
      <c r="BS13" s="408"/>
      <c r="BT13" s="408"/>
      <c r="BU13" s="409"/>
      <c r="BV13" s="407">
        <v>-197322</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6.1</v>
      </c>
      <c r="CU13" s="405"/>
      <c r="CV13" s="405"/>
      <c r="CW13" s="405"/>
      <c r="CX13" s="405"/>
      <c r="CY13" s="405"/>
      <c r="CZ13" s="405"/>
      <c r="DA13" s="406"/>
      <c r="DB13" s="404">
        <v>6.5</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20861</v>
      </c>
      <c r="S14" s="492"/>
      <c r="T14" s="492"/>
      <c r="U14" s="492"/>
      <c r="V14" s="493"/>
      <c r="W14" s="397"/>
      <c r="X14" s="398"/>
      <c r="Y14" s="398"/>
      <c r="Z14" s="398"/>
      <c r="AA14" s="398"/>
      <c r="AB14" s="387"/>
      <c r="AC14" s="494">
        <v>5.3</v>
      </c>
      <c r="AD14" s="495"/>
      <c r="AE14" s="495"/>
      <c r="AF14" s="495"/>
      <c r="AG14" s="496"/>
      <c r="AH14" s="494">
        <v>5.0999999999999996</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16.3</v>
      </c>
      <c r="CU14" s="506"/>
      <c r="CV14" s="506"/>
      <c r="CW14" s="506"/>
      <c r="CX14" s="506"/>
      <c r="CY14" s="506"/>
      <c r="CZ14" s="506"/>
      <c r="DA14" s="507"/>
      <c r="DB14" s="505">
        <v>22.8</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19961</v>
      </c>
      <c r="S15" s="492"/>
      <c r="T15" s="492"/>
      <c r="U15" s="492"/>
      <c r="V15" s="493"/>
      <c r="W15" s="423" t="s">
        <v>137</v>
      </c>
      <c r="X15" s="424"/>
      <c r="Y15" s="424"/>
      <c r="Z15" s="424"/>
      <c r="AA15" s="424"/>
      <c r="AB15" s="414"/>
      <c r="AC15" s="458">
        <v>4229</v>
      </c>
      <c r="AD15" s="459"/>
      <c r="AE15" s="459"/>
      <c r="AF15" s="459"/>
      <c r="AG15" s="501"/>
      <c r="AH15" s="458">
        <v>4606</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3622300</v>
      </c>
      <c r="BO15" s="371"/>
      <c r="BP15" s="371"/>
      <c r="BQ15" s="371"/>
      <c r="BR15" s="371"/>
      <c r="BS15" s="371"/>
      <c r="BT15" s="371"/>
      <c r="BU15" s="372"/>
      <c r="BV15" s="370">
        <v>3448173</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42.3</v>
      </c>
      <c r="AD16" s="495"/>
      <c r="AE16" s="495"/>
      <c r="AF16" s="495"/>
      <c r="AG16" s="496"/>
      <c r="AH16" s="494">
        <v>42.5</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5429113</v>
      </c>
      <c r="BO16" s="408"/>
      <c r="BP16" s="408"/>
      <c r="BQ16" s="408"/>
      <c r="BR16" s="408"/>
      <c r="BS16" s="408"/>
      <c r="BT16" s="408"/>
      <c r="BU16" s="409"/>
      <c r="BV16" s="407">
        <v>5306622</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5243</v>
      </c>
      <c r="AD17" s="459"/>
      <c r="AE17" s="459"/>
      <c r="AF17" s="459"/>
      <c r="AG17" s="501"/>
      <c r="AH17" s="458">
        <v>5677</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4621549</v>
      </c>
      <c r="BO17" s="408"/>
      <c r="BP17" s="408"/>
      <c r="BQ17" s="408"/>
      <c r="BR17" s="408"/>
      <c r="BS17" s="408"/>
      <c r="BT17" s="408"/>
      <c r="BU17" s="409"/>
      <c r="BV17" s="407">
        <v>4394853</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147</v>
      </c>
      <c r="C18" s="450"/>
      <c r="D18" s="450"/>
      <c r="E18" s="530"/>
      <c r="F18" s="530"/>
      <c r="G18" s="530"/>
      <c r="H18" s="530"/>
      <c r="I18" s="530"/>
      <c r="J18" s="530"/>
      <c r="K18" s="530"/>
      <c r="L18" s="531">
        <v>117.6</v>
      </c>
      <c r="M18" s="531"/>
      <c r="N18" s="531"/>
      <c r="O18" s="531"/>
      <c r="P18" s="531"/>
      <c r="Q18" s="531"/>
      <c r="R18" s="532"/>
      <c r="S18" s="532"/>
      <c r="T18" s="532"/>
      <c r="U18" s="532"/>
      <c r="V18" s="533"/>
      <c r="W18" s="425"/>
      <c r="X18" s="426"/>
      <c r="Y18" s="426"/>
      <c r="Z18" s="426"/>
      <c r="AA18" s="426"/>
      <c r="AB18" s="417"/>
      <c r="AC18" s="534">
        <v>52.4</v>
      </c>
      <c r="AD18" s="535"/>
      <c r="AE18" s="535"/>
      <c r="AF18" s="535"/>
      <c r="AG18" s="536"/>
      <c r="AH18" s="534">
        <v>52.4</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6366143</v>
      </c>
      <c r="BO18" s="408"/>
      <c r="BP18" s="408"/>
      <c r="BQ18" s="408"/>
      <c r="BR18" s="408"/>
      <c r="BS18" s="408"/>
      <c r="BT18" s="408"/>
      <c r="BU18" s="409"/>
      <c r="BV18" s="407">
        <v>6082969</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149</v>
      </c>
      <c r="C19" s="450"/>
      <c r="D19" s="450"/>
      <c r="E19" s="530"/>
      <c r="F19" s="530"/>
      <c r="G19" s="530"/>
      <c r="H19" s="530"/>
      <c r="I19" s="530"/>
      <c r="J19" s="530"/>
      <c r="K19" s="530"/>
      <c r="L19" s="538">
        <v>178</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8090115</v>
      </c>
      <c r="BO19" s="408"/>
      <c r="BP19" s="408"/>
      <c r="BQ19" s="408"/>
      <c r="BR19" s="408"/>
      <c r="BS19" s="408"/>
      <c r="BT19" s="408"/>
      <c r="BU19" s="409"/>
      <c r="BV19" s="407">
        <v>7887172</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151</v>
      </c>
      <c r="C20" s="450"/>
      <c r="D20" s="450"/>
      <c r="E20" s="530"/>
      <c r="F20" s="530"/>
      <c r="G20" s="530"/>
      <c r="H20" s="530"/>
      <c r="I20" s="530"/>
      <c r="J20" s="530"/>
      <c r="K20" s="530"/>
      <c r="L20" s="538">
        <v>7932</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7267500</v>
      </c>
      <c r="BO22" s="371"/>
      <c r="BP22" s="371"/>
      <c r="BQ22" s="371"/>
      <c r="BR22" s="371"/>
      <c r="BS22" s="371"/>
      <c r="BT22" s="371"/>
      <c r="BU22" s="372"/>
      <c r="BV22" s="370">
        <v>7739522</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6815439</v>
      </c>
      <c r="BO23" s="408"/>
      <c r="BP23" s="408"/>
      <c r="BQ23" s="408"/>
      <c r="BR23" s="408"/>
      <c r="BS23" s="408"/>
      <c r="BT23" s="408"/>
      <c r="BU23" s="409"/>
      <c r="BV23" s="407">
        <v>7203077</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7400</v>
      </c>
      <c r="R24" s="459"/>
      <c r="S24" s="459"/>
      <c r="T24" s="459"/>
      <c r="U24" s="459"/>
      <c r="V24" s="501"/>
      <c r="W24" s="553"/>
      <c r="X24" s="554"/>
      <c r="Y24" s="555"/>
      <c r="Z24" s="457" t="s">
        <v>162</v>
      </c>
      <c r="AA24" s="437"/>
      <c r="AB24" s="437"/>
      <c r="AC24" s="437"/>
      <c r="AD24" s="437"/>
      <c r="AE24" s="437"/>
      <c r="AF24" s="437"/>
      <c r="AG24" s="438"/>
      <c r="AH24" s="458">
        <v>189</v>
      </c>
      <c r="AI24" s="459"/>
      <c r="AJ24" s="459"/>
      <c r="AK24" s="459"/>
      <c r="AL24" s="501"/>
      <c r="AM24" s="458">
        <v>548289</v>
      </c>
      <c r="AN24" s="459"/>
      <c r="AO24" s="459"/>
      <c r="AP24" s="459"/>
      <c r="AQ24" s="459"/>
      <c r="AR24" s="501"/>
      <c r="AS24" s="458">
        <v>2901</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3405040</v>
      </c>
      <c r="BO24" s="408"/>
      <c r="BP24" s="408"/>
      <c r="BQ24" s="408"/>
      <c r="BR24" s="408"/>
      <c r="BS24" s="408"/>
      <c r="BT24" s="408"/>
      <c r="BU24" s="409"/>
      <c r="BV24" s="407">
        <v>3480566</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1</v>
      </c>
      <c r="M25" s="459"/>
      <c r="N25" s="459"/>
      <c r="O25" s="459"/>
      <c r="P25" s="501"/>
      <c r="Q25" s="458">
        <v>6150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1495868</v>
      </c>
      <c r="BO25" s="371"/>
      <c r="BP25" s="371"/>
      <c r="BQ25" s="371"/>
      <c r="BR25" s="371"/>
      <c r="BS25" s="371"/>
      <c r="BT25" s="371"/>
      <c r="BU25" s="372"/>
      <c r="BV25" s="370">
        <v>856051</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5850</v>
      </c>
      <c r="R26" s="459"/>
      <c r="S26" s="459"/>
      <c r="T26" s="459"/>
      <c r="U26" s="459"/>
      <c r="V26" s="501"/>
      <c r="W26" s="553"/>
      <c r="X26" s="554"/>
      <c r="Y26" s="555"/>
      <c r="Z26" s="457" t="s">
        <v>168</v>
      </c>
      <c r="AA26" s="559"/>
      <c r="AB26" s="559"/>
      <c r="AC26" s="559"/>
      <c r="AD26" s="559"/>
      <c r="AE26" s="559"/>
      <c r="AF26" s="559"/>
      <c r="AG26" s="560"/>
      <c r="AH26" s="458">
        <v>14</v>
      </c>
      <c r="AI26" s="459"/>
      <c r="AJ26" s="459"/>
      <c r="AK26" s="459"/>
      <c r="AL26" s="501"/>
      <c r="AM26" s="458">
        <v>35770</v>
      </c>
      <c r="AN26" s="459"/>
      <c r="AO26" s="459"/>
      <c r="AP26" s="459"/>
      <c r="AQ26" s="459"/>
      <c r="AR26" s="501"/>
      <c r="AS26" s="458">
        <v>2555</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3200</v>
      </c>
      <c r="R27" s="459"/>
      <c r="S27" s="459"/>
      <c r="T27" s="459"/>
      <c r="U27" s="459"/>
      <c r="V27" s="501"/>
      <c r="W27" s="553"/>
      <c r="X27" s="554"/>
      <c r="Y27" s="555"/>
      <c r="Z27" s="457" t="s">
        <v>171</v>
      </c>
      <c r="AA27" s="437"/>
      <c r="AB27" s="437"/>
      <c r="AC27" s="437"/>
      <c r="AD27" s="437"/>
      <c r="AE27" s="437"/>
      <c r="AF27" s="437"/>
      <c r="AG27" s="438"/>
      <c r="AH27" s="458">
        <v>22</v>
      </c>
      <c r="AI27" s="459"/>
      <c r="AJ27" s="459"/>
      <c r="AK27" s="459"/>
      <c r="AL27" s="501"/>
      <c r="AM27" s="458">
        <v>68427</v>
      </c>
      <c r="AN27" s="459"/>
      <c r="AO27" s="459"/>
      <c r="AP27" s="459"/>
      <c r="AQ27" s="459"/>
      <c r="AR27" s="501"/>
      <c r="AS27" s="458">
        <v>3110</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347631</v>
      </c>
      <c r="BO27" s="527"/>
      <c r="BP27" s="527"/>
      <c r="BQ27" s="527"/>
      <c r="BR27" s="527"/>
      <c r="BS27" s="527"/>
      <c r="BT27" s="527"/>
      <c r="BU27" s="528"/>
      <c r="BV27" s="526">
        <v>347631</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2500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1214450</v>
      </c>
      <c r="BO28" s="371"/>
      <c r="BP28" s="371"/>
      <c r="BQ28" s="371"/>
      <c r="BR28" s="371"/>
      <c r="BS28" s="371"/>
      <c r="BT28" s="371"/>
      <c r="BU28" s="372"/>
      <c r="BV28" s="370">
        <v>1214310</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12</v>
      </c>
      <c r="M29" s="459"/>
      <c r="N29" s="459"/>
      <c r="O29" s="459"/>
      <c r="P29" s="501"/>
      <c r="Q29" s="458">
        <v>2300</v>
      </c>
      <c r="R29" s="459"/>
      <c r="S29" s="459"/>
      <c r="T29" s="459"/>
      <c r="U29" s="459"/>
      <c r="V29" s="501"/>
      <c r="W29" s="556"/>
      <c r="X29" s="557"/>
      <c r="Y29" s="558"/>
      <c r="Z29" s="457" t="s">
        <v>177</v>
      </c>
      <c r="AA29" s="437"/>
      <c r="AB29" s="437"/>
      <c r="AC29" s="437"/>
      <c r="AD29" s="437"/>
      <c r="AE29" s="437"/>
      <c r="AF29" s="437"/>
      <c r="AG29" s="438"/>
      <c r="AH29" s="458">
        <v>211</v>
      </c>
      <c r="AI29" s="459"/>
      <c r="AJ29" s="459"/>
      <c r="AK29" s="459"/>
      <c r="AL29" s="501"/>
      <c r="AM29" s="458">
        <v>616716</v>
      </c>
      <c r="AN29" s="459"/>
      <c r="AO29" s="459"/>
      <c r="AP29" s="459"/>
      <c r="AQ29" s="459"/>
      <c r="AR29" s="501"/>
      <c r="AS29" s="458">
        <v>2923</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473572</v>
      </c>
      <c r="BO29" s="408"/>
      <c r="BP29" s="408"/>
      <c r="BQ29" s="408"/>
      <c r="BR29" s="408"/>
      <c r="BS29" s="408"/>
      <c r="BT29" s="408"/>
      <c r="BU29" s="409"/>
      <c r="BV29" s="407">
        <v>473562</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97.4</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1458198</v>
      </c>
      <c r="BO30" s="527"/>
      <c r="BP30" s="527"/>
      <c r="BQ30" s="527"/>
      <c r="BR30" s="527"/>
      <c r="BS30" s="527"/>
      <c r="BT30" s="527"/>
      <c r="BU30" s="528"/>
      <c r="BV30" s="526">
        <v>1421616</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7</v>
      </c>
      <c r="BX34" s="597"/>
      <c r="BY34" s="598" t="str">
        <f>IF('各会計、関係団体の財政状況及び健全化判断比率'!B68="","",'各会計、関係団体の財政状況及び健全化判断比率'!B68)</f>
        <v>中部清掃組合</v>
      </c>
      <c r="BZ34" s="598"/>
      <c r="CA34" s="598"/>
      <c r="CB34" s="598"/>
      <c r="CC34" s="598"/>
      <c r="CD34" s="598"/>
      <c r="CE34" s="598"/>
      <c r="CF34" s="598"/>
      <c r="CG34" s="598"/>
      <c r="CH34" s="598"/>
      <c r="CI34" s="598"/>
      <c r="CJ34" s="598"/>
      <c r="CK34" s="598"/>
      <c r="CL34" s="598"/>
      <c r="CM34" s="598"/>
      <c r="CN34" s="169"/>
      <c r="CO34" s="597">
        <f>IF(CQ34="","",MAX(C34:D43,U34:V43,AM34:AN43,BE34:BF43,BW34:BX43)+1)</f>
        <v>16</v>
      </c>
      <c r="CP34" s="597"/>
      <c r="CQ34" s="598" t="str">
        <f>IF('各会計、関係団体の財政状況及び健全化判断比率'!BS7="","",'各会計、関係団体の財政状況及び健全化判断比率'!BS7)</f>
        <v>公益財団法人日野町文化振興事業団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f t="shared" ref="AM35:AM43" si="0">IF(AO35="","",AM34+1)</f>
        <v>6</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8</v>
      </c>
      <c r="BX35" s="597"/>
      <c r="BY35" s="598" t="str">
        <f>IF('各会計、関係団体の財政状況及び健全化判断比率'!B69="","",'各会計、関係団体の財政状況及び健全化判断比率'!B69)</f>
        <v>東近江行政組合（一般会計）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9</v>
      </c>
      <c r="BX36" s="597"/>
      <c r="BY36" s="598" t="str">
        <f>IF('各会計、関係団体の財政状況及び健全化判断比率'!B70="","",'各会計、関係団体の財政状況及び健全化判断比率'!B70)</f>
        <v>東近江行政組合（救急医療特別会計）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10</v>
      </c>
      <c r="BX37" s="597"/>
      <c r="BY37" s="598" t="str">
        <f>IF('各会計、関係団体の財政状況及び健全化判断比率'!B71="","",'各会計、関係団体の財政状況及び健全化判断比率'!B71)</f>
        <v>八日市布引ライフ組合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11</v>
      </c>
      <c r="BX38" s="597"/>
      <c r="BY38" s="598" t="str">
        <f>IF('各会計、関係団体の財政状況及び健全化判断比率'!B72="","",'各会計、関係団体の財政状況及び健全化判断比率'!B72)</f>
        <v>滋賀県市町村職員研修センター</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12</v>
      </c>
      <c r="BX39" s="597"/>
      <c r="BY39" s="598" t="str">
        <f>IF('各会計、関係団体の財政状況及び健全化判断比率'!B73="","",'各会計、関係団体の財政状況及び健全化判断比率'!B73)</f>
        <v>滋賀県市町村職員退職手当組合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13</v>
      </c>
      <c r="BX40" s="597"/>
      <c r="BY40" s="598" t="str">
        <f>IF('各会計、関係団体の財政状況及び健全化判断比率'!B74="","",'各会計、関係団体の財政状況及び健全化判断比率'!B74)</f>
        <v>滋賀県市町村議会議員公務災害補償等組合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14</v>
      </c>
      <c r="BX41" s="597"/>
      <c r="BY41" s="598" t="str">
        <f>IF('各会計、関係団体の財政状況及び健全化判断比率'!B75="","",'各会計、関係団体の財政状況及び健全化判断比率'!B75)</f>
        <v>滋賀県後期高齢者医療広域連合（一般会計）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f t="shared" si="2"/>
        <v>15</v>
      </c>
      <c r="BX42" s="597"/>
      <c r="BY42" s="598" t="str">
        <f>IF('各会計、関係団体の財政状況及び健全化判断比率'!B76="","",'各会計、関係団体の財政状況及び健全化判断比率'!B76)</f>
        <v>滋賀県後期高齢者医療広域連合（後期高齢者医療特別会計）</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57Pcz0N0vsb3ZrVAUPO4iK+joJc8Cst8Yu7TTjxtL6RLYfAG7WBuz9WaEybx3/4fZ00ql5X5QsWyqPzwPAfttQ==" saltValue="zyeFDCMjx8iFzZdLE4Z4+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80"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G1"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15">
      <c r="A34" s="22"/>
      <c r="B34" s="31"/>
      <c r="C34" s="1151" t="s">
        <v>531</v>
      </c>
      <c r="D34" s="1151"/>
      <c r="E34" s="1152"/>
      <c r="F34" s="32">
        <v>15.56</v>
      </c>
      <c r="G34" s="33">
        <v>16.25</v>
      </c>
      <c r="H34" s="33">
        <v>17.02</v>
      </c>
      <c r="I34" s="33">
        <v>18.25</v>
      </c>
      <c r="J34" s="34">
        <v>19.899999999999999</v>
      </c>
      <c r="K34" s="22"/>
      <c r="L34" s="22"/>
      <c r="M34" s="22"/>
      <c r="N34" s="22"/>
      <c r="O34" s="22"/>
      <c r="P34" s="22"/>
    </row>
    <row r="35" spans="1:16" ht="39" customHeight="1" x14ac:dyDescent="0.15">
      <c r="A35" s="22"/>
      <c r="B35" s="35"/>
      <c r="C35" s="1145" t="s">
        <v>532</v>
      </c>
      <c r="D35" s="1146"/>
      <c r="E35" s="1147"/>
      <c r="F35" s="36">
        <v>7.07</v>
      </c>
      <c r="G35" s="37">
        <v>11.08</v>
      </c>
      <c r="H35" s="37">
        <v>13.06</v>
      </c>
      <c r="I35" s="37">
        <v>9.8800000000000008</v>
      </c>
      <c r="J35" s="38">
        <v>11.06</v>
      </c>
      <c r="K35" s="22"/>
      <c r="L35" s="22"/>
      <c r="M35" s="22"/>
      <c r="N35" s="22"/>
      <c r="O35" s="22"/>
      <c r="P35" s="22"/>
    </row>
    <row r="36" spans="1:16" ht="39" customHeight="1" x14ac:dyDescent="0.15">
      <c r="A36" s="22"/>
      <c r="B36" s="35"/>
      <c r="C36" s="1145" t="s">
        <v>533</v>
      </c>
      <c r="D36" s="1146"/>
      <c r="E36" s="1147"/>
      <c r="F36" s="36">
        <v>1.0900000000000001</v>
      </c>
      <c r="G36" s="37">
        <v>1.84</v>
      </c>
      <c r="H36" s="37">
        <v>1.2</v>
      </c>
      <c r="I36" s="37">
        <v>2.77</v>
      </c>
      <c r="J36" s="38">
        <v>2.42</v>
      </c>
      <c r="K36" s="22"/>
      <c r="L36" s="22"/>
      <c r="M36" s="22"/>
      <c r="N36" s="22"/>
      <c r="O36" s="22"/>
      <c r="P36" s="22"/>
    </row>
    <row r="37" spans="1:16" ht="39" customHeight="1" x14ac:dyDescent="0.15">
      <c r="A37" s="22"/>
      <c r="B37" s="35"/>
      <c r="C37" s="1145" t="s">
        <v>534</v>
      </c>
      <c r="D37" s="1146"/>
      <c r="E37" s="1147"/>
      <c r="F37" s="36">
        <v>1.6</v>
      </c>
      <c r="G37" s="37">
        <v>1.93</v>
      </c>
      <c r="H37" s="37">
        <v>2.97</v>
      </c>
      <c r="I37" s="37">
        <v>2.37</v>
      </c>
      <c r="J37" s="38">
        <v>2.0699999999999998</v>
      </c>
      <c r="K37" s="22"/>
      <c r="L37" s="22"/>
      <c r="M37" s="22"/>
      <c r="N37" s="22"/>
      <c r="O37" s="22"/>
      <c r="P37" s="22"/>
    </row>
    <row r="38" spans="1:16" ht="39" customHeight="1" x14ac:dyDescent="0.15">
      <c r="A38" s="22"/>
      <c r="B38" s="35"/>
      <c r="C38" s="1145" t="s">
        <v>535</v>
      </c>
      <c r="D38" s="1146"/>
      <c r="E38" s="1147"/>
      <c r="F38" s="36">
        <v>0.3</v>
      </c>
      <c r="G38" s="37">
        <v>0.53</v>
      </c>
      <c r="H38" s="37">
        <v>0.15</v>
      </c>
      <c r="I38" s="37">
        <v>0.17</v>
      </c>
      <c r="J38" s="38">
        <v>0.19</v>
      </c>
      <c r="K38" s="22"/>
      <c r="L38" s="22"/>
      <c r="M38" s="22"/>
      <c r="N38" s="22"/>
      <c r="O38" s="22"/>
      <c r="P38" s="22"/>
    </row>
    <row r="39" spans="1:16" ht="39" customHeight="1" x14ac:dyDescent="0.15">
      <c r="A39" s="22"/>
      <c r="B39" s="35"/>
      <c r="C39" s="1145" t="s">
        <v>536</v>
      </c>
      <c r="D39" s="1146"/>
      <c r="E39" s="1147"/>
      <c r="F39" s="36">
        <v>0.05</v>
      </c>
      <c r="G39" s="37">
        <v>0.06</v>
      </c>
      <c r="H39" s="37">
        <v>0.06</v>
      </c>
      <c r="I39" s="37">
        <v>7.0000000000000007E-2</v>
      </c>
      <c r="J39" s="38">
        <v>0.09</v>
      </c>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537</v>
      </c>
      <c r="D42" s="1146"/>
      <c r="E42" s="1147"/>
      <c r="F42" s="36" t="s">
        <v>485</v>
      </c>
      <c r="G42" s="37" t="s">
        <v>485</v>
      </c>
      <c r="H42" s="37" t="s">
        <v>485</v>
      </c>
      <c r="I42" s="37" t="s">
        <v>485</v>
      </c>
      <c r="J42" s="38" t="s">
        <v>485</v>
      </c>
      <c r="K42" s="22"/>
      <c r="L42" s="22"/>
      <c r="M42" s="22"/>
      <c r="N42" s="22"/>
      <c r="O42" s="22"/>
      <c r="P42" s="22"/>
    </row>
    <row r="43" spans="1:16" ht="39" customHeight="1" thickBot="1" x14ac:dyDescent="0.2">
      <c r="A43" s="22"/>
      <c r="B43" s="40"/>
      <c r="C43" s="1148" t="s">
        <v>538</v>
      </c>
      <c r="D43" s="1149"/>
      <c r="E43" s="1150"/>
      <c r="F43" s="41">
        <v>7.0000000000000007E-2</v>
      </c>
      <c r="G43" s="42">
        <v>0.16</v>
      </c>
      <c r="H43" s="42">
        <v>0.36</v>
      </c>
      <c r="I43" s="42" t="s">
        <v>485</v>
      </c>
      <c r="J43" s="43" t="s">
        <v>485</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NZQL+mdnsve6hV4NZlIZhshUuQ0P3rUPLsp/BW9H1uSKc6q9MB1NjVUneP4Vk48tjISyG9JTb3ZpRgMCZ6su4g==" saltValue="+JTkXs6Y5xyoSLjI2igEX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topLeftCell="A31" zoomScale="60" zoomScaleNormal="60" zoomScaleSheetLayoutView="55" workbookViewId="0">
      <selection activeCell="Q63" sqref="Q63"/>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753</v>
      </c>
      <c r="L45" s="60">
        <v>774</v>
      </c>
      <c r="M45" s="60">
        <v>786</v>
      </c>
      <c r="N45" s="60">
        <v>759</v>
      </c>
      <c r="O45" s="61">
        <v>746</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485</v>
      </c>
      <c r="L46" s="64" t="s">
        <v>485</v>
      </c>
      <c r="M46" s="64" t="s">
        <v>485</v>
      </c>
      <c r="N46" s="64" t="s">
        <v>485</v>
      </c>
      <c r="O46" s="65" t="s">
        <v>485</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485</v>
      </c>
      <c r="L47" s="64" t="s">
        <v>485</v>
      </c>
      <c r="M47" s="64" t="s">
        <v>485</v>
      </c>
      <c r="N47" s="64" t="s">
        <v>485</v>
      </c>
      <c r="O47" s="65" t="s">
        <v>485</v>
      </c>
      <c r="P47" s="48"/>
      <c r="Q47" s="48"/>
      <c r="R47" s="48"/>
      <c r="S47" s="48"/>
      <c r="T47" s="48"/>
      <c r="U47" s="48"/>
    </row>
    <row r="48" spans="1:21" ht="30.75" customHeight="1" x14ac:dyDescent="0.15">
      <c r="A48" s="48"/>
      <c r="B48" s="1155"/>
      <c r="C48" s="1156"/>
      <c r="D48" s="62"/>
      <c r="E48" s="1161" t="s">
        <v>13</v>
      </c>
      <c r="F48" s="1161"/>
      <c r="G48" s="1161"/>
      <c r="H48" s="1161"/>
      <c r="I48" s="1161"/>
      <c r="J48" s="1162"/>
      <c r="K48" s="63">
        <v>350</v>
      </c>
      <c r="L48" s="64">
        <v>341</v>
      </c>
      <c r="M48" s="64">
        <v>345</v>
      </c>
      <c r="N48" s="64">
        <v>371</v>
      </c>
      <c r="O48" s="65">
        <v>249</v>
      </c>
      <c r="P48" s="48"/>
      <c r="Q48" s="48"/>
      <c r="R48" s="48"/>
      <c r="S48" s="48"/>
      <c r="T48" s="48"/>
      <c r="U48" s="48"/>
    </row>
    <row r="49" spans="1:21" ht="30.75" customHeight="1" x14ac:dyDescent="0.15">
      <c r="A49" s="48"/>
      <c r="B49" s="1155"/>
      <c r="C49" s="1156"/>
      <c r="D49" s="62"/>
      <c r="E49" s="1161" t="s">
        <v>14</v>
      </c>
      <c r="F49" s="1161"/>
      <c r="G49" s="1161"/>
      <c r="H49" s="1161"/>
      <c r="I49" s="1161"/>
      <c r="J49" s="1162"/>
      <c r="K49" s="63">
        <v>108</v>
      </c>
      <c r="L49" s="64">
        <v>71</v>
      </c>
      <c r="M49" s="64">
        <v>19</v>
      </c>
      <c r="N49" s="64">
        <v>19</v>
      </c>
      <c r="O49" s="65">
        <v>18</v>
      </c>
      <c r="P49" s="48"/>
      <c r="Q49" s="48"/>
      <c r="R49" s="48"/>
      <c r="S49" s="48"/>
      <c r="T49" s="48"/>
      <c r="U49" s="48"/>
    </row>
    <row r="50" spans="1:21" ht="30.75" customHeight="1" x14ac:dyDescent="0.15">
      <c r="A50" s="48"/>
      <c r="B50" s="1155"/>
      <c r="C50" s="1156"/>
      <c r="D50" s="62"/>
      <c r="E50" s="1161" t="s">
        <v>15</v>
      </c>
      <c r="F50" s="1161"/>
      <c r="G50" s="1161"/>
      <c r="H50" s="1161"/>
      <c r="I50" s="1161"/>
      <c r="J50" s="1162"/>
      <c r="K50" s="63" t="s">
        <v>485</v>
      </c>
      <c r="L50" s="64" t="s">
        <v>485</v>
      </c>
      <c r="M50" s="64">
        <v>61</v>
      </c>
      <c r="N50" s="64">
        <v>9</v>
      </c>
      <c r="O50" s="65">
        <v>0</v>
      </c>
      <c r="P50" s="48"/>
      <c r="Q50" s="48"/>
      <c r="R50" s="48"/>
      <c r="S50" s="48"/>
      <c r="T50" s="48"/>
      <c r="U50" s="48"/>
    </row>
    <row r="51" spans="1:21" ht="30.75" customHeight="1" x14ac:dyDescent="0.15">
      <c r="A51" s="48"/>
      <c r="B51" s="1157"/>
      <c r="C51" s="1158"/>
      <c r="D51" s="66"/>
      <c r="E51" s="1161" t="s">
        <v>16</v>
      </c>
      <c r="F51" s="1161"/>
      <c r="G51" s="1161"/>
      <c r="H51" s="1161"/>
      <c r="I51" s="1161"/>
      <c r="J51" s="1162"/>
      <c r="K51" s="63" t="s">
        <v>485</v>
      </c>
      <c r="L51" s="64" t="s">
        <v>485</v>
      </c>
      <c r="M51" s="64" t="s">
        <v>485</v>
      </c>
      <c r="N51" s="64" t="s">
        <v>485</v>
      </c>
      <c r="O51" s="65" t="s">
        <v>485</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887</v>
      </c>
      <c r="L52" s="64">
        <v>838</v>
      </c>
      <c r="M52" s="64">
        <v>834</v>
      </c>
      <c r="N52" s="64">
        <v>799</v>
      </c>
      <c r="O52" s="65">
        <v>726</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324</v>
      </c>
      <c r="L53" s="69">
        <v>348</v>
      </c>
      <c r="M53" s="69">
        <v>377</v>
      </c>
      <c r="N53" s="69">
        <v>359</v>
      </c>
      <c r="O53" s="70">
        <v>287</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539</v>
      </c>
      <c r="L57" s="81" t="s">
        <v>540</v>
      </c>
      <c r="M57" s="81" t="s">
        <v>541</v>
      </c>
      <c r="N57" s="81" t="s">
        <v>542</v>
      </c>
      <c r="O57" s="82" t="s">
        <v>543</v>
      </c>
      <c r="P57" s="48"/>
      <c r="Q57" s="48"/>
      <c r="R57" s="48"/>
      <c r="S57" s="48"/>
      <c r="T57" s="48"/>
      <c r="U57" s="48"/>
    </row>
    <row r="58" spans="1:21" ht="31.5" customHeight="1" x14ac:dyDescent="0.15">
      <c r="B58" s="1169" t="s">
        <v>24</v>
      </c>
      <c r="C58" s="1170"/>
      <c r="D58" s="1175" t="s">
        <v>25</v>
      </c>
      <c r="E58" s="1176"/>
      <c r="F58" s="1176"/>
      <c r="G58" s="1176"/>
      <c r="H58" s="1176"/>
      <c r="I58" s="1176"/>
      <c r="J58" s="1177"/>
      <c r="K58" s="83" t="s">
        <v>485</v>
      </c>
      <c r="L58" s="84" t="s">
        <v>485</v>
      </c>
      <c r="M58" s="84" t="s">
        <v>485</v>
      </c>
      <c r="N58" s="84" t="s">
        <v>485</v>
      </c>
      <c r="O58" s="85" t="s">
        <v>485</v>
      </c>
    </row>
    <row r="59" spans="1:21" ht="31.5" customHeight="1" x14ac:dyDescent="0.15">
      <c r="B59" s="1171"/>
      <c r="C59" s="1172"/>
      <c r="D59" s="1178" t="s">
        <v>26</v>
      </c>
      <c r="E59" s="1179"/>
      <c r="F59" s="1179"/>
      <c r="G59" s="1179"/>
      <c r="H59" s="1179"/>
      <c r="I59" s="1179"/>
      <c r="J59" s="1180"/>
      <c r="K59" s="86" t="s">
        <v>485</v>
      </c>
      <c r="L59" s="87" t="s">
        <v>485</v>
      </c>
      <c r="M59" s="87" t="s">
        <v>485</v>
      </c>
      <c r="N59" s="87" t="s">
        <v>485</v>
      </c>
      <c r="O59" s="88" t="s">
        <v>485</v>
      </c>
    </row>
    <row r="60" spans="1:21" ht="31.5" customHeight="1" thickBot="1" x14ac:dyDescent="0.2">
      <c r="B60" s="1173"/>
      <c r="C60" s="1174"/>
      <c r="D60" s="1181" t="s">
        <v>27</v>
      </c>
      <c r="E60" s="1182"/>
      <c r="F60" s="1182"/>
      <c r="G60" s="1182"/>
      <c r="H60" s="1182"/>
      <c r="I60" s="1182"/>
      <c r="J60" s="1183"/>
      <c r="K60" s="89" t="s">
        <v>485</v>
      </c>
      <c r="L60" s="90" t="s">
        <v>485</v>
      </c>
      <c r="M60" s="90" t="s">
        <v>485</v>
      </c>
      <c r="N60" s="90" t="s">
        <v>485</v>
      </c>
      <c r="O60" s="91" t="s">
        <v>485</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m2am5SAmjAk5jbBWo7Wa9tOnbNDDJHRQaTCt+m/TMSkoisTtd+5HwKtaNfvTqT26nrXtjsMoZJtBSohZ4kYZpQ==" saltValue="ZodBme/k0MYsa2UAbeU5T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8" scale="7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tabSelected="1" topLeftCell="B34" zoomScale="70" zoomScaleNormal="70" zoomScaleSheetLayoutView="100" workbookViewId="0">
      <selection activeCell="S45" sqref="S45"/>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524</v>
      </c>
      <c r="J40" s="103" t="s">
        <v>525</v>
      </c>
      <c r="K40" s="103" t="s">
        <v>526</v>
      </c>
      <c r="L40" s="103" t="s">
        <v>527</v>
      </c>
      <c r="M40" s="104" t="s">
        <v>528</v>
      </c>
    </row>
    <row r="41" spans="2:13" ht="27.75" customHeight="1" x14ac:dyDescent="0.15">
      <c r="B41" s="1184" t="s">
        <v>30</v>
      </c>
      <c r="C41" s="1185"/>
      <c r="D41" s="105"/>
      <c r="E41" s="1190" t="s">
        <v>31</v>
      </c>
      <c r="F41" s="1190"/>
      <c r="G41" s="1190"/>
      <c r="H41" s="1191"/>
      <c r="I41" s="343">
        <v>8510</v>
      </c>
      <c r="J41" s="344">
        <v>8602</v>
      </c>
      <c r="K41" s="344">
        <v>8211</v>
      </c>
      <c r="L41" s="344">
        <v>7740</v>
      </c>
      <c r="M41" s="345">
        <v>7268</v>
      </c>
    </row>
    <row r="42" spans="2:13" ht="27.75" customHeight="1" x14ac:dyDescent="0.15">
      <c r="B42" s="1186"/>
      <c r="C42" s="1187"/>
      <c r="D42" s="106"/>
      <c r="E42" s="1192" t="s">
        <v>32</v>
      </c>
      <c r="F42" s="1192"/>
      <c r="G42" s="1192"/>
      <c r="H42" s="1193"/>
      <c r="I42" s="346">
        <v>297</v>
      </c>
      <c r="J42" s="347">
        <v>297</v>
      </c>
      <c r="K42" s="347">
        <v>236</v>
      </c>
      <c r="L42" s="347">
        <v>108</v>
      </c>
      <c r="M42" s="348">
        <v>108</v>
      </c>
    </row>
    <row r="43" spans="2:13" ht="27.75" customHeight="1" x14ac:dyDescent="0.15">
      <c r="B43" s="1186"/>
      <c r="C43" s="1187"/>
      <c r="D43" s="106"/>
      <c r="E43" s="1192" t="s">
        <v>33</v>
      </c>
      <c r="F43" s="1192"/>
      <c r="G43" s="1192"/>
      <c r="H43" s="1193"/>
      <c r="I43" s="346">
        <v>4762</v>
      </c>
      <c r="J43" s="347">
        <v>4435</v>
      </c>
      <c r="K43" s="347">
        <v>3989</v>
      </c>
      <c r="L43" s="347">
        <v>3918</v>
      </c>
      <c r="M43" s="348">
        <v>3561</v>
      </c>
    </row>
    <row r="44" spans="2:13" ht="27.75" customHeight="1" x14ac:dyDescent="0.15">
      <c r="B44" s="1186"/>
      <c r="C44" s="1187"/>
      <c r="D44" s="106"/>
      <c r="E44" s="1192" t="s">
        <v>34</v>
      </c>
      <c r="F44" s="1192"/>
      <c r="G44" s="1192"/>
      <c r="H44" s="1193"/>
      <c r="I44" s="346">
        <v>190</v>
      </c>
      <c r="J44" s="347">
        <v>132</v>
      </c>
      <c r="K44" s="347">
        <v>112</v>
      </c>
      <c r="L44" s="347">
        <v>113</v>
      </c>
      <c r="M44" s="348">
        <v>124</v>
      </c>
    </row>
    <row r="45" spans="2:13" ht="27.75" customHeight="1" x14ac:dyDescent="0.15">
      <c r="B45" s="1186"/>
      <c r="C45" s="1187"/>
      <c r="D45" s="106"/>
      <c r="E45" s="1192" t="s">
        <v>35</v>
      </c>
      <c r="F45" s="1192"/>
      <c r="G45" s="1192"/>
      <c r="H45" s="1193"/>
      <c r="I45" s="346">
        <v>1753</v>
      </c>
      <c r="J45" s="347">
        <v>1696</v>
      </c>
      <c r="K45" s="347">
        <v>1704</v>
      </c>
      <c r="L45" s="347">
        <v>1758</v>
      </c>
      <c r="M45" s="348">
        <v>1781</v>
      </c>
    </row>
    <row r="46" spans="2:13" ht="27.75" customHeight="1" x14ac:dyDescent="0.15">
      <c r="B46" s="1186"/>
      <c r="C46" s="1187"/>
      <c r="D46" s="107"/>
      <c r="E46" s="1192" t="s">
        <v>36</v>
      </c>
      <c r="F46" s="1192"/>
      <c r="G46" s="1192"/>
      <c r="H46" s="1193"/>
      <c r="I46" s="346" t="s">
        <v>485</v>
      </c>
      <c r="J46" s="347" t="s">
        <v>485</v>
      </c>
      <c r="K46" s="347" t="s">
        <v>485</v>
      </c>
      <c r="L46" s="347" t="s">
        <v>485</v>
      </c>
      <c r="M46" s="348" t="s">
        <v>485</v>
      </c>
    </row>
    <row r="47" spans="2:13" ht="27.75" customHeight="1" x14ac:dyDescent="0.15">
      <c r="B47" s="1186"/>
      <c r="C47" s="1187"/>
      <c r="D47" s="108"/>
      <c r="E47" s="1194" t="s">
        <v>37</v>
      </c>
      <c r="F47" s="1195"/>
      <c r="G47" s="1195"/>
      <c r="H47" s="1196"/>
      <c r="I47" s="346" t="s">
        <v>485</v>
      </c>
      <c r="J47" s="347" t="s">
        <v>485</v>
      </c>
      <c r="K47" s="347" t="s">
        <v>485</v>
      </c>
      <c r="L47" s="347" t="s">
        <v>485</v>
      </c>
      <c r="M47" s="348" t="s">
        <v>485</v>
      </c>
    </row>
    <row r="48" spans="2:13" ht="27.75" customHeight="1" x14ac:dyDescent="0.15">
      <c r="B48" s="1186"/>
      <c r="C48" s="1187"/>
      <c r="D48" s="106"/>
      <c r="E48" s="1192" t="s">
        <v>38</v>
      </c>
      <c r="F48" s="1192"/>
      <c r="G48" s="1192"/>
      <c r="H48" s="1193"/>
      <c r="I48" s="346" t="s">
        <v>485</v>
      </c>
      <c r="J48" s="347" t="s">
        <v>485</v>
      </c>
      <c r="K48" s="347" t="s">
        <v>485</v>
      </c>
      <c r="L48" s="347" t="s">
        <v>485</v>
      </c>
      <c r="M48" s="348" t="s">
        <v>485</v>
      </c>
    </row>
    <row r="49" spans="2:13" ht="27.75" customHeight="1" x14ac:dyDescent="0.15">
      <c r="B49" s="1188"/>
      <c r="C49" s="1189"/>
      <c r="D49" s="106"/>
      <c r="E49" s="1192" t="s">
        <v>39</v>
      </c>
      <c r="F49" s="1192"/>
      <c r="G49" s="1192"/>
      <c r="H49" s="1193"/>
      <c r="I49" s="346" t="s">
        <v>485</v>
      </c>
      <c r="J49" s="347" t="s">
        <v>485</v>
      </c>
      <c r="K49" s="347" t="s">
        <v>485</v>
      </c>
      <c r="L49" s="347" t="s">
        <v>485</v>
      </c>
      <c r="M49" s="348" t="s">
        <v>485</v>
      </c>
    </row>
    <row r="50" spans="2:13" ht="27.75" customHeight="1" x14ac:dyDescent="0.15">
      <c r="B50" s="1197" t="s">
        <v>40</v>
      </c>
      <c r="C50" s="1198"/>
      <c r="D50" s="109"/>
      <c r="E50" s="1192" t="s">
        <v>41</v>
      </c>
      <c r="F50" s="1192"/>
      <c r="G50" s="1192"/>
      <c r="H50" s="1193"/>
      <c r="I50" s="346">
        <v>2678</v>
      </c>
      <c r="J50" s="347">
        <v>3227</v>
      </c>
      <c r="K50" s="347">
        <v>3408</v>
      </c>
      <c r="L50" s="347">
        <v>3694</v>
      </c>
      <c r="M50" s="348">
        <v>3730</v>
      </c>
    </row>
    <row r="51" spans="2:13" ht="27.75" customHeight="1" x14ac:dyDescent="0.15">
      <c r="B51" s="1186"/>
      <c r="C51" s="1187"/>
      <c r="D51" s="106"/>
      <c r="E51" s="1192" t="s">
        <v>42</v>
      </c>
      <c r="F51" s="1192"/>
      <c r="G51" s="1192"/>
      <c r="H51" s="1193"/>
      <c r="I51" s="346" t="s">
        <v>485</v>
      </c>
      <c r="J51" s="347" t="s">
        <v>485</v>
      </c>
      <c r="K51" s="347" t="s">
        <v>485</v>
      </c>
      <c r="L51" s="347" t="s">
        <v>485</v>
      </c>
      <c r="M51" s="348" t="s">
        <v>485</v>
      </c>
    </row>
    <row r="52" spans="2:13" ht="27.75" customHeight="1" x14ac:dyDescent="0.15">
      <c r="B52" s="1188"/>
      <c r="C52" s="1189"/>
      <c r="D52" s="106"/>
      <c r="E52" s="1192" t="s">
        <v>43</v>
      </c>
      <c r="F52" s="1192"/>
      <c r="G52" s="1192"/>
      <c r="H52" s="1193"/>
      <c r="I52" s="346">
        <v>9789</v>
      </c>
      <c r="J52" s="347">
        <v>9663</v>
      </c>
      <c r="K52" s="347">
        <v>9195</v>
      </c>
      <c r="L52" s="347">
        <v>8685</v>
      </c>
      <c r="M52" s="348">
        <v>8171</v>
      </c>
    </row>
    <row r="53" spans="2:13" ht="27.75" customHeight="1" thickBot="1" x14ac:dyDescent="0.2">
      <c r="B53" s="1199" t="s">
        <v>19</v>
      </c>
      <c r="C53" s="1200"/>
      <c r="D53" s="110"/>
      <c r="E53" s="1201" t="s">
        <v>44</v>
      </c>
      <c r="F53" s="1201"/>
      <c r="G53" s="1201"/>
      <c r="H53" s="1202"/>
      <c r="I53" s="349">
        <v>3044</v>
      </c>
      <c r="J53" s="350">
        <v>2272</v>
      </c>
      <c r="K53" s="350">
        <v>1650</v>
      </c>
      <c r="L53" s="350">
        <v>1258</v>
      </c>
      <c r="M53" s="351">
        <v>940</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PVzl0PYt0O9gnj58PnfH+wzdaiYd0dZ2s+VhLIAp0CPCwNNKaw6IeMhbOtZsBfe/2rYEEhAxkajqXaqpgYCCnQ==" saltValue="UCtgsPitV3KRYxlqeHK9c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F1" zoomScale="70" zoomScaleNormal="70" zoomScaleSheetLayoutView="100" workbookViewId="0">
      <selection activeCell="H63" sqref="H63"/>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526</v>
      </c>
      <c r="G54" s="119" t="s">
        <v>527</v>
      </c>
      <c r="H54" s="120" t="s">
        <v>528</v>
      </c>
    </row>
    <row r="55" spans="2:8" ht="52.5" customHeight="1" x14ac:dyDescent="0.15">
      <c r="B55" s="121"/>
      <c r="C55" s="1211" t="s">
        <v>46</v>
      </c>
      <c r="D55" s="1211"/>
      <c r="E55" s="1212"/>
      <c r="F55" s="352">
        <v>1214</v>
      </c>
      <c r="G55" s="352">
        <v>1214</v>
      </c>
      <c r="H55" s="353">
        <v>1214</v>
      </c>
    </row>
    <row r="56" spans="2:8" ht="52.5" customHeight="1" x14ac:dyDescent="0.15">
      <c r="B56" s="122"/>
      <c r="C56" s="1213" t="s">
        <v>47</v>
      </c>
      <c r="D56" s="1213"/>
      <c r="E56" s="1214"/>
      <c r="F56" s="354">
        <v>474</v>
      </c>
      <c r="G56" s="354">
        <v>474</v>
      </c>
      <c r="H56" s="355">
        <v>474</v>
      </c>
    </row>
    <row r="57" spans="2:8" ht="53.25" customHeight="1" x14ac:dyDescent="0.15">
      <c r="B57" s="122"/>
      <c r="C57" s="1215" t="s">
        <v>48</v>
      </c>
      <c r="D57" s="1215"/>
      <c r="E57" s="1216"/>
      <c r="F57" s="356">
        <v>1175</v>
      </c>
      <c r="G57" s="356">
        <v>1422</v>
      </c>
      <c r="H57" s="357">
        <v>1458</v>
      </c>
    </row>
    <row r="58" spans="2:8" ht="45.75" customHeight="1" x14ac:dyDescent="0.15">
      <c r="B58" s="123"/>
      <c r="C58" s="1203" t="s">
        <v>546</v>
      </c>
      <c r="D58" s="1204"/>
      <c r="E58" s="1205"/>
      <c r="F58" s="358">
        <v>510</v>
      </c>
      <c r="G58" s="358">
        <v>577</v>
      </c>
      <c r="H58" s="359">
        <v>577</v>
      </c>
    </row>
    <row r="59" spans="2:8" ht="45.75" customHeight="1" x14ac:dyDescent="0.15">
      <c r="B59" s="123"/>
      <c r="C59" s="1203" t="s">
        <v>547</v>
      </c>
      <c r="D59" s="1204"/>
      <c r="E59" s="1205"/>
      <c r="F59" s="358">
        <v>242</v>
      </c>
      <c r="G59" s="358">
        <v>311</v>
      </c>
      <c r="H59" s="359">
        <v>311</v>
      </c>
    </row>
    <row r="60" spans="2:8" ht="45.75" customHeight="1" x14ac:dyDescent="0.15">
      <c r="B60" s="123"/>
      <c r="C60" s="1203" t="s">
        <v>548</v>
      </c>
      <c r="D60" s="1204"/>
      <c r="E60" s="1205"/>
      <c r="F60" s="358">
        <v>206</v>
      </c>
      <c r="G60" s="358">
        <v>227</v>
      </c>
      <c r="H60" s="359">
        <v>227</v>
      </c>
    </row>
    <row r="61" spans="2:8" ht="45.75" customHeight="1" x14ac:dyDescent="0.15">
      <c r="B61" s="123"/>
      <c r="C61" s="1203" t="s">
        <v>549</v>
      </c>
      <c r="D61" s="1204"/>
      <c r="E61" s="1205"/>
      <c r="F61" s="358">
        <v>125</v>
      </c>
      <c r="G61" s="358">
        <v>186</v>
      </c>
      <c r="H61" s="359">
        <v>186</v>
      </c>
    </row>
    <row r="62" spans="2:8" ht="45.75" customHeight="1" thickBot="1" x14ac:dyDescent="0.2">
      <c r="B62" s="124"/>
      <c r="C62" s="1206" t="s">
        <v>550</v>
      </c>
      <c r="D62" s="1207"/>
      <c r="E62" s="1208"/>
      <c r="F62" s="360">
        <v>65</v>
      </c>
      <c r="G62" s="360">
        <v>93</v>
      </c>
      <c r="H62" s="361">
        <v>122</v>
      </c>
    </row>
    <row r="63" spans="2:8" ht="52.5" customHeight="1" thickBot="1" x14ac:dyDescent="0.2">
      <c r="B63" s="125"/>
      <c r="C63" s="1209" t="s">
        <v>49</v>
      </c>
      <c r="D63" s="1209"/>
      <c r="E63" s="1210"/>
      <c r="F63" s="362">
        <v>2863</v>
      </c>
      <c r="G63" s="362">
        <v>3109</v>
      </c>
      <c r="H63" s="363">
        <v>3146</v>
      </c>
    </row>
    <row r="64" spans="2:8" x14ac:dyDescent="0.15"/>
  </sheetData>
  <sheetProtection algorithmName="SHA-512" hashValue="FKbyW7KwWyJkfR/P4zc7rnZ3lpEwkpB36l5cYVPJzjkvwVAwQTXagU52dsmXuQrGJKrRd/55BUvR2G9iB60ouw==" saltValue="otnlzxmVUD7D4hxWV4qFF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523</v>
      </c>
      <c r="G2" s="139"/>
      <c r="H2" s="140"/>
    </row>
    <row r="3" spans="1:8" x14ac:dyDescent="0.15">
      <c r="A3" s="136" t="s">
        <v>516</v>
      </c>
      <c r="B3" s="141"/>
      <c r="C3" s="142"/>
      <c r="D3" s="143">
        <v>51200</v>
      </c>
      <c r="E3" s="144"/>
      <c r="F3" s="145">
        <v>53895</v>
      </c>
      <c r="G3" s="146"/>
      <c r="H3" s="147"/>
    </row>
    <row r="4" spans="1:8" x14ac:dyDescent="0.15">
      <c r="A4" s="148"/>
      <c r="B4" s="149"/>
      <c r="C4" s="150"/>
      <c r="D4" s="151">
        <v>23732</v>
      </c>
      <c r="E4" s="152"/>
      <c r="F4" s="153">
        <v>31224</v>
      </c>
      <c r="G4" s="154"/>
      <c r="H4" s="155"/>
    </row>
    <row r="5" spans="1:8" x14ac:dyDescent="0.15">
      <c r="A5" s="136" t="s">
        <v>518</v>
      </c>
      <c r="B5" s="141"/>
      <c r="C5" s="142"/>
      <c r="D5" s="143">
        <v>46610</v>
      </c>
      <c r="E5" s="144"/>
      <c r="F5" s="145">
        <v>56181</v>
      </c>
      <c r="G5" s="146"/>
      <c r="H5" s="147"/>
    </row>
    <row r="6" spans="1:8" x14ac:dyDescent="0.15">
      <c r="A6" s="148"/>
      <c r="B6" s="149"/>
      <c r="C6" s="150"/>
      <c r="D6" s="151">
        <v>19491</v>
      </c>
      <c r="E6" s="152"/>
      <c r="F6" s="153">
        <v>32039</v>
      </c>
      <c r="G6" s="154"/>
      <c r="H6" s="155"/>
    </row>
    <row r="7" spans="1:8" x14ac:dyDescent="0.15">
      <c r="A7" s="136" t="s">
        <v>519</v>
      </c>
      <c r="B7" s="141"/>
      <c r="C7" s="142"/>
      <c r="D7" s="143">
        <v>44368</v>
      </c>
      <c r="E7" s="144"/>
      <c r="F7" s="145">
        <v>47730</v>
      </c>
      <c r="G7" s="146"/>
      <c r="H7" s="147"/>
    </row>
    <row r="8" spans="1:8" x14ac:dyDescent="0.15">
      <c r="A8" s="148"/>
      <c r="B8" s="149"/>
      <c r="C8" s="150"/>
      <c r="D8" s="151">
        <v>13719</v>
      </c>
      <c r="E8" s="152"/>
      <c r="F8" s="153">
        <v>26378</v>
      </c>
      <c r="G8" s="154"/>
      <c r="H8" s="155"/>
    </row>
    <row r="9" spans="1:8" x14ac:dyDescent="0.15">
      <c r="A9" s="136" t="s">
        <v>520</v>
      </c>
      <c r="B9" s="141"/>
      <c r="C9" s="142"/>
      <c r="D9" s="143">
        <v>45184</v>
      </c>
      <c r="E9" s="144"/>
      <c r="F9" s="145">
        <v>61921</v>
      </c>
      <c r="G9" s="146"/>
      <c r="H9" s="147"/>
    </row>
    <row r="10" spans="1:8" x14ac:dyDescent="0.15">
      <c r="A10" s="148"/>
      <c r="B10" s="149"/>
      <c r="C10" s="150"/>
      <c r="D10" s="151">
        <v>13725</v>
      </c>
      <c r="E10" s="152"/>
      <c r="F10" s="153">
        <v>34719</v>
      </c>
      <c r="G10" s="154"/>
      <c r="H10" s="155"/>
    </row>
    <row r="11" spans="1:8" x14ac:dyDescent="0.15">
      <c r="A11" s="136" t="s">
        <v>521</v>
      </c>
      <c r="B11" s="141"/>
      <c r="C11" s="142"/>
      <c r="D11" s="143">
        <v>43094</v>
      </c>
      <c r="E11" s="144"/>
      <c r="F11" s="145">
        <v>62764</v>
      </c>
      <c r="G11" s="146"/>
      <c r="H11" s="147"/>
    </row>
    <row r="12" spans="1:8" x14ac:dyDescent="0.15">
      <c r="A12" s="148"/>
      <c r="B12" s="149"/>
      <c r="C12" s="156"/>
      <c r="D12" s="151">
        <v>11238</v>
      </c>
      <c r="E12" s="152"/>
      <c r="F12" s="153">
        <v>36476</v>
      </c>
      <c r="G12" s="154"/>
      <c r="H12" s="155"/>
    </row>
    <row r="13" spans="1:8" x14ac:dyDescent="0.15">
      <c r="A13" s="136"/>
      <c r="B13" s="141"/>
      <c r="C13" s="157"/>
      <c r="D13" s="158">
        <v>46091</v>
      </c>
      <c r="E13" s="159"/>
      <c r="F13" s="160">
        <v>56498</v>
      </c>
      <c r="G13" s="161"/>
      <c r="H13" s="147"/>
    </row>
    <row r="14" spans="1:8" x14ac:dyDescent="0.15">
      <c r="A14" s="148"/>
      <c r="B14" s="149"/>
      <c r="C14" s="150"/>
      <c r="D14" s="151">
        <v>16381</v>
      </c>
      <c r="E14" s="152"/>
      <c r="F14" s="153">
        <v>32167</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7.08</v>
      </c>
      <c r="C19" s="162">
        <f>ROUND(VALUE(SUBSTITUTE(実質収支比率等に係る経年分析!G$48,"▲","-")),2)</f>
        <v>11.09</v>
      </c>
      <c r="D19" s="162">
        <f>ROUND(VALUE(SUBSTITUTE(実質収支比率等に係る経年分析!H$48,"▲","-")),2)</f>
        <v>13.07</v>
      </c>
      <c r="E19" s="162">
        <f>ROUND(VALUE(SUBSTITUTE(実質収支比率等に係る経年分析!I$48,"▲","-")),2)</f>
        <v>9.8800000000000008</v>
      </c>
      <c r="F19" s="162">
        <f>ROUND(VALUE(SUBSTITUTE(実質収支比率等に係る経年分析!J$48,"▲","-")),2)</f>
        <v>11.06</v>
      </c>
    </row>
    <row r="20" spans="1:11" x14ac:dyDescent="0.15">
      <c r="A20" s="162" t="s">
        <v>53</v>
      </c>
      <c r="B20" s="162">
        <f>ROUND(VALUE(SUBSTITUTE(実質収支比率等に係る経年分析!F$47,"▲","-")),2)</f>
        <v>16.02</v>
      </c>
      <c r="C20" s="162">
        <f>ROUND(VALUE(SUBSTITUTE(実質収支比率等に係る経年分析!G$47,"▲","-")),2)</f>
        <v>18.86</v>
      </c>
      <c r="D20" s="162">
        <f>ROUND(VALUE(SUBSTITUTE(実質収支比率等に係る経年分析!H$47,"▲","-")),2)</f>
        <v>19.309999999999999</v>
      </c>
      <c r="E20" s="162">
        <f>ROUND(VALUE(SUBSTITUTE(実質収支比率等に係る経年分析!I$47,"▲","-")),2)</f>
        <v>19.22</v>
      </c>
      <c r="F20" s="162">
        <f>ROUND(VALUE(SUBSTITUTE(実質収支比率等に係る経年分析!J$47,"▲","-")),2)</f>
        <v>18.809999999999999</v>
      </c>
    </row>
    <row r="21" spans="1:11" x14ac:dyDescent="0.15">
      <c r="A21" s="162" t="s">
        <v>54</v>
      </c>
      <c r="B21" s="162">
        <f>IF(ISNUMBER(VALUE(SUBSTITUTE(実質収支比率等に係る経年分析!F$49,"▲","-"))),ROUND(VALUE(SUBSTITUTE(実質収支比率等に係る経年分析!F$49,"▲","-")),2),NA())</f>
        <v>-1.1000000000000001</v>
      </c>
      <c r="C21" s="162">
        <f>IF(ISNUMBER(VALUE(SUBSTITUTE(実質収支比率等に係る経年分析!G$49,"▲","-"))),ROUND(VALUE(SUBSTITUTE(実質収支比率等に係る経年分析!G$49,"▲","-")),2),NA())</f>
        <v>7.17</v>
      </c>
      <c r="D21" s="162">
        <f>IF(ISNUMBER(VALUE(SUBSTITUTE(実質収支比率等に係る経年分析!H$49,"▲","-"))),ROUND(VALUE(SUBSTITUTE(実質収支比率等に係る経年分析!H$49,"▲","-")),2),NA())</f>
        <v>1.72</v>
      </c>
      <c r="E21" s="162">
        <f>IF(ISNUMBER(VALUE(SUBSTITUTE(実質収支比率等に係る経年分析!I$49,"▲","-"))),ROUND(VALUE(SUBSTITUTE(実質収支比率等に係る経年分析!I$49,"▲","-")),2),NA())</f>
        <v>-3.12</v>
      </c>
      <c r="F21" s="162">
        <f>IF(ISNUMBER(VALUE(SUBSTITUTE(実質収支比率等に係る経年分析!J$49,"▲","-"))),ROUND(VALUE(SUBSTITUTE(実質収支比率等に係る経年分析!J$49,"▲","-")),2),NA())</f>
        <v>1.4</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7.0000000000000007E-2</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0.16</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0.36</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15">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0.05</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0.06</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0.06</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7.0000000000000007E-2</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0.09</v>
      </c>
    </row>
    <row r="32" spans="1:11" x14ac:dyDescent="0.15">
      <c r="A32" s="163" t="str">
        <f>IF(連結実質赤字比率に係る赤字・黒字の構成分析!C$38="",NA(),連結実質赤字比率に係る赤字・黒字の構成分析!C$38)</f>
        <v>国民健康保険特別会計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0.3</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0.53</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0.15</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0.17</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0.19</v>
      </c>
    </row>
    <row r="33" spans="1:16" x14ac:dyDescent="0.15">
      <c r="A33" s="163" t="str">
        <f>IF(連結実質赤字比率に係る赤字・黒字の構成分析!C$37="",NA(),連結実質赤字比率に係る赤字・黒字の構成分析!C$37)</f>
        <v>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1.6</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1.93</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2.97</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2.37</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2.0699999999999998</v>
      </c>
    </row>
    <row r="34" spans="1:16" x14ac:dyDescent="0.15">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1.0900000000000001</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1.84</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1.2</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2.77</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2.42</v>
      </c>
    </row>
    <row r="35" spans="1:16" x14ac:dyDescent="0.15">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7.07</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11.08</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13.06</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9.8800000000000008</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11.06</v>
      </c>
    </row>
    <row r="36" spans="1:16" x14ac:dyDescent="0.15">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15.56</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16.25</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17.02</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18.25</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19.899999999999999</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887</v>
      </c>
      <c r="E42" s="164"/>
      <c r="F42" s="164"/>
      <c r="G42" s="164">
        <f>'実質公債費比率（分子）の構造'!L$52</f>
        <v>838</v>
      </c>
      <c r="H42" s="164"/>
      <c r="I42" s="164"/>
      <c r="J42" s="164">
        <f>'実質公債費比率（分子）の構造'!M$52</f>
        <v>834</v>
      </c>
      <c r="K42" s="164"/>
      <c r="L42" s="164"/>
      <c r="M42" s="164">
        <f>'実質公債費比率（分子）の構造'!N$52</f>
        <v>799</v>
      </c>
      <c r="N42" s="164"/>
      <c r="O42" s="164"/>
      <c r="P42" s="164">
        <f>'実質公債費比率（分子）の構造'!O$52</f>
        <v>726</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t="str">
        <f>'実質公債費比率（分子）の構造'!K$50</f>
        <v>-</v>
      </c>
      <c r="C44" s="164"/>
      <c r="D44" s="164"/>
      <c r="E44" s="164" t="str">
        <f>'実質公債費比率（分子）の構造'!L$50</f>
        <v>-</v>
      </c>
      <c r="F44" s="164"/>
      <c r="G44" s="164"/>
      <c r="H44" s="164">
        <f>'実質公債費比率（分子）の構造'!M$50</f>
        <v>61</v>
      </c>
      <c r="I44" s="164"/>
      <c r="J44" s="164"/>
      <c r="K44" s="164">
        <f>'実質公債費比率（分子）の構造'!N$50</f>
        <v>9</v>
      </c>
      <c r="L44" s="164"/>
      <c r="M44" s="164"/>
      <c r="N44" s="164">
        <f>'実質公債費比率（分子）の構造'!O$50</f>
        <v>0</v>
      </c>
      <c r="O44" s="164"/>
      <c r="P44" s="164"/>
    </row>
    <row r="45" spans="1:16" x14ac:dyDescent="0.15">
      <c r="A45" s="164" t="s">
        <v>63</v>
      </c>
      <c r="B45" s="164">
        <f>'実質公債費比率（分子）の構造'!K$49</f>
        <v>108</v>
      </c>
      <c r="C45" s="164"/>
      <c r="D45" s="164"/>
      <c r="E45" s="164">
        <f>'実質公債費比率（分子）の構造'!L$49</f>
        <v>71</v>
      </c>
      <c r="F45" s="164"/>
      <c r="G45" s="164"/>
      <c r="H45" s="164">
        <f>'実質公債費比率（分子）の構造'!M$49</f>
        <v>19</v>
      </c>
      <c r="I45" s="164"/>
      <c r="J45" s="164"/>
      <c r="K45" s="164">
        <f>'実質公債費比率（分子）の構造'!N$49</f>
        <v>19</v>
      </c>
      <c r="L45" s="164"/>
      <c r="M45" s="164"/>
      <c r="N45" s="164">
        <f>'実質公債費比率（分子）の構造'!O$49</f>
        <v>18</v>
      </c>
      <c r="O45" s="164"/>
      <c r="P45" s="164"/>
    </row>
    <row r="46" spans="1:16" x14ac:dyDescent="0.15">
      <c r="A46" s="164" t="s">
        <v>64</v>
      </c>
      <c r="B46" s="164">
        <f>'実質公債費比率（分子）の構造'!K$48</f>
        <v>350</v>
      </c>
      <c r="C46" s="164"/>
      <c r="D46" s="164"/>
      <c r="E46" s="164">
        <f>'実質公債費比率（分子）の構造'!L$48</f>
        <v>341</v>
      </c>
      <c r="F46" s="164"/>
      <c r="G46" s="164"/>
      <c r="H46" s="164">
        <f>'実質公債費比率（分子）の構造'!M$48</f>
        <v>345</v>
      </c>
      <c r="I46" s="164"/>
      <c r="J46" s="164"/>
      <c r="K46" s="164">
        <f>'実質公債費比率（分子）の構造'!N$48</f>
        <v>371</v>
      </c>
      <c r="L46" s="164"/>
      <c r="M46" s="164"/>
      <c r="N46" s="164">
        <f>'実質公債費比率（分子）の構造'!O$48</f>
        <v>249</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753</v>
      </c>
      <c r="C49" s="164"/>
      <c r="D49" s="164"/>
      <c r="E49" s="164">
        <f>'実質公債費比率（分子）の構造'!L$45</f>
        <v>774</v>
      </c>
      <c r="F49" s="164"/>
      <c r="G49" s="164"/>
      <c r="H49" s="164">
        <f>'実質公債費比率（分子）の構造'!M$45</f>
        <v>786</v>
      </c>
      <c r="I49" s="164"/>
      <c r="J49" s="164"/>
      <c r="K49" s="164">
        <f>'実質公債費比率（分子）の構造'!N$45</f>
        <v>759</v>
      </c>
      <c r="L49" s="164"/>
      <c r="M49" s="164"/>
      <c r="N49" s="164">
        <f>'実質公債費比率（分子）の構造'!O$45</f>
        <v>746</v>
      </c>
      <c r="O49" s="164"/>
      <c r="P49" s="164"/>
    </row>
    <row r="50" spans="1:16" x14ac:dyDescent="0.15">
      <c r="A50" s="164" t="s">
        <v>67</v>
      </c>
      <c r="B50" s="164" t="e">
        <f>NA()</f>
        <v>#N/A</v>
      </c>
      <c r="C50" s="164">
        <f>IF(ISNUMBER('実質公債費比率（分子）の構造'!K$53),'実質公債費比率（分子）の構造'!K$53,NA())</f>
        <v>324</v>
      </c>
      <c r="D50" s="164" t="e">
        <f>NA()</f>
        <v>#N/A</v>
      </c>
      <c r="E50" s="164" t="e">
        <f>NA()</f>
        <v>#N/A</v>
      </c>
      <c r="F50" s="164">
        <f>IF(ISNUMBER('実質公債費比率（分子）の構造'!L$53),'実質公債費比率（分子）の構造'!L$53,NA())</f>
        <v>348</v>
      </c>
      <c r="G50" s="164" t="e">
        <f>NA()</f>
        <v>#N/A</v>
      </c>
      <c r="H50" s="164" t="e">
        <f>NA()</f>
        <v>#N/A</v>
      </c>
      <c r="I50" s="164">
        <f>IF(ISNUMBER('実質公債費比率（分子）の構造'!M$53),'実質公債費比率（分子）の構造'!M$53,NA())</f>
        <v>377</v>
      </c>
      <c r="J50" s="164" t="e">
        <f>NA()</f>
        <v>#N/A</v>
      </c>
      <c r="K50" s="164" t="e">
        <f>NA()</f>
        <v>#N/A</v>
      </c>
      <c r="L50" s="164">
        <f>IF(ISNUMBER('実質公債費比率（分子）の構造'!N$53),'実質公債費比率（分子）の構造'!N$53,NA())</f>
        <v>359</v>
      </c>
      <c r="M50" s="164" t="e">
        <f>NA()</f>
        <v>#N/A</v>
      </c>
      <c r="N50" s="164" t="e">
        <f>NA()</f>
        <v>#N/A</v>
      </c>
      <c r="O50" s="164">
        <f>IF(ISNUMBER('実質公債費比率（分子）の構造'!O$53),'実質公債費比率（分子）の構造'!O$53,NA())</f>
        <v>287</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9789</v>
      </c>
      <c r="E56" s="163"/>
      <c r="F56" s="163"/>
      <c r="G56" s="163">
        <f>'将来負担比率（分子）の構造'!J$52</f>
        <v>9663</v>
      </c>
      <c r="H56" s="163"/>
      <c r="I56" s="163"/>
      <c r="J56" s="163">
        <f>'将来負担比率（分子）の構造'!K$52</f>
        <v>9195</v>
      </c>
      <c r="K56" s="163"/>
      <c r="L56" s="163"/>
      <c r="M56" s="163">
        <f>'将来負担比率（分子）の構造'!L$52</f>
        <v>8685</v>
      </c>
      <c r="N56" s="163"/>
      <c r="O56" s="163"/>
      <c r="P56" s="163">
        <f>'将来負担比率（分子）の構造'!M$52</f>
        <v>8171</v>
      </c>
    </row>
    <row r="57" spans="1:16" x14ac:dyDescent="0.15">
      <c r="A57" s="163" t="s">
        <v>42</v>
      </c>
      <c r="B57" s="163"/>
      <c r="C57" s="163"/>
      <c r="D57" s="163" t="str">
        <f>'将来負担比率（分子）の構造'!I$51</f>
        <v>-</v>
      </c>
      <c r="E57" s="163"/>
      <c r="F57" s="163"/>
      <c r="G57" s="163" t="str">
        <f>'将来負担比率（分子）の構造'!J$51</f>
        <v>-</v>
      </c>
      <c r="H57" s="163"/>
      <c r="I57" s="163"/>
      <c r="J57" s="163" t="str">
        <f>'将来負担比率（分子）の構造'!K$51</f>
        <v>-</v>
      </c>
      <c r="K57" s="163"/>
      <c r="L57" s="163"/>
      <c r="M57" s="163" t="str">
        <f>'将来負担比率（分子）の構造'!L$51</f>
        <v>-</v>
      </c>
      <c r="N57" s="163"/>
      <c r="O57" s="163"/>
      <c r="P57" s="163" t="str">
        <f>'将来負担比率（分子）の構造'!M$51</f>
        <v>-</v>
      </c>
    </row>
    <row r="58" spans="1:16" x14ac:dyDescent="0.15">
      <c r="A58" s="163" t="s">
        <v>41</v>
      </c>
      <c r="B58" s="163"/>
      <c r="C58" s="163"/>
      <c r="D58" s="163">
        <f>'将来負担比率（分子）の構造'!I$50</f>
        <v>2678</v>
      </c>
      <c r="E58" s="163"/>
      <c r="F58" s="163"/>
      <c r="G58" s="163">
        <f>'将来負担比率（分子）の構造'!J$50</f>
        <v>3227</v>
      </c>
      <c r="H58" s="163"/>
      <c r="I58" s="163"/>
      <c r="J58" s="163">
        <f>'将来負担比率（分子）の構造'!K$50</f>
        <v>3408</v>
      </c>
      <c r="K58" s="163"/>
      <c r="L58" s="163"/>
      <c r="M58" s="163">
        <f>'将来負担比率（分子）の構造'!L$50</f>
        <v>3694</v>
      </c>
      <c r="N58" s="163"/>
      <c r="O58" s="163"/>
      <c r="P58" s="163">
        <f>'将来負担比率（分子）の構造'!M$50</f>
        <v>3730</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1753</v>
      </c>
      <c r="C62" s="163"/>
      <c r="D62" s="163"/>
      <c r="E62" s="163">
        <f>'将来負担比率（分子）の構造'!J$45</f>
        <v>1696</v>
      </c>
      <c r="F62" s="163"/>
      <c r="G62" s="163"/>
      <c r="H62" s="163">
        <f>'将来負担比率（分子）の構造'!K$45</f>
        <v>1704</v>
      </c>
      <c r="I62" s="163"/>
      <c r="J62" s="163"/>
      <c r="K62" s="163">
        <f>'将来負担比率（分子）の構造'!L$45</f>
        <v>1758</v>
      </c>
      <c r="L62" s="163"/>
      <c r="M62" s="163"/>
      <c r="N62" s="163">
        <f>'将来負担比率（分子）の構造'!M$45</f>
        <v>1781</v>
      </c>
      <c r="O62" s="163"/>
      <c r="P62" s="163"/>
    </row>
    <row r="63" spans="1:16" x14ac:dyDescent="0.15">
      <c r="A63" s="163" t="s">
        <v>34</v>
      </c>
      <c r="B63" s="163">
        <f>'将来負担比率（分子）の構造'!I$44</f>
        <v>190</v>
      </c>
      <c r="C63" s="163"/>
      <c r="D63" s="163"/>
      <c r="E63" s="163">
        <f>'将来負担比率（分子）の構造'!J$44</f>
        <v>132</v>
      </c>
      <c r="F63" s="163"/>
      <c r="G63" s="163"/>
      <c r="H63" s="163">
        <f>'将来負担比率（分子）の構造'!K$44</f>
        <v>112</v>
      </c>
      <c r="I63" s="163"/>
      <c r="J63" s="163"/>
      <c r="K63" s="163">
        <f>'将来負担比率（分子）の構造'!L$44</f>
        <v>113</v>
      </c>
      <c r="L63" s="163"/>
      <c r="M63" s="163"/>
      <c r="N63" s="163">
        <f>'将来負担比率（分子）の構造'!M$44</f>
        <v>124</v>
      </c>
      <c r="O63" s="163"/>
      <c r="P63" s="163"/>
    </row>
    <row r="64" spans="1:16" x14ac:dyDescent="0.15">
      <c r="A64" s="163" t="s">
        <v>33</v>
      </c>
      <c r="B64" s="163">
        <f>'将来負担比率（分子）の構造'!I$43</f>
        <v>4762</v>
      </c>
      <c r="C64" s="163"/>
      <c r="D64" s="163"/>
      <c r="E64" s="163">
        <f>'将来負担比率（分子）の構造'!J$43</f>
        <v>4435</v>
      </c>
      <c r="F64" s="163"/>
      <c r="G64" s="163"/>
      <c r="H64" s="163">
        <f>'将来負担比率（分子）の構造'!K$43</f>
        <v>3989</v>
      </c>
      <c r="I64" s="163"/>
      <c r="J64" s="163"/>
      <c r="K64" s="163">
        <f>'将来負担比率（分子）の構造'!L$43</f>
        <v>3918</v>
      </c>
      <c r="L64" s="163"/>
      <c r="M64" s="163"/>
      <c r="N64" s="163">
        <f>'将来負担比率（分子）の構造'!M$43</f>
        <v>3561</v>
      </c>
      <c r="O64" s="163"/>
      <c r="P64" s="163"/>
    </row>
    <row r="65" spans="1:16" x14ac:dyDescent="0.15">
      <c r="A65" s="163" t="s">
        <v>32</v>
      </c>
      <c r="B65" s="163">
        <f>'将来負担比率（分子）の構造'!I$42</f>
        <v>297</v>
      </c>
      <c r="C65" s="163"/>
      <c r="D65" s="163"/>
      <c r="E65" s="163">
        <f>'将来負担比率（分子）の構造'!J$42</f>
        <v>297</v>
      </c>
      <c r="F65" s="163"/>
      <c r="G65" s="163"/>
      <c r="H65" s="163">
        <f>'将来負担比率（分子）の構造'!K$42</f>
        <v>236</v>
      </c>
      <c r="I65" s="163"/>
      <c r="J65" s="163"/>
      <c r="K65" s="163">
        <f>'将来負担比率（分子）の構造'!L$42</f>
        <v>108</v>
      </c>
      <c r="L65" s="163"/>
      <c r="M65" s="163"/>
      <c r="N65" s="163">
        <f>'将来負担比率（分子）の構造'!M$42</f>
        <v>108</v>
      </c>
      <c r="O65" s="163"/>
      <c r="P65" s="163"/>
    </row>
    <row r="66" spans="1:16" x14ac:dyDescent="0.15">
      <c r="A66" s="163" t="s">
        <v>31</v>
      </c>
      <c r="B66" s="163">
        <f>'将来負担比率（分子）の構造'!I$41</f>
        <v>8510</v>
      </c>
      <c r="C66" s="163"/>
      <c r="D66" s="163"/>
      <c r="E66" s="163">
        <f>'将来負担比率（分子）の構造'!J$41</f>
        <v>8602</v>
      </c>
      <c r="F66" s="163"/>
      <c r="G66" s="163"/>
      <c r="H66" s="163">
        <f>'将来負担比率（分子）の構造'!K$41</f>
        <v>8211</v>
      </c>
      <c r="I66" s="163"/>
      <c r="J66" s="163"/>
      <c r="K66" s="163">
        <f>'将来負担比率（分子）の構造'!L$41</f>
        <v>7740</v>
      </c>
      <c r="L66" s="163"/>
      <c r="M66" s="163"/>
      <c r="N66" s="163">
        <f>'将来負担比率（分子）の構造'!M$41</f>
        <v>7268</v>
      </c>
      <c r="O66" s="163"/>
      <c r="P66" s="163"/>
    </row>
    <row r="67" spans="1:16" x14ac:dyDescent="0.15">
      <c r="A67" s="163" t="s">
        <v>71</v>
      </c>
      <c r="B67" s="163" t="e">
        <f>NA()</f>
        <v>#N/A</v>
      </c>
      <c r="C67" s="163">
        <f>IF(ISNUMBER('将来負担比率（分子）の構造'!I$53), IF('将来負担比率（分子）の構造'!I$53 &lt; 0, 0, '将来負担比率（分子）の構造'!I$53), NA())</f>
        <v>3044</v>
      </c>
      <c r="D67" s="163" t="e">
        <f>NA()</f>
        <v>#N/A</v>
      </c>
      <c r="E67" s="163" t="e">
        <f>NA()</f>
        <v>#N/A</v>
      </c>
      <c r="F67" s="163">
        <f>IF(ISNUMBER('将来負担比率（分子）の構造'!J$53), IF('将来負担比率（分子）の構造'!J$53 &lt; 0, 0, '将来負担比率（分子）の構造'!J$53), NA())</f>
        <v>2272</v>
      </c>
      <c r="G67" s="163" t="e">
        <f>NA()</f>
        <v>#N/A</v>
      </c>
      <c r="H67" s="163" t="e">
        <f>NA()</f>
        <v>#N/A</v>
      </c>
      <c r="I67" s="163">
        <f>IF(ISNUMBER('将来負担比率（分子）の構造'!K$53), IF('将来負担比率（分子）の構造'!K$53 &lt; 0, 0, '将来負担比率（分子）の構造'!K$53), NA())</f>
        <v>1650</v>
      </c>
      <c r="J67" s="163" t="e">
        <f>NA()</f>
        <v>#N/A</v>
      </c>
      <c r="K67" s="163" t="e">
        <f>NA()</f>
        <v>#N/A</v>
      </c>
      <c r="L67" s="163">
        <f>IF(ISNUMBER('将来負担比率（分子）の構造'!L$53), IF('将来負担比率（分子）の構造'!L$53 &lt; 0, 0, '将来負担比率（分子）の構造'!L$53), NA())</f>
        <v>1258</v>
      </c>
      <c r="M67" s="163" t="e">
        <f>NA()</f>
        <v>#N/A</v>
      </c>
      <c r="N67" s="163" t="e">
        <f>NA()</f>
        <v>#N/A</v>
      </c>
      <c r="O67" s="163">
        <f>IF(ISNUMBER('将来負担比率（分子）の構造'!M$53), IF('将来負担比率（分子）の構造'!M$53 &lt; 0, 0, '将来負担比率（分子）の構造'!M$53), NA())</f>
        <v>940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1214</v>
      </c>
      <c r="C72" s="167">
        <f>基金残高に係る経年分析!G55</f>
        <v>1214</v>
      </c>
      <c r="D72" s="167">
        <f>基金残高に係る経年分析!H55</f>
        <v>1214</v>
      </c>
    </row>
    <row r="73" spans="1:16" x14ac:dyDescent="0.15">
      <c r="A73" s="166" t="s">
        <v>74</v>
      </c>
      <c r="B73" s="167">
        <f>基金残高に係る経年分析!F56</f>
        <v>474</v>
      </c>
      <c r="C73" s="167">
        <f>基金残高に係る経年分析!G56</f>
        <v>474</v>
      </c>
      <c r="D73" s="167">
        <f>基金残高に係る経年分析!H56</f>
        <v>474</v>
      </c>
    </row>
    <row r="74" spans="1:16" x14ac:dyDescent="0.15">
      <c r="A74" s="166" t="s">
        <v>75</v>
      </c>
      <c r="B74" s="167">
        <f>基金残高に係る経年分析!F57</f>
        <v>1175</v>
      </c>
      <c r="C74" s="167">
        <f>基金残高に係る経年分析!G57</f>
        <v>1422</v>
      </c>
      <c r="D74" s="167">
        <f>基金残高に係る経年分析!H57</f>
        <v>1458</v>
      </c>
    </row>
  </sheetData>
  <sheetProtection algorithmName="SHA-512" hashValue="oDCbq1wNTuxkfRTJkY4D7y4Iw/jh5ymL4KjpCcWyRivIed4tFDSI+ebRoYrem94hOOCgr8mcZ/7xRSa7uFdtVg==" saltValue="Esnu3KdhWxgCNOl3+P4Yl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80" zoomScaleNormal="80" workbookViewId="0">
      <selection activeCell="AZ36" sqref="AZ36:BF36"/>
    </sheetView>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4028921</v>
      </c>
      <c r="S5" s="613"/>
      <c r="T5" s="613"/>
      <c r="U5" s="613"/>
      <c r="V5" s="613"/>
      <c r="W5" s="613"/>
      <c r="X5" s="613"/>
      <c r="Y5" s="614"/>
      <c r="Z5" s="615">
        <v>36.6</v>
      </c>
      <c r="AA5" s="615"/>
      <c r="AB5" s="615"/>
      <c r="AC5" s="615"/>
      <c r="AD5" s="616">
        <v>4028921</v>
      </c>
      <c r="AE5" s="616"/>
      <c r="AF5" s="616"/>
      <c r="AG5" s="616"/>
      <c r="AH5" s="616"/>
      <c r="AI5" s="616"/>
      <c r="AJ5" s="616"/>
      <c r="AK5" s="616"/>
      <c r="AL5" s="617">
        <v>59.2</v>
      </c>
      <c r="AM5" s="618"/>
      <c r="AN5" s="618"/>
      <c r="AO5" s="619"/>
      <c r="AP5" s="609" t="s">
        <v>216</v>
      </c>
      <c r="AQ5" s="610"/>
      <c r="AR5" s="610"/>
      <c r="AS5" s="610"/>
      <c r="AT5" s="610"/>
      <c r="AU5" s="610"/>
      <c r="AV5" s="610"/>
      <c r="AW5" s="610"/>
      <c r="AX5" s="610"/>
      <c r="AY5" s="610"/>
      <c r="AZ5" s="610"/>
      <c r="BA5" s="610"/>
      <c r="BB5" s="610"/>
      <c r="BC5" s="610"/>
      <c r="BD5" s="610"/>
      <c r="BE5" s="610"/>
      <c r="BF5" s="611"/>
      <c r="BG5" s="623">
        <v>4028921</v>
      </c>
      <c r="BH5" s="624"/>
      <c r="BI5" s="624"/>
      <c r="BJ5" s="624"/>
      <c r="BK5" s="624"/>
      <c r="BL5" s="624"/>
      <c r="BM5" s="624"/>
      <c r="BN5" s="625"/>
      <c r="BO5" s="626">
        <v>100</v>
      </c>
      <c r="BP5" s="626"/>
      <c r="BQ5" s="626"/>
      <c r="BR5" s="626"/>
      <c r="BS5" s="627">
        <v>151707</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91864</v>
      </c>
      <c r="S6" s="624"/>
      <c r="T6" s="624"/>
      <c r="U6" s="624"/>
      <c r="V6" s="624"/>
      <c r="W6" s="624"/>
      <c r="X6" s="624"/>
      <c r="Y6" s="625"/>
      <c r="Z6" s="626">
        <v>0.8</v>
      </c>
      <c r="AA6" s="626"/>
      <c r="AB6" s="626"/>
      <c r="AC6" s="626"/>
      <c r="AD6" s="627">
        <v>91864</v>
      </c>
      <c r="AE6" s="627"/>
      <c r="AF6" s="627"/>
      <c r="AG6" s="627"/>
      <c r="AH6" s="627"/>
      <c r="AI6" s="627"/>
      <c r="AJ6" s="627"/>
      <c r="AK6" s="627"/>
      <c r="AL6" s="628">
        <v>1.3</v>
      </c>
      <c r="AM6" s="629"/>
      <c r="AN6" s="629"/>
      <c r="AO6" s="630"/>
      <c r="AP6" s="620" t="s">
        <v>221</v>
      </c>
      <c r="AQ6" s="621"/>
      <c r="AR6" s="621"/>
      <c r="AS6" s="621"/>
      <c r="AT6" s="621"/>
      <c r="AU6" s="621"/>
      <c r="AV6" s="621"/>
      <c r="AW6" s="621"/>
      <c r="AX6" s="621"/>
      <c r="AY6" s="621"/>
      <c r="AZ6" s="621"/>
      <c r="BA6" s="621"/>
      <c r="BB6" s="621"/>
      <c r="BC6" s="621"/>
      <c r="BD6" s="621"/>
      <c r="BE6" s="621"/>
      <c r="BF6" s="622"/>
      <c r="BG6" s="623">
        <v>4028921</v>
      </c>
      <c r="BH6" s="624"/>
      <c r="BI6" s="624"/>
      <c r="BJ6" s="624"/>
      <c r="BK6" s="624"/>
      <c r="BL6" s="624"/>
      <c r="BM6" s="624"/>
      <c r="BN6" s="625"/>
      <c r="BO6" s="626">
        <v>100</v>
      </c>
      <c r="BP6" s="626"/>
      <c r="BQ6" s="626"/>
      <c r="BR6" s="626"/>
      <c r="BS6" s="627">
        <v>151707</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93217</v>
      </c>
      <c r="CS6" s="624"/>
      <c r="CT6" s="624"/>
      <c r="CU6" s="624"/>
      <c r="CV6" s="624"/>
      <c r="CW6" s="624"/>
      <c r="CX6" s="624"/>
      <c r="CY6" s="625"/>
      <c r="CZ6" s="617">
        <v>0.9</v>
      </c>
      <c r="DA6" s="618"/>
      <c r="DB6" s="618"/>
      <c r="DC6" s="634"/>
      <c r="DD6" s="632" t="s">
        <v>122</v>
      </c>
      <c r="DE6" s="624"/>
      <c r="DF6" s="624"/>
      <c r="DG6" s="624"/>
      <c r="DH6" s="624"/>
      <c r="DI6" s="624"/>
      <c r="DJ6" s="624"/>
      <c r="DK6" s="624"/>
      <c r="DL6" s="624"/>
      <c r="DM6" s="624"/>
      <c r="DN6" s="624"/>
      <c r="DO6" s="624"/>
      <c r="DP6" s="625"/>
      <c r="DQ6" s="632">
        <v>93140</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1475</v>
      </c>
      <c r="S7" s="624"/>
      <c r="T7" s="624"/>
      <c r="U7" s="624"/>
      <c r="V7" s="624"/>
      <c r="W7" s="624"/>
      <c r="X7" s="624"/>
      <c r="Y7" s="625"/>
      <c r="Z7" s="626">
        <v>0</v>
      </c>
      <c r="AA7" s="626"/>
      <c r="AB7" s="626"/>
      <c r="AC7" s="626"/>
      <c r="AD7" s="627">
        <v>1475</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1654722</v>
      </c>
      <c r="BH7" s="624"/>
      <c r="BI7" s="624"/>
      <c r="BJ7" s="624"/>
      <c r="BK7" s="624"/>
      <c r="BL7" s="624"/>
      <c r="BM7" s="624"/>
      <c r="BN7" s="625"/>
      <c r="BO7" s="626">
        <v>41.1</v>
      </c>
      <c r="BP7" s="626"/>
      <c r="BQ7" s="626"/>
      <c r="BR7" s="626"/>
      <c r="BS7" s="627">
        <v>151707</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1143952</v>
      </c>
      <c r="CS7" s="624"/>
      <c r="CT7" s="624"/>
      <c r="CU7" s="624"/>
      <c r="CV7" s="624"/>
      <c r="CW7" s="624"/>
      <c r="CX7" s="624"/>
      <c r="CY7" s="625"/>
      <c r="CZ7" s="626">
        <v>11.2</v>
      </c>
      <c r="DA7" s="626"/>
      <c r="DB7" s="626"/>
      <c r="DC7" s="626"/>
      <c r="DD7" s="632">
        <v>74719</v>
      </c>
      <c r="DE7" s="624"/>
      <c r="DF7" s="624"/>
      <c r="DG7" s="624"/>
      <c r="DH7" s="624"/>
      <c r="DI7" s="624"/>
      <c r="DJ7" s="624"/>
      <c r="DK7" s="624"/>
      <c r="DL7" s="624"/>
      <c r="DM7" s="624"/>
      <c r="DN7" s="624"/>
      <c r="DO7" s="624"/>
      <c r="DP7" s="625"/>
      <c r="DQ7" s="632">
        <v>930977</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25593</v>
      </c>
      <c r="S8" s="624"/>
      <c r="T8" s="624"/>
      <c r="U8" s="624"/>
      <c r="V8" s="624"/>
      <c r="W8" s="624"/>
      <c r="X8" s="624"/>
      <c r="Y8" s="625"/>
      <c r="Z8" s="626">
        <v>0.2</v>
      </c>
      <c r="AA8" s="626"/>
      <c r="AB8" s="626"/>
      <c r="AC8" s="626"/>
      <c r="AD8" s="627">
        <v>25593</v>
      </c>
      <c r="AE8" s="627"/>
      <c r="AF8" s="627"/>
      <c r="AG8" s="627"/>
      <c r="AH8" s="627"/>
      <c r="AI8" s="627"/>
      <c r="AJ8" s="627"/>
      <c r="AK8" s="627"/>
      <c r="AL8" s="628">
        <v>0.4</v>
      </c>
      <c r="AM8" s="629"/>
      <c r="AN8" s="629"/>
      <c r="AO8" s="630"/>
      <c r="AP8" s="620" t="s">
        <v>227</v>
      </c>
      <c r="AQ8" s="621"/>
      <c r="AR8" s="621"/>
      <c r="AS8" s="621"/>
      <c r="AT8" s="621"/>
      <c r="AU8" s="621"/>
      <c r="AV8" s="621"/>
      <c r="AW8" s="621"/>
      <c r="AX8" s="621"/>
      <c r="AY8" s="621"/>
      <c r="AZ8" s="621"/>
      <c r="BA8" s="621"/>
      <c r="BB8" s="621"/>
      <c r="BC8" s="621"/>
      <c r="BD8" s="621"/>
      <c r="BE8" s="621"/>
      <c r="BF8" s="622"/>
      <c r="BG8" s="623">
        <v>34518</v>
      </c>
      <c r="BH8" s="624"/>
      <c r="BI8" s="624"/>
      <c r="BJ8" s="624"/>
      <c r="BK8" s="624"/>
      <c r="BL8" s="624"/>
      <c r="BM8" s="624"/>
      <c r="BN8" s="625"/>
      <c r="BO8" s="626">
        <v>0.9</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3975662</v>
      </c>
      <c r="CS8" s="624"/>
      <c r="CT8" s="624"/>
      <c r="CU8" s="624"/>
      <c r="CV8" s="624"/>
      <c r="CW8" s="624"/>
      <c r="CX8" s="624"/>
      <c r="CY8" s="625"/>
      <c r="CZ8" s="626">
        <v>38.9</v>
      </c>
      <c r="DA8" s="626"/>
      <c r="DB8" s="626"/>
      <c r="DC8" s="626"/>
      <c r="DD8" s="632">
        <v>12646</v>
      </c>
      <c r="DE8" s="624"/>
      <c r="DF8" s="624"/>
      <c r="DG8" s="624"/>
      <c r="DH8" s="624"/>
      <c r="DI8" s="624"/>
      <c r="DJ8" s="624"/>
      <c r="DK8" s="624"/>
      <c r="DL8" s="624"/>
      <c r="DM8" s="624"/>
      <c r="DN8" s="624"/>
      <c r="DO8" s="624"/>
      <c r="DP8" s="625"/>
      <c r="DQ8" s="632">
        <v>2354353</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31575</v>
      </c>
      <c r="S9" s="624"/>
      <c r="T9" s="624"/>
      <c r="U9" s="624"/>
      <c r="V9" s="624"/>
      <c r="W9" s="624"/>
      <c r="X9" s="624"/>
      <c r="Y9" s="625"/>
      <c r="Z9" s="626">
        <v>0.3</v>
      </c>
      <c r="AA9" s="626"/>
      <c r="AB9" s="626"/>
      <c r="AC9" s="626"/>
      <c r="AD9" s="627">
        <v>31575</v>
      </c>
      <c r="AE9" s="627"/>
      <c r="AF9" s="627"/>
      <c r="AG9" s="627"/>
      <c r="AH9" s="627"/>
      <c r="AI9" s="627"/>
      <c r="AJ9" s="627"/>
      <c r="AK9" s="627"/>
      <c r="AL9" s="628">
        <v>0.5</v>
      </c>
      <c r="AM9" s="629"/>
      <c r="AN9" s="629"/>
      <c r="AO9" s="630"/>
      <c r="AP9" s="620" t="s">
        <v>230</v>
      </c>
      <c r="AQ9" s="621"/>
      <c r="AR9" s="621"/>
      <c r="AS9" s="621"/>
      <c r="AT9" s="621"/>
      <c r="AU9" s="621"/>
      <c r="AV9" s="621"/>
      <c r="AW9" s="621"/>
      <c r="AX9" s="621"/>
      <c r="AY9" s="621"/>
      <c r="AZ9" s="621"/>
      <c r="BA9" s="621"/>
      <c r="BB9" s="621"/>
      <c r="BC9" s="621"/>
      <c r="BD9" s="621"/>
      <c r="BE9" s="621"/>
      <c r="BF9" s="622"/>
      <c r="BG9" s="623">
        <v>898522</v>
      </c>
      <c r="BH9" s="624"/>
      <c r="BI9" s="624"/>
      <c r="BJ9" s="624"/>
      <c r="BK9" s="624"/>
      <c r="BL9" s="624"/>
      <c r="BM9" s="624"/>
      <c r="BN9" s="625"/>
      <c r="BO9" s="626">
        <v>22.3</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667434</v>
      </c>
      <c r="CS9" s="624"/>
      <c r="CT9" s="624"/>
      <c r="CU9" s="624"/>
      <c r="CV9" s="624"/>
      <c r="CW9" s="624"/>
      <c r="CX9" s="624"/>
      <c r="CY9" s="625"/>
      <c r="CZ9" s="626">
        <v>6.5</v>
      </c>
      <c r="DA9" s="626"/>
      <c r="DB9" s="626"/>
      <c r="DC9" s="626"/>
      <c r="DD9" s="632">
        <v>374</v>
      </c>
      <c r="DE9" s="624"/>
      <c r="DF9" s="624"/>
      <c r="DG9" s="624"/>
      <c r="DH9" s="624"/>
      <c r="DI9" s="624"/>
      <c r="DJ9" s="624"/>
      <c r="DK9" s="624"/>
      <c r="DL9" s="624"/>
      <c r="DM9" s="624"/>
      <c r="DN9" s="624"/>
      <c r="DO9" s="624"/>
      <c r="DP9" s="625"/>
      <c r="DQ9" s="632">
        <v>587049</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91031</v>
      </c>
      <c r="BH10" s="624"/>
      <c r="BI10" s="624"/>
      <c r="BJ10" s="624"/>
      <c r="BK10" s="624"/>
      <c r="BL10" s="624"/>
      <c r="BM10" s="624"/>
      <c r="BN10" s="625"/>
      <c r="BO10" s="626">
        <v>2.2999999999999998</v>
      </c>
      <c r="BP10" s="626"/>
      <c r="BQ10" s="626"/>
      <c r="BR10" s="626"/>
      <c r="BS10" s="627">
        <v>15110</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11596</v>
      </c>
      <c r="CS10" s="624"/>
      <c r="CT10" s="624"/>
      <c r="CU10" s="624"/>
      <c r="CV10" s="624"/>
      <c r="CW10" s="624"/>
      <c r="CX10" s="624"/>
      <c r="CY10" s="625"/>
      <c r="CZ10" s="626">
        <v>0.1</v>
      </c>
      <c r="DA10" s="626"/>
      <c r="DB10" s="626"/>
      <c r="DC10" s="626"/>
      <c r="DD10" s="632">
        <v>647</v>
      </c>
      <c r="DE10" s="624"/>
      <c r="DF10" s="624"/>
      <c r="DG10" s="624"/>
      <c r="DH10" s="624"/>
      <c r="DI10" s="624"/>
      <c r="DJ10" s="624"/>
      <c r="DK10" s="624"/>
      <c r="DL10" s="624"/>
      <c r="DM10" s="624"/>
      <c r="DN10" s="624"/>
      <c r="DO10" s="624"/>
      <c r="DP10" s="625"/>
      <c r="DQ10" s="632">
        <v>11057</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545544</v>
      </c>
      <c r="S11" s="624"/>
      <c r="T11" s="624"/>
      <c r="U11" s="624"/>
      <c r="V11" s="624"/>
      <c r="W11" s="624"/>
      <c r="X11" s="624"/>
      <c r="Y11" s="625"/>
      <c r="Z11" s="628">
        <v>5</v>
      </c>
      <c r="AA11" s="629"/>
      <c r="AB11" s="629"/>
      <c r="AC11" s="635"/>
      <c r="AD11" s="632">
        <v>545544</v>
      </c>
      <c r="AE11" s="624"/>
      <c r="AF11" s="624"/>
      <c r="AG11" s="624"/>
      <c r="AH11" s="624"/>
      <c r="AI11" s="624"/>
      <c r="AJ11" s="624"/>
      <c r="AK11" s="625"/>
      <c r="AL11" s="628">
        <v>8</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630651</v>
      </c>
      <c r="BH11" s="624"/>
      <c r="BI11" s="624"/>
      <c r="BJ11" s="624"/>
      <c r="BK11" s="624"/>
      <c r="BL11" s="624"/>
      <c r="BM11" s="624"/>
      <c r="BN11" s="625"/>
      <c r="BO11" s="626">
        <v>15.7</v>
      </c>
      <c r="BP11" s="626"/>
      <c r="BQ11" s="626"/>
      <c r="BR11" s="626"/>
      <c r="BS11" s="627">
        <v>136597</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508842</v>
      </c>
      <c r="CS11" s="624"/>
      <c r="CT11" s="624"/>
      <c r="CU11" s="624"/>
      <c r="CV11" s="624"/>
      <c r="CW11" s="624"/>
      <c r="CX11" s="624"/>
      <c r="CY11" s="625"/>
      <c r="CZ11" s="626">
        <v>5</v>
      </c>
      <c r="DA11" s="626"/>
      <c r="DB11" s="626"/>
      <c r="DC11" s="626"/>
      <c r="DD11" s="632">
        <v>188588</v>
      </c>
      <c r="DE11" s="624"/>
      <c r="DF11" s="624"/>
      <c r="DG11" s="624"/>
      <c r="DH11" s="624"/>
      <c r="DI11" s="624"/>
      <c r="DJ11" s="624"/>
      <c r="DK11" s="624"/>
      <c r="DL11" s="624"/>
      <c r="DM11" s="624"/>
      <c r="DN11" s="624"/>
      <c r="DO11" s="624"/>
      <c r="DP11" s="625"/>
      <c r="DQ11" s="632">
        <v>255321</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v>55729</v>
      </c>
      <c r="S12" s="624"/>
      <c r="T12" s="624"/>
      <c r="U12" s="624"/>
      <c r="V12" s="624"/>
      <c r="W12" s="624"/>
      <c r="X12" s="624"/>
      <c r="Y12" s="625"/>
      <c r="Z12" s="626">
        <v>0.5</v>
      </c>
      <c r="AA12" s="626"/>
      <c r="AB12" s="626"/>
      <c r="AC12" s="626"/>
      <c r="AD12" s="627">
        <v>55729</v>
      </c>
      <c r="AE12" s="627"/>
      <c r="AF12" s="627"/>
      <c r="AG12" s="627"/>
      <c r="AH12" s="627"/>
      <c r="AI12" s="627"/>
      <c r="AJ12" s="627"/>
      <c r="AK12" s="627"/>
      <c r="AL12" s="628">
        <v>0.8</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2129539</v>
      </c>
      <c r="BH12" s="624"/>
      <c r="BI12" s="624"/>
      <c r="BJ12" s="624"/>
      <c r="BK12" s="624"/>
      <c r="BL12" s="624"/>
      <c r="BM12" s="624"/>
      <c r="BN12" s="625"/>
      <c r="BO12" s="626">
        <v>52.9</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285295</v>
      </c>
      <c r="CS12" s="624"/>
      <c r="CT12" s="624"/>
      <c r="CU12" s="624"/>
      <c r="CV12" s="624"/>
      <c r="CW12" s="624"/>
      <c r="CX12" s="624"/>
      <c r="CY12" s="625"/>
      <c r="CZ12" s="626">
        <v>2.8</v>
      </c>
      <c r="DA12" s="626"/>
      <c r="DB12" s="626"/>
      <c r="DC12" s="626"/>
      <c r="DD12" s="632">
        <v>10042</v>
      </c>
      <c r="DE12" s="624"/>
      <c r="DF12" s="624"/>
      <c r="DG12" s="624"/>
      <c r="DH12" s="624"/>
      <c r="DI12" s="624"/>
      <c r="DJ12" s="624"/>
      <c r="DK12" s="624"/>
      <c r="DL12" s="624"/>
      <c r="DM12" s="624"/>
      <c r="DN12" s="624"/>
      <c r="DO12" s="624"/>
      <c r="DP12" s="625"/>
      <c r="DQ12" s="632">
        <v>175295</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2129468</v>
      </c>
      <c r="BH13" s="624"/>
      <c r="BI13" s="624"/>
      <c r="BJ13" s="624"/>
      <c r="BK13" s="624"/>
      <c r="BL13" s="624"/>
      <c r="BM13" s="624"/>
      <c r="BN13" s="625"/>
      <c r="BO13" s="626">
        <v>52.9</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866048</v>
      </c>
      <c r="CS13" s="624"/>
      <c r="CT13" s="624"/>
      <c r="CU13" s="624"/>
      <c r="CV13" s="624"/>
      <c r="CW13" s="624"/>
      <c r="CX13" s="624"/>
      <c r="CY13" s="625"/>
      <c r="CZ13" s="626">
        <v>8.5</v>
      </c>
      <c r="DA13" s="626"/>
      <c r="DB13" s="626"/>
      <c r="DC13" s="626"/>
      <c r="DD13" s="632">
        <v>431961</v>
      </c>
      <c r="DE13" s="624"/>
      <c r="DF13" s="624"/>
      <c r="DG13" s="624"/>
      <c r="DH13" s="624"/>
      <c r="DI13" s="624"/>
      <c r="DJ13" s="624"/>
      <c r="DK13" s="624"/>
      <c r="DL13" s="624"/>
      <c r="DM13" s="624"/>
      <c r="DN13" s="624"/>
      <c r="DO13" s="624"/>
      <c r="DP13" s="625"/>
      <c r="DQ13" s="632">
        <v>469442</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101126</v>
      </c>
      <c r="BH14" s="624"/>
      <c r="BI14" s="624"/>
      <c r="BJ14" s="624"/>
      <c r="BK14" s="624"/>
      <c r="BL14" s="624"/>
      <c r="BM14" s="624"/>
      <c r="BN14" s="625"/>
      <c r="BO14" s="626">
        <v>2.5</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349705</v>
      </c>
      <c r="CS14" s="624"/>
      <c r="CT14" s="624"/>
      <c r="CU14" s="624"/>
      <c r="CV14" s="624"/>
      <c r="CW14" s="624"/>
      <c r="CX14" s="624"/>
      <c r="CY14" s="625"/>
      <c r="CZ14" s="626">
        <v>3.4</v>
      </c>
      <c r="DA14" s="626"/>
      <c r="DB14" s="626"/>
      <c r="DC14" s="626"/>
      <c r="DD14" s="632">
        <v>3289</v>
      </c>
      <c r="DE14" s="624"/>
      <c r="DF14" s="624"/>
      <c r="DG14" s="624"/>
      <c r="DH14" s="624"/>
      <c r="DI14" s="624"/>
      <c r="DJ14" s="624"/>
      <c r="DK14" s="624"/>
      <c r="DL14" s="624"/>
      <c r="DM14" s="624"/>
      <c r="DN14" s="624"/>
      <c r="DO14" s="624"/>
      <c r="DP14" s="625"/>
      <c r="DQ14" s="632">
        <v>334373</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15810</v>
      </c>
      <c r="S15" s="624"/>
      <c r="T15" s="624"/>
      <c r="U15" s="624"/>
      <c r="V15" s="624"/>
      <c r="W15" s="624"/>
      <c r="X15" s="624"/>
      <c r="Y15" s="625"/>
      <c r="Z15" s="626">
        <v>0.1</v>
      </c>
      <c r="AA15" s="626"/>
      <c r="AB15" s="626"/>
      <c r="AC15" s="626"/>
      <c r="AD15" s="627">
        <v>15810</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143534</v>
      </c>
      <c r="BH15" s="624"/>
      <c r="BI15" s="624"/>
      <c r="BJ15" s="624"/>
      <c r="BK15" s="624"/>
      <c r="BL15" s="624"/>
      <c r="BM15" s="624"/>
      <c r="BN15" s="625"/>
      <c r="BO15" s="626">
        <v>3.6</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1579638</v>
      </c>
      <c r="CS15" s="624"/>
      <c r="CT15" s="624"/>
      <c r="CU15" s="624"/>
      <c r="CV15" s="624"/>
      <c r="CW15" s="624"/>
      <c r="CX15" s="624"/>
      <c r="CY15" s="625"/>
      <c r="CZ15" s="626">
        <v>15.4</v>
      </c>
      <c r="DA15" s="626"/>
      <c r="DB15" s="626"/>
      <c r="DC15" s="626"/>
      <c r="DD15" s="632">
        <v>169862</v>
      </c>
      <c r="DE15" s="624"/>
      <c r="DF15" s="624"/>
      <c r="DG15" s="624"/>
      <c r="DH15" s="624"/>
      <c r="DI15" s="624"/>
      <c r="DJ15" s="624"/>
      <c r="DK15" s="624"/>
      <c r="DL15" s="624"/>
      <c r="DM15" s="624"/>
      <c r="DN15" s="624"/>
      <c r="DO15" s="624"/>
      <c r="DP15" s="625"/>
      <c r="DQ15" s="632">
        <v>1364625</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75377</v>
      </c>
      <c r="S16" s="624"/>
      <c r="T16" s="624"/>
      <c r="U16" s="624"/>
      <c r="V16" s="624"/>
      <c r="W16" s="624"/>
      <c r="X16" s="624"/>
      <c r="Y16" s="625"/>
      <c r="Z16" s="626">
        <v>0.7</v>
      </c>
      <c r="AA16" s="626"/>
      <c r="AB16" s="626"/>
      <c r="AC16" s="626"/>
      <c r="AD16" s="627">
        <v>75377</v>
      </c>
      <c r="AE16" s="627"/>
      <c r="AF16" s="627"/>
      <c r="AG16" s="627"/>
      <c r="AH16" s="627"/>
      <c r="AI16" s="627"/>
      <c r="AJ16" s="627"/>
      <c r="AK16" s="627"/>
      <c r="AL16" s="628">
        <v>1.1000000000000001</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114595</v>
      </c>
      <c r="S17" s="624"/>
      <c r="T17" s="624"/>
      <c r="U17" s="624"/>
      <c r="V17" s="624"/>
      <c r="W17" s="624"/>
      <c r="X17" s="624"/>
      <c r="Y17" s="625"/>
      <c r="Z17" s="626">
        <v>1</v>
      </c>
      <c r="AA17" s="626"/>
      <c r="AB17" s="626"/>
      <c r="AC17" s="626"/>
      <c r="AD17" s="627">
        <v>114595</v>
      </c>
      <c r="AE17" s="627"/>
      <c r="AF17" s="627"/>
      <c r="AG17" s="627"/>
      <c r="AH17" s="627"/>
      <c r="AI17" s="627"/>
      <c r="AJ17" s="627"/>
      <c r="AK17" s="627"/>
      <c r="AL17" s="628">
        <v>1.7</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746130</v>
      </c>
      <c r="CS17" s="624"/>
      <c r="CT17" s="624"/>
      <c r="CU17" s="624"/>
      <c r="CV17" s="624"/>
      <c r="CW17" s="624"/>
      <c r="CX17" s="624"/>
      <c r="CY17" s="625"/>
      <c r="CZ17" s="626">
        <v>7.3</v>
      </c>
      <c r="DA17" s="626"/>
      <c r="DB17" s="626"/>
      <c r="DC17" s="626"/>
      <c r="DD17" s="632" t="s">
        <v>122</v>
      </c>
      <c r="DE17" s="624"/>
      <c r="DF17" s="624"/>
      <c r="DG17" s="624"/>
      <c r="DH17" s="624"/>
      <c r="DI17" s="624"/>
      <c r="DJ17" s="624"/>
      <c r="DK17" s="624"/>
      <c r="DL17" s="624"/>
      <c r="DM17" s="624"/>
      <c r="DN17" s="624"/>
      <c r="DO17" s="624"/>
      <c r="DP17" s="625"/>
      <c r="DQ17" s="632">
        <v>746130</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19259</v>
      </c>
      <c r="S18" s="624"/>
      <c r="T18" s="624"/>
      <c r="U18" s="624"/>
      <c r="V18" s="624"/>
      <c r="W18" s="624"/>
      <c r="X18" s="624"/>
      <c r="Y18" s="625"/>
      <c r="Z18" s="626">
        <v>0.2</v>
      </c>
      <c r="AA18" s="626"/>
      <c r="AB18" s="626"/>
      <c r="AC18" s="626"/>
      <c r="AD18" s="627">
        <v>19259</v>
      </c>
      <c r="AE18" s="627"/>
      <c r="AF18" s="627"/>
      <c r="AG18" s="627"/>
      <c r="AH18" s="627"/>
      <c r="AI18" s="627"/>
      <c r="AJ18" s="627"/>
      <c r="AK18" s="627"/>
      <c r="AL18" s="628">
        <v>0.3</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93446</v>
      </c>
      <c r="S19" s="624"/>
      <c r="T19" s="624"/>
      <c r="U19" s="624"/>
      <c r="V19" s="624"/>
      <c r="W19" s="624"/>
      <c r="X19" s="624"/>
      <c r="Y19" s="625"/>
      <c r="Z19" s="626">
        <v>0.8</v>
      </c>
      <c r="AA19" s="626"/>
      <c r="AB19" s="626"/>
      <c r="AC19" s="626"/>
      <c r="AD19" s="627">
        <v>93446</v>
      </c>
      <c r="AE19" s="627"/>
      <c r="AF19" s="627"/>
      <c r="AG19" s="627"/>
      <c r="AH19" s="627"/>
      <c r="AI19" s="627"/>
      <c r="AJ19" s="627"/>
      <c r="AK19" s="627"/>
      <c r="AL19" s="628">
        <v>1.4</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v>1890</v>
      </c>
      <c r="S20" s="624"/>
      <c r="T20" s="624"/>
      <c r="U20" s="624"/>
      <c r="V20" s="624"/>
      <c r="W20" s="624"/>
      <c r="X20" s="624"/>
      <c r="Y20" s="625"/>
      <c r="Z20" s="626">
        <v>0</v>
      </c>
      <c r="AA20" s="626"/>
      <c r="AB20" s="626"/>
      <c r="AC20" s="626"/>
      <c r="AD20" s="627">
        <v>1890</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10227519</v>
      </c>
      <c r="CS20" s="624"/>
      <c r="CT20" s="624"/>
      <c r="CU20" s="624"/>
      <c r="CV20" s="624"/>
      <c r="CW20" s="624"/>
      <c r="CX20" s="624"/>
      <c r="CY20" s="625"/>
      <c r="CZ20" s="626">
        <v>100</v>
      </c>
      <c r="DA20" s="626"/>
      <c r="DB20" s="626"/>
      <c r="DC20" s="626"/>
      <c r="DD20" s="632">
        <v>892128</v>
      </c>
      <c r="DE20" s="624"/>
      <c r="DF20" s="624"/>
      <c r="DG20" s="624"/>
      <c r="DH20" s="624"/>
      <c r="DI20" s="624"/>
      <c r="DJ20" s="624"/>
      <c r="DK20" s="624"/>
      <c r="DL20" s="624"/>
      <c r="DM20" s="624"/>
      <c r="DN20" s="624"/>
      <c r="DO20" s="624"/>
      <c r="DP20" s="625"/>
      <c r="DQ20" s="632">
        <v>7321762</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2066670</v>
      </c>
      <c r="S21" s="624"/>
      <c r="T21" s="624"/>
      <c r="U21" s="624"/>
      <c r="V21" s="624"/>
      <c r="W21" s="624"/>
      <c r="X21" s="624"/>
      <c r="Y21" s="625"/>
      <c r="Z21" s="626">
        <v>18.8</v>
      </c>
      <c r="AA21" s="626"/>
      <c r="AB21" s="626"/>
      <c r="AC21" s="626"/>
      <c r="AD21" s="627">
        <v>1806811</v>
      </c>
      <c r="AE21" s="627"/>
      <c r="AF21" s="627"/>
      <c r="AG21" s="627"/>
      <c r="AH21" s="627"/>
      <c r="AI21" s="627"/>
      <c r="AJ21" s="627"/>
      <c r="AK21" s="627"/>
      <c r="AL21" s="628">
        <v>26.5</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1806811</v>
      </c>
      <c r="S22" s="624"/>
      <c r="T22" s="624"/>
      <c r="U22" s="624"/>
      <c r="V22" s="624"/>
      <c r="W22" s="624"/>
      <c r="X22" s="624"/>
      <c r="Y22" s="625"/>
      <c r="Z22" s="626">
        <v>16.399999999999999</v>
      </c>
      <c r="AA22" s="626"/>
      <c r="AB22" s="626"/>
      <c r="AC22" s="626"/>
      <c r="AD22" s="627">
        <v>1806811</v>
      </c>
      <c r="AE22" s="627"/>
      <c r="AF22" s="627"/>
      <c r="AG22" s="627"/>
      <c r="AH22" s="627"/>
      <c r="AI22" s="627"/>
      <c r="AJ22" s="627"/>
      <c r="AK22" s="627"/>
      <c r="AL22" s="628">
        <v>26.5</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259859</v>
      </c>
      <c r="S23" s="624"/>
      <c r="T23" s="624"/>
      <c r="U23" s="624"/>
      <c r="V23" s="624"/>
      <c r="W23" s="624"/>
      <c r="X23" s="624"/>
      <c r="Y23" s="625"/>
      <c r="Z23" s="626">
        <v>2.4</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5438347</v>
      </c>
      <c r="CS24" s="613"/>
      <c r="CT24" s="613"/>
      <c r="CU24" s="613"/>
      <c r="CV24" s="613"/>
      <c r="CW24" s="613"/>
      <c r="CX24" s="613"/>
      <c r="CY24" s="614"/>
      <c r="CZ24" s="617">
        <v>53.2</v>
      </c>
      <c r="DA24" s="618"/>
      <c r="DB24" s="618"/>
      <c r="DC24" s="634"/>
      <c r="DD24" s="655">
        <v>3876807</v>
      </c>
      <c r="DE24" s="613"/>
      <c r="DF24" s="613"/>
      <c r="DG24" s="613"/>
      <c r="DH24" s="613"/>
      <c r="DI24" s="613"/>
      <c r="DJ24" s="613"/>
      <c r="DK24" s="614"/>
      <c r="DL24" s="655">
        <v>3556631</v>
      </c>
      <c r="DM24" s="613"/>
      <c r="DN24" s="613"/>
      <c r="DO24" s="613"/>
      <c r="DP24" s="613"/>
      <c r="DQ24" s="613"/>
      <c r="DR24" s="613"/>
      <c r="DS24" s="613"/>
      <c r="DT24" s="613"/>
      <c r="DU24" s="613"/>
      <c r="DV24" s="614"/>
      <c r="DW24" s="617">
        <v>52.2</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7053153</v>
      </c>
      <c r="S25" s="624"/>
      <c r="T25" s="624"/>
      <c r="U25" s="624"/>
      <c r="V25" s="624"/>
      <c r="W25" s="624"/>
      <c r="X25" s="624"/>
      <c r="Y25" s="625"/>
      <c r="Z25" s="626">
        <v>64.099999999999994</v>
      </c>
      <c r="AA25" s="626"/>
      <c r="AB25" s="626"/>
      <c r="AC25" s="626"/>
      <c r="AD25" s="627">
        <v>6793294</v>
      </c>
      <c r="AE25" s="627"/>
      <c r="AF25" s="627"/>
      <c r="AG25" s="627"/>
      <c r="AH25" s="627"/>
      <c r="AI25" s="627"/>
      <c r="AJ25" s="627"/>
      <c r="AK25" s="627"/>
      <c r="AL25" s="628">
        <v>99.8</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2481285</v>
      </c>
      <c r="CS25" s="656"/>
      <c r="CT25" s="656"/>
      <c r="CU25" s="656"/>
      <c r="CV25" s="656"/>
      <c r="CW25" s="656"/>
      <c r="CX25" s="656"/>
      <c r="CY25" s="657"/>
      <c r="CZ25" s="628">
        <v>24.3</v>
      </c>
      <c r="DA25" s="653"/>
      <c r="DB25" s="653"/>
      <c r="DC25" s="658"/>
      <c r="DD25" s="632">
        <v>2271282</v>
      </c>
      <c r="DE25" s="656"/>
      <c r="DF25" s="656"/>
      <c r="DG25" s="656"/>
      <c r="DH25" s="656"/>
      <c r="DI25" s="656"/>
      <c r="DJ25" s="656"/>
      <c r="DK25" s="657"/>
      <c r="DL25" s="632">
        <v>2253846</v>
      </c>
      <c r="DM25" s="656"/>
      <c r="DN25" s="656"/>
      <c r="DO25" s="656"/>
      <c r="DP25" s="656"/>
      <c r="DQ25" s="656"/>
      <c r="DR25" s="656"/>
      <c r="DS25" s="656"/>
      <c r="DT25" s="656"/>
      <c r="DU25" s="656"/>
      <c r="DV25" s="657"/>
      <c r="DW25" s="628">
        <v>33.1</v>
      </c>
      <c r="DX25" s="653"/>
      <c r="DY25" s="653"/>
      <c r="DZ25" s="653"/>
      <c r="EA25" s="653"/>
      <c r="EB25" s="653"/>
      <c r="EC25" s="654"/>
    </row>
    <row r="26" spans="2:133" ht="11.25" customHeight="1" x14ac:dyDescent="0.15">
      <c r="B26" s="620" t="s">
        <v>283</v>
      </c>
      <c r="C26" s="621"/>
      <c r="D26" s="621"/>
      <c r="E26" s="621"/>
      <c r="F26" s="621"/>
      <c r="G26" s="621"/>
      <c r="H26" s="621"/>
      <c r="I26" s="621"/>
      <c r="J26" s="621"/>
      <c r="K26" s="621"/>
      <c r="L26" s="621"/>
      <c r="M26" s="621"/>
      <c r="N26" s="621"/>
      <c r="O26" s="621"/>
      <c r="P26" s="621"/>
      <c r="Q26" s="622"/>
      <c r="R26" s="623">
        <v>1322</v>
      </c>
      <c r="S26" s="624"/>
      <c r="T26" s="624"/>
      <c r="U26" s="624"/>
      <c r="V26" s="624"/>
      <c r="W26" s="624"/>
      <c r="X26" s="624"/>
      <c r="Y26" s="625"/>
      <c r="Z26" s="626">
        <v>0</v>
      </c>
      <c r="AA26" s="626"/>
      <c r="AB26" s="626"/>
      <c r="AC26" s="626"/>
      <c r="AD26" s="627">
        <v>1322</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1308623</v>
      </c>
      <c r="CS26" s="624"/>
      <c r="CT26" s="624"/>
      <c r="CU26" s="624"/>
      <c r="CV26" s="624"/>
      <c r="CW26" s="624"/>
      <c r="CX26" s="624"/>
      <c r="CY26" s="625"/>
      <c r="CZ26" s="628">
        <v>12.8</v>
      </c>
      <c r="DA26" s="653"/>
      <c r="DB26" s="653"/>
      <c r="DC26" s="658"/>
      <c r="DD26" s="632">
        <v>1174258</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15">
      <c r="B27" s="620" t="s">
        <v>286</v>
      </c>
      <c r="C27" s="621"/>
      <c r="D27" s="621"/>
      <c r="E27" s="621"/>
      <c r="F27" s="621"/>
      <c r="G27" s="621"/>
      <c r="H27" s="621"/>
      <c r="I27" s="621"/>
      <c r="J27" s="621"/>
      <c r="K27" s="621"/>
      <c r="L27" s="621"/>
      <c r="M27" s="621"/>
      <c r="N27" s="621"/>
      <c r="O27" s="621"/>
      <c r="P27" s="621"/>
      <c r="Q27" s="622"/>
      <c r="R27" s="623">
        <v>134852</v>
      </c>
      <c r="S27" s="624"/>
      <c r="T27" s="624"/>
      <c r="U27" s="624"/>
      <c r="V27" s="624"/>
      <c r="W27" s="624"/>
      <c r="X27" s="624"/>
      <c r="Y27" s="625"/>
      <c r="Z27" s="626">
        <v>1.2</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4028921</v>
      </c>
      <c r="BH27" s="624"/>
      <c r="BI27" s="624"/>
      <c r="BJ27" s="624"/>
      <c r="BK27" s="624"/>
      <c r="BL27" s="624"/>
      <c r="BM27" s="624"/>
      <c r="BN27" s="625"/>
      <c r="BO27" s="626">
        <v>100</v>
      </c>
      <c r="BP27" s="626"/>
      <c r="BQ27" s="626"/>
      <c r="BR27" s="626"/>
      <c r="BS27" s="627">
        <v>151707</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2210932</v>
      </c>
      <c r="CS27" s="656"/>
      <c r="CT27" s="656"/>
      <c r="CU27" s="656"/>
      <c r="CV27" s="656"/>
      <c r="CW27" s="656"/>
      <c r="CX27" s="656"/>
      <c r="CY27" s="657"/>
      <c r="CZ27" s="628">
        <v>21.6</v>
      </c>
      <c r="DA27" s="653"/>
      <c r="DB27" s="653"/>
      <c r="DC27" s="658"/>
      <c r="DD27" s="632">
        <v>859395</v>
      </c>
      <c r="DE27" s="656"/>
      <c r="DF27" s="656"/>
      <c r="DG27" s="656"/>
      <c r="DH27" s="656"/>
      <c r="DI27" s="656"/>
      <c r="DJ27" s="656"/>
      <c r="DK27" s="657"/>
      <c r="DL27" s="632">
        <v>556655</v>
      </c>
      <c r="DM27" s="656"/>
      <c r="DN27" s="656"/>
      <c r="DO27" s="656"/>
      <c r="DP27" s="656"/>
      <c r="DQ27" s="656"/>
      <c r="DR27" s="656"/>
      <c r="DS27" s="656"/>
      <c r="DT27" s="656"/>
      <c r="DU27" s="656"/>
      <c r="DV27" s="657"/>
      <c r="DW27" s="628">
        <v>8.1999999999999993</v>
      </c>
      <c r="DX27" s="653"/>
      <c r="DY27" s="653"/>
      <c r="DZ27" s="653"/>
      <c r="EA27" s="653"/>
      <c r="EB27" s="653"/>
      <c r="EC27" s="654"/>
    </row>
    <row r="28" spans="2:133" ht="11.25" customHeight="1" x14ac:dyDescent="0.15">
      <c r="B28" s="620" t="s">
        <v>289</v>
      </c>
      <c r="C28" s="621"/>
      <c r="D28" s="621"/>
      <c r="E28" s="621"/>
      <c r="F28" s="621"/>
      <c r="G28" s="621"/>
      <c r="H28" s="621"/>
      <c r="I28" s="621"/>
      <c r="J28" s="621"/>
      <c r="K28" s="621"/>
      <c r="L28" s="621"/>
      <c r="M28" s="621"/>
      <c r="N28" s="621"/>
      <c r="O28" s="621"/>
      <c r="P28" s="621"/>
      <c r="Q28" s="622"/>
      <c r="R28" s="623">
        <v>61312</v>
      </c>
      <c r="S28" s="624"/>
      <c r="T28" s="624"/>
      <c r="U28" s="624"/>
      <c r="V28" s="624"/>
      <c r="W28" s="624"/>
      <c r="X28" s="624"/>
      <c r="Y28" s="625"/>
      <c r="Z28" s="626">
        <v>0.6</v>
      </c>
      <c r="AA28" s="626"/>
      <c r="AB28" s="626"/>
      <c r="AC28" s="626"/>
      <c r="AD28" s="627">
        <v>8112</v>
      </c>
      <c r="AE28" s="627"/>
      <c r="AF28" s="627"/>
      <c r="AG28" s="627"/>
      <c r="AH28" s="627"/>
      <c r="AI28" s="627"/>
      <c r="AJ28" s="627"/>
      <c r="AK28" s="627"/>
      <c r="AL28" s="628">
        <v>0.1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746130</v>
      </c>
      <c r="CS28" s="624"/>
      <c r="CT28" s="624"/>
      <c r="CU28" s="624"/>
      <c r="CV28" s="624"/>
      <c r="CW28" s="624"/>
      <c r="CX28" s="624"/>
      <c r="CY28" s="625"/>
      <c r="CZ28" s="628">
        <v>7.3</v>
      </c>
      <c r="DA28" s="653"/>
      <c r="DB28" s="653"/>
      <c r="DC28" s="658"/>
      <c r="DD28" s="632">
        <v>746130</v>
      </c>
      <c r="DE28" s="624"/>
      <c r="DF28" s="624"/>
      <c r="DG28" s="624"/>
      <c r="DH28" s="624"/>
      <c r="DI28" s="624"/>
      <c r="DJ28" s="624"/>
      <c r="DK28" s="625"/>
      <c r="DL28" s="632">
        <v>746130</v>
      </c>
      <c r="DM28" s="624"/>
      <c r="DN28" s="624"/>
      <c r="DO28" s="624"/>
      <c r="DP28" s="624"/>
      <c r="DQ28" s="624"/>
      <c r="DR28" s="624"/>
      <c r="DS28" s="624"/>
      <c r="DT28" s="624"/>
      <c r="DU28" s="624"/>
      <c r="DV28" s="625"/>
      <c r="DW28" s="628">
        <v>11</v>
      </c>
      <c r="DX28" s="653"/>
      <c r="DY28" s="653"/>
      <c r="DZ28" s="653"/>
      <c r="EA28" s="653"/>
      <c r="EB28" s="653"/>
      <c r="EC28" s="654"/>
    </row>
    <row r="29" spans="2:133" ht="11.25" customHeight="1" x14ac:dyDescent="0.15">
      <c r="B29" s="620" t="s">
        <v>291</v>
      </c>
      <c r="C29" s="621"/>
      <c r="D29" s="621"/>
      <c r="E29" s="621"/>
      <c r="F29" s="621"/>
      <c r="G29" s="621"/>
      <c r="H29" s="621"/>
      <c r="I29" s="621"/>
      <c r="J29" s="621"/>
      <c r="K29" s="621"/>
      <c r="L29" s="621"/>
      <c r="M29" s="621"/>
      <c r="N29" s="621"/>
      <c r="O29" s="621"/>
      <c r="P29" s="621"/>
      <c r="Q29" s="622"/>
      <c r="R29" s="623">
        <v>9613</v>
      </c>
      <c r="S29" s="624"/>
      <c r="T29" s="624"/>
      <c r="U29" s="624"/>
      <c r="V29" s="624"/>
      <c r="W29" s="624"/>
      <c r="X29" s="624"/>
      <c r="Y29" s="625"/>
      <c r="Z29" s="626">
        <v>0.1</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746130</v>
      </c>
      <c r="CS29" s="656"/>
      <c r="CT29" s="656"/>
      <c r="CU29" s="656"/>
      <c r="CV29" s="656"/>
      <c r="CW29" s="656"/>
      <c r="CX29" s="656"/>
      <c r="CY29" s="657"/>
      <c r="CZ29" s="628">
        <v>7.3</v>
      </c>
      <c r="DA29" s="653"/>
      <c r="DB29" s="653"/>
      <c r="DC29" s="658"/>
      <c r="DD29" s="632">
        <v>746130</v>
      </c>
      <c r="DE29" s="656"/>
      <c r="DF29" s="656"/>
      <c r="DG29" s="656"/>
      <c r="DH29" s="656"/>
      <c r="DI29" s="656"/>
      <c r="DJ29" s="656"/>
      <c r="DK29" s="657"/>
      <c r="DL29" s="632">
        <v>746130</v>
      </c>
      <c r="DM29" s="656"/>
      <c r="DN29" s="656"/>
      <c r="DO29" s="656"/>
      <c r="DP29" s="656"/>
      <c r="DQ29" s="656"/>
      <c r="DR29" s="656"/>
      <c r="DS29" s="656"/>
      <c r="DT29" s="656"/>
      <c r="DU29" s="656"/>
      <c r="DV29" s="657"/>
      <c r="DW29" s="628">
        <v>11</v>
      </c>
      <c r="DX29" s="653"/>
      <c r="DY29" s="653"/>
      <c r="DZ29" s="653"/>
      <c r="EA29" s="653"/>
      <c r="EB29" s="653"/>
      <c r="EC29" s="654"/>
    </row>
    <row r="30" spans="2:133" ht="11.25" customHeight="1" x14ac:dyDescent="0.15">
      <c r="B30" s="620" t="s">
        <v>293</v>
      </c>
      <c r="C30" s="621"/>
      <c r="D30" s="621"/>
      <c r="E30" s="621"/>
      <c r="F30" s="621"/>
      <c r="G30" s="621"/>
      <c r="H30" s="621"/>
      <c r="I30" s="621"/>
      <c r="J30" s="621"/>
      <c r="K30" s="621"/>
      <c r="L30" s="621"/>
      <c r="M30" s="621"/>
      <c r="N30" s="621"/>
      <c r="O30" s="621"/>
      <c r="P30" s="621"/>
      <c r="Q30" s="622"/>
      <c r="R30" s="623">
        <v>1679008</v>
      </c>
      <c r="S30" s="624"/>
      <c r="T30" s="624"/>
      <c r="U30" s="624"/>
      <c r="V30" s="624"/>
      <c r="W30" s="624"/>
      <c r="X30" s="624"/>
      <c r="Y30" s="625"/>
      <c r="Z30" s="626">
        <v>15.3</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712022</v>
      </c>
      <c r="CS30" s="624"/>
      <c r="CT30" s="624"/>
      <c r="CU30" s="624"/>
      <c r="CV30" s="624"/>
      <c r="CW30" s="624"/>
      <c r="CX30" s="624"/>
      <c r="CY30" s="625"/>
      <c r="CZ30" s="628">
        <v>7</v>
      </c>
      <c r="DA30" s="653"/>
      <c r="DB30" s="653"/>
      <c r="DC30" s="658"/>
      <c r="DD30" s="632">
        <v>712022</v>
      </c>
      <c r="DE30" s="624"/>
      <c r="DF30" s="624"/>
      <c r="DG30" s="624"/>
      <c r="DH30" s="624"/>
      <c r="DI30" s="624"/>
      <c r="DJ30" s="624"/>
      <c r="DK30" s="625"/>
      <c r="DL30" s="632">
        <v>712022</v>
      </c>
      <c r="DM30" s="624"/>
      <c r="DN30" s="624"/>
      <c r="DO30" s="624"/>
      <c r="DP30" s="624"/>
      <c r="DQ30" s="624"/>
      <c r="DR30" s="624"/>
      <c r="DS30" s="624"/>
      <c r="DT30" s="624"/>
      <c r="DU30" s="624"/>
      <c r="DV30" s="625"/>
      <c r="DW30" s="628">
        <v>10.5</v>
      </c>
      <c r="DX30" s="653"/>
      <c r="DY30" s="653"/>
      <c r="DZ30" s="653"/>
      <c r="EA30" s="653"/>
      <c r="EB30" s="653"/>
      <c r="EC30" s="654"/>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99.5</v>
      </c>
      <c r="BH31" s="667"/>
      <c r="BI31" s="667"/>
      <c r="BJ31" s="667"/>
      <c r="BK31" s="667"/>
      <c r="BL31" s="667"/>
      <c r="BM31" s="618">
        <v>98.2</v>
      </c>
      <c r="BN31" s="667"/>
      <c r="BO31" s="667"/>
      <c r="BP31" s="667"/>
      <c r="BQ31" s="668"/>
      <c r="BR31" s="670">
        <v>99.5</v>
      </c>
      <c r="BS31" s="667"/>
      <c r="BT31" s="667"/>
      <c r="BU31" s="667"/>
      <c r="BV31" s="667"/>
      <c r="BW31" s="667"/>
      <c r="BX31" s="618">
        <v>98</v>
      </c>
      <c r="BY31" s="667"/>
      <c r="BZ31" s="667"/>
      <c r="CA31" s="667"/>
      <c r="CB31" s="668"/>
      <c r="CD31" s="663"/>
      <c r="CE31" s="664"/>
      <c r="CF31" s="620" t="s">
        <v>300</v>
      </c>
      <c r="CG31" s="621"/>
      <c r="CH31" s="621"/>
      <c r="CI31" s="621"/>
      <c r="CJ31" s="621"/>
      <c r="CK31" s="621"/>
      <c r="CL31" s="621"/>
      <c r="CM31" s="621"/>
      <c r="CN31" s="621"/>
      <c r="CO31" s="621"/>
      <c r="CP31" s="621"/>
      <c r="CQ31" s="622"/>
      <c r="CR31" s="623">
        <v>34108</v>
      </c>
      <c r="CS31" s="656"/>
      <c r="CT31" s="656"/>
      <c r="CU31" s="656"/>
      <c r="CV31" s="656"/>
      <c r="CW31" s="656"/>
      <c r="CX31" s="656"/>
      <c r="CY31" s="657"/>
      <c r="CZ31" s="628">
        <v>0.3</v>
      </c>
      <c r="DA31" s="653"/>
      <c r="DB31" s="653"/>
      <c r="DC31" s="658"/>
      <c r="DD31" s="632">
        <v>34108</v>
      </c>
      <c r="DE31" s="656"/>
      <c r="DF31" s="656"/>
      <c r="DG31" s="656"/>
      <c r="DH31" s="656"/>
      <c r="DI31" s="656"/>
      <c r="DJ31" s="656"/>
      <c r="DK31" s="657"/>
      <c r="DL31" s="632">
        <v>34108</v>
      </c>
      <c r="DM31" s="656"/>
      <c r="DN31" s="656"/>
      <c r="DO31" s="656"/>
      <c r="DP31" s="656"/>
      <c r="DQ31" s="656"/>
      <c r="DR31" s="656"/>
      <c r="DS31" s="656"/>
      <c r="DT31" s="656"/>
      <c r="DU31" s="656"/>
      <c r="DV31" s="657"/>
      <c r="DW31" s="628">
        <v>0.5</v>
      </c>
      <c r="DX31" s="653"/>
      <c r="DY31" s="653"/>
      <c r="DZ31" s="653"/>
      <c r="EA31" s="653"/>
      <c r="EB31" s="653"/>
      <c r="EC31" s="654"/>
    </row>
    <row r="32" spans="2:133" ht="11.25" customHeight="1" x14ac:dyDescent="0.15">
      <c r="B32" s="620" t="s">
        <v>301</v>
      </c>
      <c r="C32" s="621"/>
      <c r="D32" s="621"/>
      <c r="E32" s="621"/>
      <c r="F32" s="621"/>
      <c r="G32" s="621"/>
      <c r="H32" s="621"/>
      <c r="I32" s="621"/>
      <c r="J32" s="621"/>
      <c r="K32" s="621"/>
      <c r="L32" s="621"/>
      <c r="M32" s="621"/>
      <c r="N32" s="621"/>
      <c r="O32" s="621"/>
      <c r="P32" s="621"/>
      <c r="Q32" s="622"/>
      <c r="R32" s="623">
        <v>890087</v>
      </c>
      <c r="S32" s="624"/>
      <c r="T32" s="624"/>
      <c r="U32" s="624"/>
      <c r="V32" s="624"/>
      <c r="W32" s="624"/>
      <c r="X32" s="624"/>
      <c r="Y32" s="625"/>
      <c r="Z32" s="626">
        <v>8.1</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99.3</v>
      </c>
      <c r="BH32" s="656"/>
      <c r="BI32" s="656"/>
      <c r="BJ32" s="656"/>
      <c r="BK32" s="656"/>
      <c r="BL32" s="656"/>
      <c r="BM32" s="629">
        <v>97.9</v>
      </c>
      <c r="BN32" s="656"/>
      <c r="BO32" s="656"/>
      <c r="BP32" s="656"/>
      <c r="BQ32" s="669"/>
      <c r="BR32" s="680">
        <v>99.2</v>
      </c>
      <c r="BS32" s="656"/>
      <c r="BT32" s="656"/>
      <c r="BU32" s="656"/>
      <c r="BV32" s="656"/>
      <c r="BW32" s="656"/>
      <c r="BX32" s="629">
        <v>97.5</v>
      </c>
      <c r="BY32" s="656"/>
      <c r="BZ32" s="656"/>
      <c r="CA32" s="656"/>
      <c r="CB32" s="669"/>
      <c r="CD32" s="665"/>
      <c r="CE32" s="666"/>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3"/>
      <c r="DB32" s="653"/>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3"/>
      <c r="DY32" s="653"/>
      <c r="DZ32" s="653"/>
      <c r="EA32" s="653"/>
      <c r="EB32" s="653"/>
      <c r="EC32" s="654"/>
    </row>
    <row r="33" spans="2:133" ht="11.25" customHeight="1" x14ac:dyDescent="0.15">
      <c r="B33" s="620" t="s">
        <v>305</v>
      </c>
      <c r="C33" s="621"/>
      <c r="D33" s="621"/>
      <c r="E33" s="621"/>
      <c r="F33" s="621"/>
      <c r="G33" s="621"/>
      <c r="H33" s="621"/>
      <c r="I33" s="621"/>
      <c r="J33" s="621"/>
      <c r="K33" s="621"/>
      <c r="L33" s="621"/>
      <c r="M33" s="621"/>
      <c r="N33" s="621"/>
      <c r="O33" s="621"/>
      <c r="P33" s="621"/>
      <c r="Q33" s="622"/>
      <c r="R33" s="623">
        <v>5153</v>
      </c>
      <c r="S33" s="624"/>
      <c r="T33" s="624"/>
      <c r="U33" s="624"/>
      <c r="V33" s="624"/>
      <c r="W33" s="624"/>
      <c r="X33" s="624"/>
      <c r="Y33" s="625"/>
      <c r="Z33" s="626">
        <v>0</v>
      </c>
      <c r="AA33" s="626"/>
      <c r="AB33" s="626"/>
      <c r="AC33" s="626"/>
      <c r="AD33" s="627">
        <v>4070</v>
      </c>
      <c r="AE33" s="627"/>
      <c r="AF33" s="627"/>
      <c r="AG33" s="627"/>
      <c r="AH33" s="627"/>
      <c r="AI33" s="627"/>
      <c r="AJ33" s="627"/>
      <c r="AK33" s="627"/>
      <c r="AL33" s="628">
        <v>0.1</v>
      </c>
      <c r="AM33" s="629"/>
      <c r="AN33" s="629"/>
      <c r="AO33" s="630"/>
      <c r="AP33" s="675"/>
      <c r="AQ33" s="676"/>
      <c r="AR33" s="676"/>
      <c r="AS33" s="676"/>
      <c r="AT33" s="679"/>
      <c r="AU33" s="207"/>
      <c r="AV33" s="207"/>
      <c r="AW33" s="207"/>
      <c r="AX33" s="644" t="s">
        <v>306</v>
      </c>
      <c r="AY33" s="645"/>
      <c r="AZ33" s="645"/>
      <c r="BA33" s="645"/>
      <c r="BB33" s="645"/>
      <c r="BC33" s="645"/>
      <c r="BD33" s="645"/>
      <c r="BE33" s="645"/>
      <c r="BF33" s="646"/>
      <c r="BG33" s="681">
        <v>99.6</v>
      </c>
      <c r="BH33" s="682"/>
      <c r="BI33" s="682"/>
      <c r="BJ33" s="682"/>
      <c r="BK33" s="682"/>
      <c r="BL33" s="682"/>
      <c r="BM33" s="683">
        <v>98.4</v>
      </c>
      <c r="BN33" s="682"/>
      <c r="BO33" s="682"/>
      <c r="BP33" s="682"/>
      <c r="BQ33" s="684"/>
      <c r="BR33" s="681">
        <v>99.6</v>
      </c>
      <c r="BS33" s="682"/>
      <c r="BT33" s="682"/>
      <c r="BU33" s="682"/>
      <c r="BV33" s="682"/>
      <c r="BW33" s="682"/>
      <c r="BX33" s="683">
        <v>98.4</v>
      </c>
      <c r="BY33" s="682"/>
      <c r="BZ33" s="682"/>
      <c r="CA33" s="682"/>
      <c r="CB33" s="684"/>
      <c r="CD33" s="620" t="s">
        <v>307</v>
      </c>
      <c r="CE33" s="621"/>
      <c r="CF33" s="621"/>
      <c r="CG33" s="621"/>
      <c r="CH33" s="621"/>
      <c r="CI33" s="621"/>
      <c r="CJ33" s="621"/>
      <c r="CK33" s="621"/>
      <c r="CL33" s="621"/>
      <c r="CM33" s="621"/>
      <c r="CN33" s="621"/>
      <c r="CO33" s="621"/>
      <c r="CP33" s="621"/>
      <c r="CQ33" s="622"/>
      <c r="CR33" s="623">
        <v>3897044</v>
      </c>
      <c r="CS33" s="656"/>
      <c r="CT33" s="656"/>
      <c r="CU33" s="656"/>
      <c r="CV33" s="656"/>
      <c r="CW33" s="656"/>
      <c r="CX33" s="656"/>
      <c r="CY33" s="657"/>
      <c r="CZ33" s="628">
        <v>38.1</v>
      </c>
      <c r="DA33" s="653"/>
      <c r="DB33" s="653"/>
      <c r="DC33" s="658"/>
      <c r="DD33" s="632">
        <v>3199115</v>
      </c>
      <c r="DE33" s="656"/>
      <c r="DF33" s="656"/>
      <c r="DG33" s="656"/>
      <c r="DH33" s="656"/>
      <c r="DI33" s="656"/>
      <c r="DJ33" s="656"/>
      <c r="DK33" s="657"/>
      <c r="DL33" s="632">
        <v>2809512</v>
      </c>
      <c r="DM33" s="656"/>
      <c r="DN33" s="656"/>
      <c r="DO33" s="656"/>
      <c r="DP33" s="656"/>
      <c r="DQ33" s="656"/>
      <c r="DR33" s="656"/>
      <c r="DS33" s="656"/>
      <c r="DT33" s="656"/>
      <c r="DU33" s="656"/>
      <c r="DV33" s="657"/>
      <c r="DW33" s="628">
        <v>41.3</v>
      </c>
      <c r="DX33" s="653"/>
      <c r="DY33" s="653"/>
      <c r="DZ33" s="653"/>
      <c r="EA33" s="653"/>
      <c r="EB33" s="653"/>
      <c r="EC33" s="654"/>
    </row>
    <row r="34" spans="2:133" ht="11.25" customHeight="1" x14ac:dyDescent="0.15">
      <c r="B34" s="620" t="s">
        <v>308</v>
      </c>
      <c r="C34" s="621"/>
      <c r="D34" s="621"/>
      <c r="E34" s="621"/>
      <c r="F34" s="621"/>
      <c r="G34" s="621"/>
      <c r="H34" s="621"/>
      <c r="I34" s="621"/>
      <c r="J34" s="621"/>
      <c r="K34" s="621"/>
      <c r="L34" s="621"/>
      <c r="M34" s="621"/>
      <c r="N34" s="621"/>
      <c r="O34" s="621"/>
      <c r="P34" s="621"/>
      <c r="Q34" s="622"/>
      <c r="R34" s="623">
        <v>96812</v>
      </c>
      <c r="S34" s="624"/>
      <c r="T34" s="624"/>
      <c r="U34" s="624"/>
      <c r="V34" s="624"/>
      <c r="W34" s="624"/>
      <c r="X34" s="624"/>
      <c r="Y34" s="625"/>
      <c r="Z34" s="626">
        <v>0.9</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1343008</v>
      </c>
      <c r="CS34" s="624"/>
      <c r="CT34" s="624"/>
      <c r="CU34" s="624"/>
      <c r="CV34" s="624"/>
      <c r="CW34" s="624"/>
      <c r="CX34" s="624"/>
      <c r="CY34" s="625"/>
      <c r="CZ34" s="628">
        <v>13.1</v>
      </c>
      <c r="DA34" s="653"/>
      <c r="DB34" s="653"/>
      <c r="DC34" s="658"/>
      <c r="DD34" s="632">
        <v>1043839</v>
      </c>
      <c r="DE34" s="624"/>
      <c r="DF34" s="624"/>
      <c r="DG34" s="624"/>
      <c r="DH34" s="624"/>
      <c r="DI34" s="624"/>
      <c r="DJ34" s="624"/>
      <c r="DK34" s="625"/>
      <c r="DL34" s="632">
        <v>927161</v>
      </c>
      <c r="DM34" s="624"/>
      <c r="DN34" s="624"/>
      <c r="DO34" s="624"/>
      <c r="DP34" s="624"/>
      <c r="DQ34" s="624"/>
      <c r="DR34" s="624"/>
      <c r="DS34" s="624"/>
      <c r="DT34" s="624"/>
      <c r="DU34" s="624"/>
      <c r="DV34" s="625"/>
      <c r="DW34" s="628">
        <v>13.6</v>
      </c>
      <c r="DX34" s="653"/>
      <c r="DY34" s="653"/>
      <c r="DZ34" s="653"/>
      <c r="EA34" s="653"/>
      <c r="EB34" s="653"/>
      <c r="EC34" s="654"/>
    </row>
    <row r="35" spans="2:133" ht="11.25" customHeight="1" x14ac:dyDescent="0.15">
      <c r="B35" s="620" t="s">
        <v>310</v>
      </c>
      <c r="C35" s="621"/>
      <c r="D35" s="621"/>
      <c r="E35" s="621"/>
      <c r="F35" s="621"/>
      <c r="G35" s="621"/>
      <c r="H35" s="621"/>
      <c r="I35" s="621"/>
      <c r="J35" s="621"/>
      <c r="K35" s="621"/>
      <c r="L35" s="621"/>
      <c r="M35" s="621"/>
      <c r="N35" s="621"/>
      <c r="O35" s="621"/>
      <c r="P35" s="621"/>
      <c r="Q35" s="622"/>
      <c r="R35" s="623">
        <v>48316</v>
      </c>
      <c r="S35" s="624"/>
      <c r="T35" s="624"/>
      <c r="U35" s="624"/>
      <c r="V35" s="624"/>
      <c r="W35" s="624"/>
      <c r="X35" s="624"/>
      <c r="Y35" s="625"/>
      <c r="Z35" s="626">
        <v>0.4</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76120</v>
      </c>
      <c r="CS35" s="656"/>
      <c r="CT35" s="656"/>
      <c r="CU35" s="656"/>
      <c r="CV35" s="656"/>
      <c r="CW35" s="656"/>
      <c r="CX35" s="656"/>
      <c r="CY35" s="657"/>
      <c r="CZ35" s="628">
        <v>0.7</v>
      </c>
      <c r="DA35" s="653"/>
      <c r="DB35" s="653"/>
      <c r="DC35" s="658"/>
      <c r="DD35" s="632">
        <v>73899</v>
      </c>
      <c r="DE35" s="656"/>
      <c r="DF35" s="656"/>
      <c r="DG35" s="656"/>
      <c r="DH35" s="656"/>
      <c r="DI35" s="656"/>
      <c r="DJ35" s="656"/>
      <c r="DK35" s="657"/>
      <c r="DL35" s="632">
        <v>73899</v>
      </c>
      <c r="DM35" s="656"/>
      <c r="DN35" s="656"/>
      <c r="DO35" s="656"/>
      <c r="DP35" s="656"/>
      <c r="DQ35" s="656"/>
      <c r="DR35" s="656"/>
      <c r="DS35" s="656"/>
      <c r="DT35" s="656"/>
      <c r="DU35" s="656"/>
      <c r="DV35" s="657"/>
      <c r="DW35" s="628">
        <v>1.1000000000000001</v>
      </c>
      <c r="DX35" s="653"/>
      <c r="DY35" s="653"/>
      <c r="DZ35" s="653"/>
      <c r="EA35" s="653"/>
      <c r="EB35" s="653"/>
      <c r="EC35" s="654"/>
    </row>
    <row r="36" spans="2:133" ht="11.25" customHeight="1" x14ac:dyDescent="0.15">
      <c r="B36" s="620" t="s">
        <v>314</v>
      </c>
      <c r="C36" s="621"/>
      <c r="D36" s="621"/>
      <c r="E36" s="621"/>
      <c r="F36" s="621"/>
      <c r="G36" s="621"/>
      <c r="H36" s="621"/>
      <c r="I36" s="621"/>
      <c r="J36" s="621"/>
      <c r="K36" s="621"/>
      <c r="L36" s="621"/>
      <c r="M36" s="621"/>
      <c r="N36" s="621"/>
      <c r="O36" s="621"/>
      <c r="P36" s="621"/>
      <c r="Q36" s="622"/>
      <c r="R36" s="623">
        <v>651721</v>
      </c>
      <c r="S36" s="624"/>
      <c r="T36" s="624"/>
      <c r="U36" s="624"/>
      <c r="V36" s="624"/>
      <c r="W36" s="624"/>
      <c r="X36" s="624"/>
      <c r="Y36" s="625"/>
      <c r="Z36" s="626">
        <v>5.9</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1115704</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12320</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1556936</v>
      </c>
      <c r="CS36" s="624"/>
      <c r="CT36" s="624"/>
      <c r="CU36" s="624"/>
      <c r="CV36" s="624"/>
      <c r="CW36" s="624"/>
      <c r="CX36" s="624"/>
      <c r="CY36" s="625"/>
      <c r="CZ36" s="628">
        <v>15.2</v>
      </c>
      <c r="DA36" s="653"/>
      <c r="DB36" s="653"/>
      <c r="DC36" s="658"/>
      <c r="DD36" s="632">
        <v>1386815</v>
      </c>
      <c r="DE36" s="624"/>
      <c r="DF36" s="624"/>
      <c r="DG36" s="624"/>
      <c r="DH36" s="624"/>
      <c r="DI36" s="624"/>
      <c r="DJ36" s="624"/>
      <c r="DK36" s="625"/>
      <c r="DL36" s="632">
        <v>1173491</v>
      </c>
      <c r="DM36" s="624"/>
      <c r="DN36" s="624"/>
      <c r="DO36" s="624"/>
      <c r="DP36" s="624"/>
      <c r="DQ36" s="624"/>
      <c r="DR36" s="624"/>
      <c r="DS36" s="624"/>
      <c r="DT36" s="624"/>
      <c r="DU36" s="624"/>
      <c r="DV36" s="625"/>
      <c r="DW36" s="628">
        <v>17.2</v>
      </c>
      <c r="DX36" s="653"/>
      <c r="DY36" s="653"/>
      <c r="DZ36" s="653"/>
      <c r="EA36" s="653"/>
      <c r="EB36" s="653"/>
      <c r="EC36" s="654"/>
    </row>
    <row r="37" spans="2:133" ht="11.25" customHeight="1" x14ac:dyDescent="0.15">
      <c r="B37" s="620" t="s">
        <v>318</v>
      </c>
      <c r="C37" s="621"/>
      <c r="D37" s="621"/>
      <c r="E37" s="621"/>
      <c r="F37" s="621"/>
      <c r="G37" s="621"/>
      <c r="H37" s="621"/>
      <c r="I37" s="621"/>
      <c r="J37" s="621"/>
      <c r="K37" s="621"/>
      <c r="L37" s="621"/>
      <c r="M37" s="621"/>
      <c r="N37" s="621"/>
      <c r="O37" s="621"/>
      <c r="P37" s="621"/>
      <c r="Q37" s="622"/>
      <c r="R37" s="623">
        <v>124523</v>
      </c>
      <c r="S37" s="624"/>
      <c r="T37" s="624"/>
      <c r="U37" s="624"/>
      <c r="V37" s="624"/>
      <c r="W37" s="624"/>
      <c r="X37" s="624"/>
      <c r="Y37" s="625"/>
      <c r="Z37" s="626">
        <v>1.1000000000000001</v>
      </c>
      <c r="AA37" s="626"/>
      <c r="AB37" s="626"/>
      <c r="AC37" s="626"/>
      <c r="AD37" s="627">
        <v>675</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288620</v>
      </c>
      <c r="BA37" s="624"/>
      <c r="BB37" s="624"/>
      <c r="BC37" s="624"/>
      <c r="BD37" s="656"/>
      <c r="BE37" s="656"/>
      <c r="BF37" s="669"/>
      <c r="BG37" s="620" t="s">
        <v>320</v>
      </c>
      <c r="BH37" s="621"/>
      <c r="BI37" s="621"/>
      <c r="BJ37" s="621"/>
      <c r="BK37" s="621"/>
      <c r="BL37" s="621"/>
      <c r="BM37" s="621"/>
      <c r="BN37" s="621"/>
      <c r="BO37" s="621"/>
      <c r="BP37" s="621"/>
      <c r="BQ37" s="621"/>
      <c r="BR37" s="621"/>
      <c r="BS37" s="621"/>
      <c r="BT37" s="621"/>
      <c r="BU37" s="622"/>
      <c r="BV37" s="623">
        <v>-5061</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592192</v>
      </c>
      <c r="CS37" s="656"/>
      <c r="CT37" s="656"/>
      <c r="CU37" s="656"/>
      <c r="CV37" s="656"/>
      <c r="CW37" s="656"/>
      <c r="CX37" s="656"/>
      <c r="CY37" s="657"/>
      <c r="CZ37" s="628">
        <v>5.8</v>
      </c>
      <c r="DA37" s="653"/>
      <c r="DB37" s="653"/>
      <c r="DC37" s="658"/>
      <c r="DD37" s="632">
        <v>592192</v>
      </c>
      <c r="DE37" s="656"/>
      <c r="DF37" s="656"/>
      <c r="DG37" s="656"/>
      <c r="DH37" s="656"/>
      <c r="DI37" s="656"/>
      <c r="DJ37" s="656"/>
      <c r="DK37" s="657"/>
      <c r="DL37" s="632">
        <v>592192</v>
      </c>
      <c r="DM37" s="656"/>
      <c r="DN37" s="656"/>
      <c r="DO37" s="656"/>
      <c r="DP37" s="656"/>
      <c r="DQ37" s="656"/>
      <c r="DR37" s="656"/>
      <c r="DS37" s="656"/>
      <c r="DT37" s="656"/>
      <c r="DU37" s="656"/>
      <c r="DV37" s="657"/>
      <c r="DW37" s="628">
        <v>8.6999999999999993</v>
      </c>
      <c r="DX37" s="653"/>
      <c r="DY37" s="653"/>
      <c r="DZ37" s="653"/>
      <c r="EA37" s="653"/>
      <c r="EB37" s="653"/>
      <c r="EC37" s="654"/>
    </row>
    <row r="38" spans="2:133" ht="11.25" customHeight="1" x14ac:dyDescent="0.15">
      <c r="B38" s="620" t="s">
        <v>322</v>
      </c>
      <c r="C38" s="621"/>
      <c r="D38" s="621"/>
      <c r="E38" s="621"/>
      <c r="F38" s="621"/>
      <c r="G38" s="621"/>
      <c r="H38" s="621"/>
      <c r="I38" s="621"/>
      <c r="J38" s="621"/>
      <c r="K38" s="621"/>
      <c r="L38" s="621"/>
      <c r="M38" s="621"/>
      <c r="N38" s="621"/>
      <c r="O38" s="621"/>
      <c r="P38" s="621"/>
      <c r="Q38" s="622"/>
      <c r="R38" s="623">
        <v>240000</v>
      </c>
      <c r="S38" s="624"/>
      <c r="T38" s="624"/>
      <c r="U38" s="624"/>
      <c r="V38" s="624"/>
      <c r="W38" s="624"/>
      <c r="X38" s="624"/>
      <c r="Y38" s="625"/>
      <c r="Z38" s="626">
        <v>2.2000000000000002</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36550</v>
      </c>
      <c r="BA38" s="624"/>
      <c r="BB38" s="624"/>
      <c r="BC38" s="624"/>
      <c r="BD38" s="656"/>
      <c r="BE38" s="656"/>
      <c r="BF38" s="669"/>
      <c r="BG38" s="620" t="s">
        <v>324</v>
      </c>
      <c r="BH38" s="621"/>
      <c r="BI38" s="621"/>
      <c r="BJ38" s="621"/>
      <c r="BK38" s="621"/>
      <c r="BL38" s="621"/>
      <c r="BM38" s="621"/>
      <c r="BN38" s="621"/>
      <c r="BO38" s="621"/>
      <c r="BP38" s="621"/>
      <c r="BQ38" s="621"/>
      <c r="BR38" s="621"/>
      <c r="BS38" s="621"/>
      <c r="BT38" s="621"/>
      <c r="BU38" s="622"/>
      <c r="BV38" s="623">
        <v>2429</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790534</v>
      </c>
      <c r="CS38" s="624"/>
      <c r="CT38" s="624"/>
      <c r="CU38" s="624"/>
      <c r="CV38" s="624"/>
      <c r="CW38" s="624"/>
      <c r="CX38" s="624"/>
      <c r="CY38" s="625"/>
      <c r="CZ38" s="628">
        <v>7.7</v>
      </c>
      <c r="DA38" s="653"/>
      <c r="DB38" s="653"/>
      <c r="DC38" s="658"/>
      <c r="DD38" s="632">
        <v>663782</v>
      </c>
      <c r="DE38" s="624"/>
      <c r="DF38" s="624"/>
      <c r="DG38" s="624"/>
      <c r="DH38" s="624"/>
      <c r="DI38" s="624"/>
      <c r="DJ38" s="624"/>
      <c r="DK38" s="625"/>
      <c r="DL38" s="632">
        <v>634709</v>
      </c>
      <c r="DM38" s="624"/>
      <c r="DN38" s="624"/>
      <c r="DO38" s="624"/>
      <c r="DP38" s="624"/>
      <c r="DQ38" s="624"/>
      <c r="DR38" s="624"/>
      <c r="DS38" s="624"/>
      <c r="DT38" s="624"/>
      <c r="DU38" s="624"/>
      <c r="DV38" s="625"/>
      <c r="DW38" s="628">
        <v>9.3000000000000007</v>
      </c>
      <c r="DX38" s="653"/>
      <c r="DY38" s="653"/>
      <c r="DZ38" s="653"/>
      <c r="EA38" s="653"/>
      <c r="EB38" s="653"/>
      <c r="EC38" s="654"/>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56"/>
      <c r="BE39" s="656"/>
      <c r="BF39" s="669"/>
      <c r="BG39" s="620" t="s">
        <v>328</v>
      </c>
      <c r="BH39" s="621"/>
      <c r="BI39" s="621"/>
      <c r="BJ39" s="621"/>
      <c r="BK39" s="621"/>
      <c r="BL39" s="621"/>
      <c r="BM39" s="621"/>
      <c r="BN39" s="621"/>
      <c r="BO39" s="621"/>
      <c r="BP39" s="621"/>
      <c r="BQ39" s="621"/>
      <c r="BR39" s="621"/>
      <c r="BS39" s="621"/>
      <c r="BT39" s="621"/>
      <c r="BU39" s="622"/>
      <c r="BV39" s="623">
        <v>3684</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85048</v>
      </c>
      <c r="CS39" s="656"/>
      <c r="CT39" s="656"/>
      <c r="CU39" s="656"/>
      <c r="CV39" s="656"/>
      <c r="CW39" s="656"/>
      <c r="CX39" s="656"/>
      <c r="CY39" s="657"/>
      <c r="CZ39" s="628">
        <v>0.8</v>
      </c>
      <c r="DA39" s="653"/>
      <c r="DB39" s="653"/>
      <c r="DC39" s="658"/>
      <c r="DD39" s="632">
        <v>8042</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3"/>
      <c r="DY39" s="653"/>
      <c r="DZ39" s="653"/>
      <c r="EA39" s="653"/>
      <c r="EB39" s="653"/>
      <c r="EC39" s="654"/>
    </row>
    <row r="40" spans="2:133" ht="11.25" customHeight="1" x14ac:dyDescent="0.15">
      <c r="B40" s="620" t="s">
        <v>330</v>
      </c>
      <c r="C40" s="621"/>
      <c r="D40" s="621"/>
      <c r="E40" s="621"/>
      <c r="F40" s="621"/>
      <c r="G40" s="621"/>
      <c r="H40" s="621"/>
      <c r="I40" s="621"/>
      <c r="J40" s="621"/>
      <c r="K40" s="621"/>
      <c r="L40" s="621"/>
      <c r="M40" s="621"/>
      <c r="N40" s="621"/>
      <c r="O40" s="621"/>
      <c r="P40" s="621"/>
      <c r="Q40" s="622"/>
      <c r="R40" s="623" t="s">
        <v>122</v>
      </c>
      <c r="S40" s="624"/>
      <c r="T40" s="624"/>
      <c r="U40" s="624"/>
      <c r="V40" s="624"/>
      <c r="W40" s="624"/>
      <c r="X40" s="624"/>
      <c r="Y40" s="625"/>
      <c r="Z40" s="626" t="s">
        <v>122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6"/>
      <c r="BE40" s="656"/>
      <c r="BF40" s="669"/>
      <c r="BG40" s="673" t="s">
        <v>332</v>
      </c>
      <c r="BH40" s="674"/>
      <c r="BI40" s="674"/>
      <c r="BJ40" s="674"/>
      <c r="BK40" s="674"/>
      <c r="BL40" s="211"/>
      <c r="BM40" s="621" t="s">
        <v>333</v>
      </c>
      <c r="BN40" s="621"/>
      <c r="BO40" s="621"/>
      <c r="BP40" s="621"/>
      <c r="BQ40" s="621"/>
      <c r="BR40" s="621"/>
      <c r="BS40" s="621"/>
      <c r="BT40" s="621"/>
      <c r="BU40" s="622"/>
      <c r="BV40" s="623">
        <v>98</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45398</v>
      </c>
      <c r="CS40" s="624"/>
      <c r="CT40" s="624"/>
      <c r="CU40" s="624"/>
      <c r="CV40" s="624"/>
      <c r="CW40" s="624"/>
      <c r="CX40" s="624"/>
      <c r="CY40" s="625"/>
      <c r="CZ40" s="628">
        <v>0.4</v>
      </c>
      <c r="DA40" s="653"/>
      <c r="DB40" s="653"/>
      <c r="DC40" s="658"/>
      <c r="DD40" s="632">
        <v>22738</v>
      </c>
      <c r="DE40" s="624"/>
      <c r="DF40" s="624"/>
      <c r="DG40" s="624"/>
      <c r="DH40" s="624"/>
      <c r="DI40" s="624"/>
      <c r="DJ40" s="624"/>
      <c r="DK40" s="625"/>
      <c r="DL40" s="632">
        <v>252</v>
      </c>
      <c r="DM40" s="624"/>
      <c r="DN40" s="624"/>
      <c r="DO40" s="624"/>
      <c r="DP40" s="624"/>
      <c r="DQ40" s="624"/>
      <c r="DR40" s="624"/>
      <c r="DS40" s="624"/>
      <c r="DT40" s="624"/>
      <c r="DU40" s="624"/>
      <c r="DV40" s="625"/>
      <c r="DW40" s="628">
        <v>0</v>
      </c>
      <c r="DX40" s="653"/>
      <c r="DY40" s="653"/>
      <c r="DZ40" s="653"/>
      <c r="EA40" s="653"/>
      <c r="EB40" s="653"/>
      <c r="EC40" s="654"/>
    </row>
    <row r="41" spans="2:133" ht="11.25" customHeight="1" x14ac:dyDescent="0.15">
      <c r="B41" s="644" t="s">
        <v>335</v>
      </c>
      <c r="C41" s="645"/>
      <c r="D41" s="645"/>
      <c r="E41" s="645"/>
      <c r="F41" s="645"/>
      <c r="G41" s="645"/>
      <c r="H41" s="645"/>
      <c r="I41" s="645"/>
      <c r="J41" s="645"/>
      <c r="K41" s="645"/>
      <c r="L41" s="645"/>
      <c r="M41" s="645"/>
      <c r="N41" s="645"/>
      <c r="O41" s="645"/>
      <c r="P41" s="645"/>
      <c r="Q41" s="646"/>
      <c r="R41" s="695">
        <v>10995872</v>
      </c>
      <c r="S41" s="696"/>
      <c r="T41" s="696"/>
      <c r="U41" s="696"/>
      <c r="V41" s="696"/>
      <c r="W41" s="696"/>
      <c r="X41" s="696"/>
      <c r="Y41" s="700"/>
      <c r="Z41" s="701">
        <v>100</v>
      </c>
      <c r="AA41" s="701"/>
      <c r="AB41" s="701"/>
      <c r="AC41" s="701"/>
      <c r="AD41" s="702">
        <v>6807473</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148197</v>
      </c>
      <c r="BA41" s="624"/>
      <c r="BB41" s="624"/>
      <c r="BC41" s="624"/>
      <c r="BD41" s="656"/>
      <c r="BE41" s="656"/>
      <c r="BF41" s="669"/>
      <c r="BG41" s="673"/>
      <c r="BH41" s="674"/>
      <c r="BI41" s="674"/>
      <c r="BJ41" s="674"/>
      <c r="BK41" s="674"/>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3"/>
      <c r="DB41" s="653"/>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642337</v>
      </c>
      <c r="BA42" s="696"/>
      <c r="BB42" s="696"/>
      <c r="BC42" s="696"/>
      <c r="BD42" s="682"/>
      <c r="BE42" s="682"/>
      <c r="BF42" s="684"/>
      <c r="BG42" s="675"/>
      <c r="BH42" s="676"/>
      <c r="BI42" s="676"/>
      <c r="BJ42" s="676"/>
      <c r="BK42" s="676"/>
      <c r="BL42" s="212"/>
      <c r="BM42" s="645" t="s">
        <v>340</v>
      </c>
      <c r="BN42" s="645"/>
      <c r="BO42" s="645"/>
      <c r="BP42" s="645"/>
      <c r="BQ42" s="645"/>
      <c r="BR42" s="645"/>
      <c r="BS42" s="645"/>
      <c r="BT42" s="645"/>
      <c r="BU42" s="646"/>
      <c r="BV42" s="695">
        <v>378</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892128</v>
      </c>
      <c r="CS42" s="656"/>
      <c r="CT42" s="656"/>
      <c r="CU42" s="656"/>
      <c r="CV42" s="656"/>
      <c r="CW42" s="656"/>
      <c r="CX42" s="656"/>
      <c r="CY42" s="657"/>
      <c r="CZ42" s="628">
        <v>8.6999999999999993</v>
      </c>
      <c r="DA42" s="653"/>
      <c r="DB42" s="653"/>
      <c r="DC42" s="658"/>
      <c r="DD42" s="632">
        <v>245840</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t="s">
        <v>122</v>
      </c>
      <c r="CS43" s="656"/>
      <c r="CT43" s="656"/>
      <c r="CU43" s="656"/>
      <c r="CV43" s="656"/>
      <c r="CW43" s="656"/>
      <c r="CX43" s="656"/>
      <c r="CY43" s="657"/>
      <c r="CZ43" s="628" t="s">
        <v>122</v>
      </c>
      <c r="DA43" s="653"/>
      <c r="DB43" s="653"/>
      <c r="DC43" s="658"/>
      <c r="DD43" s="632" t="s">
        <v>122</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892128</v>
      </c>
      <c r="CS44" s="624"/>
      <c r="CT44" s="624"/>
      <c r="CU44" s="624"/>
      <c r="CV44" s="624"/>
      <c r="CW44" s="624"/>
      <c r="CX44" s="624"/>
      <c r="CY44" s="625"/>
      <c r="CZ44" s="628">
        <v>8.6999999999999993</v>
      </c>
      <c r="DA44" s="629"/>
      <c r="DB44" s="629"/>
      <c r="DC44" s="635"/>
      <c r="DD44" s="632">
        <v>245840</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639590</v>
      </c>
      <c r="CS45" s="656"/>
      <c r="CT45" s="656"/>
      <c r="CU45" s="656"/>
      <c r="CV45" s="656"/>
      <c r="CW45" s="656"/>
      <c r="CX45" s="656"/>
      <c r="CY45" s="657"/>
      <c r="CZ45" s="628">
        <v>6.3</v>
      </c>
      <c r="DA45" s="653"/>
      <c r="DB45" s="653"/>
      <c r="DC45" s="658"/>
      <c r="DD45" s="632">
        <v>39618</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3"/>
      <c r="CE46" s="664"/>
      <c r="CF46" s="620" t="s">
        <v>348</v>
      </c>
      <c r="CG46" s="621"/>
      <c r="CH46" s="621"/>
      <c r="CI46" s="621"/>
      <c r="CJ46" s="621"/>
      <c r="CK46" s="621"/>
      <c r="CL46" s="621"/>
      <c r="CM46" s="621"/>
      <c r="CN46" s="621"/>
      <c r="CO46" s="621"/>
      <c r="CP46" s="621"/>
      <c r="CQ46" s="622"/>
      <c r="CR46" s="623">
        <v>232655</v>
      </c>
      <c r="CS46" s="624"/>
      <c r="CT46" s="624"/>
      <c r="CU46" s="624"/>
      <c r="CV46" s="624"/>
      <c r="CW46" s="624"/>
      <c r="CX46" s="624"/>
      <c r="CY46" s="625"/>
      <c r="CZ46" s="628">
        <v>2.2999999999999998</v>
      </c>
      <c r="DA46" s="629"/>
      <c r="DB46" s="629"/>
      <c r="DC46" s="635"/>
      <c r="DD46" s="632">
        <v>186339</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3"/>
      <c r="CE47" s="664"/>
      <c r="CF47" s="620" t="s">
        <v>349</v>
      </c>
      <c r="CG47" s="621"/>
      <c r="CH47" s="621"/>
      <c r="CI47" s="621"/>
      <c r="CJ47" s="621"/>
      <c r="CK47" s="621"/>
      <c r="CL47" s="621"/>
      <c r="CM47" s="621"/>
      <c r="CN47" s="621"/>
      <c r="CO47" s="621"/>
      <c r="CP47" s="621"/>
      <c r="CQ47" s="622"/>
      <c r="CR47" s="623" t="s">
        <v>122</v>
      </c>
      <c r="CS47" s="656"/>
      <c r="CT47" s="656"/>
      <c r="CU47" s="656"/>
      <c r="CV47" s="656"/>
      <c r="CW47" s="656"/>
      <c r="CX47" s="656"/>
      <c r="CY47" s="657"/>
      <c r="CZ47" s="628" t="s">
        <v>122</v>
      </c>
      <c r="DA47" s="653"/>
      <c r="DB47" s="653"/>
      <c r="DC47" s="658"/>
      <c r="DD47" s="632" t="s">
        <v>122</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351</v>
      </c>
      <c r="CE49" s="645"/>
      <c r="CF49" s="645"/>
      <c r="CG49" s="645"/>
      <c r="CH49" s="645"/>
      <c r="CI49" s="645"/>
      <c r="CJ49" s="645"/>
      <c r="CK49" s="645"/>
      <c r="CL49" s="645"/>
      <c r="CM49" s="645"/>
      <c r="CN49" s="645"/>
      <c r="CO49" s="645"/>
      <c r="CP49" s="645"/>
      <c r="CQ49" s="646"/>
      <c r="CR49" s="695">
        <v>10227519</v>
      </c>
      <c r="CS49" s="682"/>
      <c r="CT49" s="682"/>
      <c r="CU49" s="682"/>
      <c r="CV49" s="682"/>
      <c r="CW49" s="682"/>
      <c r="CX49" s="682"/>
      <c r="CY49" s="711"/>
      <c r="CZ49" s="703">
        <v>100</v>
      </c>
      <c r="DA49" s="712"/>
      <c r="DB49" s="712"/>
      <c r="DC49" s="713"/>
      <c r="DD49" s="714">
        <v>7321762</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u8muEDe1Yc1n3q1QtS7shqVs0JxUBy+sBUxj6X576psDoQmaY+5oXCHP5janDyERIX1JlUfvG1IpMh/Wdqx50Q==" saltValue="JYfb9x9KZCUALp9ZX7oy/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8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election activeCell="AK31" sqref="AK31:AO31"/>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11001</v>
      </c>
      <c r="R7" s="753"/>
      <c r="S7" s="753"/>
      <c r="T7" s="753"/>
      <c r="U7" s="753"/>
      <c r="V7" s="753">
        <v>10232</v>
      </c>
      <c r="W7" s="753"/>
      <c r="X7" s="753"/>
      <c r="Y7" s="753"/>
      <c r="Z7" s="753"/>
      <c r="AA7" s="753">
        <v>768</v>
      </c>
      <c r="AB7" s="753"/>
      <c r="AC7" s="753"/>
      <c r="AD7" s="753"/>
      <c r="AE7" s="754"/>
      <c r="AF7" s="755">
        <v>714</v>
      </c>
      <c r="AG7" s="756"/>
      <c r="AH7" s="756"/>
      <c r="AI7" s="756"/>
      <c r="AJ7" s="757"/>
      <c r="AK7" s="758">
        <v>48</v>
      </c>
      <c r="AL7" s="759"/>
      <c r="AM7" s="759"/>
      <c r="AN7" s="759"/>
      <c r="AO7" s="759"/>
      <c r="AP7" s="759">
        <v>7268</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545</v>
      </c>
      <c r="BT7" s="747"/>
      <c r="BU7" s="747"/>
      <c r="BV7" s="747"/>
      <c r="BW7" s="747"/>
      <c r="BX7" s="747"/>
      <c r="BY7" s="747"/>
      <c r="BZ7" s="747"/>
      <c r="CA7" s="747"/>
      <c r="CB7" s="747"/>
      <c r="CC7" s="747"/>
      <c r="CD7" s="747"/>
      <c r="CE7" s="747"/>
      <c r="CF7" s="747"/>
      <c r="CG7" s="762"/>
      <c r="CH7" s="743">
        <v>-8</v>
      </c>
      <c r="CI7" s="744"/>
      <c r="CJ7" s="744"/>
      <c r="CK7" s="744"/>
      <c r="CL7" s="745"/>
      <c r="CM7" s="743">
        <v>12</v>
      </c>
      <c r="CN7" s="744"/>
      <c r="CO7" s="744"/>
      <c r="CP7" s="744"/>
      <c r="CQ7" s="745"/>
      <c r="CR7" s="743">
        <v>4</v>
      </c>
      <c r="CS7" s="744"/>
      <c r="CT7" s="744"/>
      <c r="CU7" s="744"/>
      <c r="CV7" s="745"/>
      <c r="CW7" s="743" t="s">
        <v>544</v>
      </c>
      <c r="CX7" s="744"/>
      <c r="CY7" s="744"/>
      <c r="CZ7" s="744"/>
      <c r="DA7" s="745"/>
      <c r="DB7" s="743" t="s">
        <v>544</v>
      </c>
      <c r="DC7" s="744"/>
      <c r="DD7" s="744"/>
      <c r="DE7" s="744"/>
      <c r="DF7" s="745"/>
      <c r="DG7" s="743" t="s">
        <v>544</v>
      </c>
      <c r="DH7" s="744"/>
      <c r="DI7" s="744"/>
      <c r="DJ7" s="744"/>
      <c r="DK7" s="745"/>
      <c r="DL7" s="743" t="s">
        <v>544</v>
      </c>
      <c r="DM7" s="744"/>
      <c r="DN7" s="744"/>
      <c r="DO7" s="744"/>
      <c r="DP7" s="745"/>
      <c r="DQ7" s="743" t="s">
        <v>544</v>
      </c>
      <c r="DR7" s="744"/>
      <c r="DS7" s="744"/>
      <c r="DT7" s="744"/>
      <c r="DU7" s="745"/>
      <c r="DV7" s="746" t="s">
        <v>544</v>
      </c>
      <c r="DW7" s="747"/>
      <c r="DX7" s="747"/>
      <c r="DY7" s="747"/>
      <c r="DZ7" s="748"/>
      <c r="EA7" s="222"/>
    </row>
    <row r="8" spans="1:131" s="223" customFormat="1" ht="26.25" customHeight="1" x14ac:dyDescent="0.15">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376</v>
      </c>
      <c r="B23" s="789" t="s">
        <v>377</v>
      </c>
      <c r="C23" s="790"/>
      <c r="D23" s="790"/>
      <c r="E23" s="790"/>
      <c r="F23" s="790"/>
      <c r="G23" s="790"/>
      <c r="H23" s="790"/>
      <c r="I23" s="790"/>
      <c r="J23" s="790"/>
      <c r="K23" s="790"/>
      <c r="L23" s="790"/>
      <c r="M23" s="790"/>
      <c r="N23" s="790"/>
      <c r="O23" s="790"/>
      <c r="P23" s="791"/>
      <c r="Q23" s="792">
        <v>10996</v>
      </c>
      <c r="R23" s="793"/>
      <c r="S23" s="793"/>
      <c r="T23" s="793"/>
      <c r="U23" s="793"/>
      <c r="V23" s="793">
        <v>10228</v>
      </c>
      <c r="W23" s="793"/>
      <c r="X23" s="793"/>
      <c r="Y23" s="793"/>
      <c r="Z23" s="793"/>
      <c r="AA23" s="793">
        <v>768</v>
      </c>
      <c r="AB23" s="793"/>
      <c r="AC23" s="793"/>
      <c r="AD23" s="793"/>
      <c r="AE23" s="794"/>
      <c r="AF23" s="795">
        <v>714</v>
      </c>
      <c r="AG23" s="793"/>
      <c r="AH23" s="793"/>
      <c r="AI23" s="793"/>
      <c r="AJ23" s="796"/>
      <c r="AK23" s="797"/>
      <c r="AL23" s="798"/>
      <c r="AM23" s="798"/>
      <c r="AN23" s="798"/>
      <c r="AO23" s="798"/>
      <c r="AP23" s="793">
        <v>7268</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388</v>
      </c>
      <c r="C28" s="750"/>
      <c r="D28" s="750"/>
      <c r="E28" s="750"/>
      <c r="F28" s="750"/>
      <c r="G28" s="750"/>
      <c r="H28" s="750"/>
      <c r="I28" s="750"/>
      <c r="J28" s="750"/>
      <c r="K28" s="750"/>
      <c r="L28" s="750"/>
      <c r="M28" s="750"/>
      <c r="N28" s="750"/>
      <c r="O28" s="750"/>
      <c r="P28" s="751"/>
      <c r="Q28" s="822">
        <v>2039</v>
      </c>
      <c r="R28" s="823"/>
      <c r="S28" s="823"/>
      <c r="T28" s="823"/>
      <c r="U28" s="823"/>
      <c r="V28" s="823">
        <v>2026</v>
      </c>
      <c r="W28" s="823"/>
      <c r="X28" s="823"/>
      <c r="Y28" s="823"/>
      <c r="Z28" s="823"/>
      <c r="AA28" s="823">
        <v>12</v>
      </c>
      <c r="AB28" s="823"/>
      <c r="AC28" s="823"/>
      <c r="AD28" s="823"/>
      <c r="AE28" s="824"/>
      <c r="AF28" s="825">
        <v>12</v>
      </c>
      <c r="AG28" s="823"/>
      <c r="AH28" s="823"/>
      <c r="AI28" s="823"/>
      <c r="AJ28" s="826"/>
      <c r="AK28" s="827">
        <v>193</v>
      </c>
      <c r="AL28" s="828"/>
      <c r="AM28" s="828"/>
      <c r="AN28" s="828"/>
      <c r="AO28" s="828"/>
      <c r="AP28" s="828" t="s">
        <v>544</v>
      </c>
      <c r="AQ28" s="828"/>
      <c r="AR28" s="828"/>
      <c r="AS28" s="828"/>
      <c r="AT28" s="828"/>
      <c r="AU28" s="828" t="s">
        <v>544</v>
      </c>
      <c r="AV28" s="828"/>
      <c r="AW28" s="828"/>
      <c r="AX28" s="828"/>
      <c r="AY28" s="828"/>
      <c r="AZ28" s="829" t="s">
        <v>544</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389</v>
      </c>
      <c r="C29" s="781"/>
      <c r="D29" s="781"/>
      <c r="E29" s="781"/>
      <c r="F29" s="781"/>
      <c r="G29" s="781"/>
      <c r="H29" s="781"/>
      <c r="I29" s="781"/>
      <c r="J29" s="781"/>
      <c r="K29" s="781"/>
      <c r="L29" s="781"/>
      <c r="M29" s="781"/>
      <c r="N29" s="781"/>
      <c r="O29" s="781"/>
      <c r="P29" s="782"/>
      <c r="Q29" s="783">
        <v>2257</v>
      </c>
      <c r="R29" s="784"/>
      <c r="S29" s="784"/>
      <c r="T29" s="784"/>
      <c r="U29" s="784"/>
      <c r="V29" s="784">
        <v>2123</v>
      </c>
      <c r="W29" s="784"/>
      <c r="X29" s="784"/>
      <c r="Y29" s="784"/>
      <c r="Z29" s="784"/>
      <c r="AA29" s="784">
        <v>134</v>
      </c>
      <c r="AB29" s="784"/>
      <c r="AC29" s="784"/>
      <c r="AD29" s="784"/>
      <c r="AE29" s="785"/>
      <c r="AF29" s="786">
        <v>134</v>
      </c>
      <c r="AG29" s="787"/>
      <c r="AH29" s="787"/>
      <c r="AI29" s="787"/>
      <c r="AJ29" s="788"/>
      <c r="AK29" s="834">
        <v>302</v>
      </c>
      <c r="AL29" s="830"/>
      <c r="AM29" s="830"/>
      <c r="AN29" s="830"/>
      <c r="AO29" s="830"/>
      <c r="AP29" s="830" t="s">
        <v>485</v>
      </c>
      <c r="AQ29" s="830"/>
      <c r="AR29" s="830"/>
      <c r="AS29" s="830"/>
      <c r="AT29" s="830"/>
      <c r="AU29" s="830" t="s">
        <v>485</v>
      </c>
      <c r="AV29" s="830"/>
      <c r="AW29" s="830"/>
      <c r="AX29" s="830"/>
      <c r="AY29" s="830"/>
      <c r="AZ29" s="831" t="s">
        <v>485</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390</v>
      </c>
      <c r="C30" s="781"/>
      <c r="D30" s="781"/>
      <c r="E30" s="781"/>
      <c r="F30" s="781"/>
      <c r="G30" s="781"/>
      <c r="H30" s="781"/>
      <c r="I30" s="781"/>
      <c r="J30" s="781"/>
      <c r="K30" s="781"/>
      <c r="L30" s="781"/>
      <c r="M30" s="781"/>
      <c r="N30" s="781"/>
      <c r="O30" s="781"/>
      <c r="P30" s="782"/>
      <c r="Q30" s="783">
        <v>341</v>
      </c>
      <c r="R30" s="784"/>
      <c r="S30" s="784"/>
      <c r="T30" s="784"/>
      <c r="U30" s="784"/>
      <c r="V30" s="784">
        <v>335</v>
      </c>
      <c r="W30" s="784"/>
      <c r="X30" s="784"/>
      <c r="Y30" s="784"/>
      <c r="Z30" s="784"/>
      <c r="AA30" s="784">
        <v>6</v>
      </c>
      <c r="AB30" s="784"/>
      <c r="AC30" s="784"/>
      <c r="AD30" s="784"/>
      <c r="AE30" s="785"/>
      <c r="AF30" s="786">
        <v>6</v>
      </c>
      <c r="AG30" s="787"/>
      <c r="AH30" s="787"/>
      <c r="AI30" s="787"/>
      <c r="AJ30" s="788"/>
      <c r="AK30" s="834">
        <v>82</v>
      </c>
      <c r="AL30" s="830"/>
      <c r="AM30" s="830"/>
      <c r="AN30" s="830"/>
      <c r="AO30" s="830"/>
      <c r="AP30" s="830" t="s">
        <v>485</v>
      </c>
      <c r="AQ30" s="830"/>
      <c r="AR30" s="830"/>
      <c r="AS30" s="830"/>
      <c r="AT30" s="830"/>
      <c r="AU30" s="830" t="s">
        <v>485</v>
      </c>
      <c r="AV30" s="830"/>
      <c r="AW30" s="830"/>
      <c r="AX30" s="830"/>
      <c r="AY30" s="830"/>
      <c r="AZ30" s="831" t="s">
        <v>485</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391</v>
      </c>
      <c r="C31" s="781"/>
      <c r="D31" s="781"/>
      <c r="E31" s="781"/>
      <c r="F31" s="781"/>
      <c r="G31" s="781"/>
      <c r="H31" s="781"/>
      <c r="I31" s="781"/>
      <c r="J31" s="781"/>
      <c r="K31" s="781"/>
      <c r="L31" s="781"/>
      <c r="M31" s="781"/>
      <c r="N31" s="781"/>
      <c r="O31" s="781"/>
      <c r="P31" s="782"/>
      <c r="Q31" s="783">
        <v>576</v>
      </c>
      <c r="R31" s="784"/>
      <c r="S31" s="784"/>
      <c r="T31" s="784"/>
      <c r="U31" s="784"/>
      <c r="V31" s="784">
        <v>505</v>
      </c>
      <c r="W31" s="784"/>
      <c r="X31" s="784"/>
      <c r="Y31" s="784"/>
      <c r="Z31" s="784"/>
      <c r="AA31" s="784">
        <v>71</v>
      </c>
      <c r="AB31" s="784"/>
      <c r="AC31" s="784"/>
      <c r="AD31" s="784"/>
      <c r="AE31" s="785"/>
      <c r="AF31" s="786">
        <v>1285</v>
      </c>
      <c r="AG31" s="787"/>
      <c r="AH31" s="787"/>
      <c r="AI31" s="787"/>
      <c r="AJ31" s="788"/>
      <c r="AK31" s="834">
        <v>37</v>
      </c>
      <c r="AL31" s="830"/>
      <c r="AM31" s="830"/>
      <c r="AN31" s="830"/>
      <c r="AO31" s="830"/>
      <c r="AP31" s="830">
        <v>740</v>
      </c>
      <c r="AQ31" s="830"/>
      <c r="AR31" s="830"/>
      <c r="AS31" s="830"/>
      <c r="AT31" s="830"/>
      <c r="AU31" s="830">
        <v>38</v>
      </c>
      <c r="AV31" s="830"/>
      <c r="AW31" s="830"/>
      <c r="AX31" s="830"/>
      <c r="AY31" s="830"/>
      <c r="AZ31" s="831" t="s">
        <v>485</v>
      </c>
      <c r="BA31" s="831"/>
      <c r="BB31" s="831"/>
      <c r="BC31" s="831"/>
      <c r="BD31" s="831"/>
      <c r="BE31" s="832" t="s">
        <v>392</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393</v>
      </c>
      <c r="C32" s="781"/>
      <c r="D32" s="781"/>
      <c r="E32" s="781"/>
      <c r="F32" s="781"/>
      <c r="G32" s="781"/>
      <c r="H32" s="781"/>
      <c r="I32" s="781"/>
      <c r="J32" s="781"/>
      <c r="K32" s="781"/>
      <c r="L32" s="781"/>
      <c r="M32" s="781"/>
      <c r="N32" s="781"/>
      <c r="O32" s="781"/>
      <c r="P32" s="782"/>
      <c r="Q32" s="783">
        <v>768</v>
      </c>
      <c r="R32" s="784"/>
      <c r="S32" s="784"/>
      <c r="T32" s="784"/>
      <c r="U32" s="784"/>
      <c r="V32" s="784">
        <v>763</v>
      </c>
      <c r="W32" s="784"/>
      <c r="X32" s="784"/>
      <c r="Y32" s="784"/>
      <c r="Z32" s="784"/>
      <c r="AA32" s="784">
        <v>5</v>
      </c>
      <c r="AB32" s="784"/>
      <c r="AC32" s="784"/>
      <c r="AD32" s="784"/>
      <c r="AE32" s="785"/>
      <c r="AF32" s="786">
        <v>150</v>
      </c>
      <c r="AG32" s="787"/>
      <c r="AH32" s="787"/>
      <c r="AI32" s="787"/>
      <c r="AJ32" s="788"/>
      <c r="AK32" s="834">
        <v>289</v>
      </c>
      <c r="AL32" s="830"/>
      <c r="AM32" s="830"/>
      <c r="AN32" s="830"/>
      <c r="AO32" s="830"/>
      <c r="AP32" s="830">
        <v>5196</v>
      </c>
      <c r="AQ32" s="830"/>
      <c r="AR32" s="830"/>
      <c r="AS32" s="830"/>
      <c r="AT32" s="830"/>
      <c r="AU32" s="830">
        <v>3523</v>
      </c>
      <c r="AV32" s="830"/>
      <c r="AW32" s="830"/>
      <c r="AX32" s="830"/>
      <c r="AY32" s="830"/>
      <c r="AZ32" s="831" t="s">
        <v>485</v>
      </c>
      <c r="BA32" s="831"/>
      <c r="BB32" s="831"/>
      <c r="BC32" s="831"/>
      <c r="BD32" s="831"/>
      <c r="BE32" s="832" t="s">
        <v>392</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394</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376</v>
      </c>
      <c r="B63" s="789" t="s">
        <v>395</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1594</v>
      </c>
      <c r="AG63" s="844"/>
      <c r="AH63" s="844"/>
      <c r="AI63" s="844"/>
      <c r="AJ63" s="845"/>
      <c r="AK63" s="846"/>
      <c r="AL63" s="841"/>
      <c r="AM63" s="841"/>
      <c r="AN63" s="841"/>
      <c r="AO63" s="841"/>
      <c r="AP63" s="844">
        <v>5936</v>
      </c>
      <c r="AQ63" s="844"/>
      <c r="AR63" s="844"/>
      <c r="AS63" s="844"/>
      <c r="AT63" s="844"/>
      <c r="AU63" s="844">
        <v>3561</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397</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398</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551</v>
      </c>
      <c r="C68" s="870"/>
      <c r="D68" s="870"/>
      <c r="E68" s="870"/>
      <c r="F68" s="870"/>
      <c r="G68" s="870"/>
      <c r="H68" s="870"/>
      <c r="I68" s="870"/>
      <c r="J68" s="870"/>
      <c r="K68" s="870"/>
      <c r="L68" s="870"/>
      <c r="M68" s="870"/>
      <c r="N68" s="870"/>
      <c r="O68" s="870"/>
      <c r="P68" s="871"/>
      <c r="Q68" s="872">
        <v>2018</v>
      </c>
      <c r="R68" s="866"/>
      <c r="S68" s="866"/>
      <c r="T68" s="866"/>
      <c r="U68" s="866"/>
      <c r="V68" s="866">
        <v>1923</v>
      </c>
      <c r="W68" s="866"/>
      <c r="X68" s="866"/>
      <c r="Y68" s="866"/>
      <c r="Z68" s="866"/>
      <c r="AA68" s="866">
        <v>96</v>
      </c>
      <c r="AB68" s="866"/>
      <c r="AC68" s="866"/>
      <c r="AD68" s="866"/>
      <c r="AE68" s="866"/>
      <c r="AF68" s="866">
        <v>80</v>
      </c>
      <c r="AG68" s="866"/>
      <c r="AH68" s="866"/>
      <c r="AI68" s="866"/>
      <c r="AJ68" s="866"/>
      <c r="AK68" s="866">
        <v>38</v>
      </c>
      <c r="AL68" s="866"/>
      <c r="AM68" s="866"/>
      <c r="AN68" s="866"/>
      <c r="AO68" s="866"/>
      <c r="AP68" s="866">
        <v>244</v>
      </c>
      <c r="AQ68" s="866"/>
      <c r="AR68" s="866"/>
      <c r="AS68" s="866"/>
      <c r="AT68" s="866"/>
      <c r="AU68" s="866">
        <v>36</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552</v>
      </c>
      <c r="C69" s="874"/>
      <c r="D69" s="874"/>
      <c r="E69" s="874"/>
      <c r="F69" s="874"/>
      <c r="G69" s="874"/>
      <c r="H69" s="874"/>
      <c r="I69" s="874"/>
      <c r="J69" s="874"/>
      <c r="K69" s="874"/>
      <c r="L69" s="874"/>
      <c r="M69" s="874"/>
      <c r="N69" s="874"/>
      <c r="O69" s="874"/>
      <c r="P69" s="875"/>
      <c r="Q69" s="876">
        <v>3584</v>
      </c>
      <c r="R69" s="830"/>
      <c r="S69" s="830"/>
      <c r="T69" s="830"/>
      <c r="U69" s="830"/>
      <c r="V69" s="830">
        <v>3501</v>
      </c>
      <c r="W69" s="830"/>
      <c r="X69" s="830"/>
      <c r="Y69" s="830"/>
      <c r="Z69" s="830"/>
      <c r="AA69" s="830">
        <v>82</v>
      </c>
      <c r="AB69" s="830"/>
      <c r="AC69" s="830"/>
      <c r="AD69" s="830"/>
      <c r="AE69" s="830"/>
      <c r="AF69" s="830">
        <v>82</v>
      </c>
      <c r="AG69" s="830"/>
      <c r="AH69" s="830"/>
      <c r="AI69" s="830"/>
      <c r="AJ69" s="830"/>
      <c r="AK69" s="830">
        <v>164</v>
      </c>
      <c r="AL69" s="830"/>
      <c r="AM69" s="830"/>
      <c r="AN69" s="830"/>
      <c r="AO69" s="830"/>
      <c r="AP69" s="830">
        <v>991</v>
      </c>
      <c r="AQ69" s="830"/>
      <c r="AR69" s="830"/>
      <c r="AS69" s="830"/>
      <c r="AT69" s="830"/>
      <c r="AU69" s="830">
        <v>88</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553</v>
      </c>
      <c r="C70" s="874"/>
      <c r="D70" s="874"/>
      <c r="E70" s="874"/>
      <c r="F70" s="874"/>
      <c r="G70" s="874"/>
      <c r="H70" s="874"/>
      <c r="I70" s="874"/>
      <c r="J70" s="874"/>
      <c r="K70" s="874"/>
      <c r="L70" s="874"/>
      <c r="M70" s="874"/>
      <c r="N70" s="874"/>
      <c r="O70" s="874"/>
      <c r="P70" s="875"/>
      <c r="Q70" s="876">
        <v>186</v>
      </c>
      <c r="R70" s="830"/>
      <c r="S70" s="830"/>
      <c r="T70" s="830"/>
      <c r="U70" s="830"/>
      <c r="V70" s="830">
        <v>173</v>
      </c>
      <c r="W70" s="830"/>
      <c r="X70" s="830"/>
      <c r="Y70" s="830"/>
      <c r="Z70" s="830"/>
      <c r="AA70" s="830">
        <v>13</v>
      </c>
      <c r="AB70" s="830"/>
      <c r="AC70" s="830"/>
      <c r="AD70" s="830"/>
      <c r="AE70" s="830"/>
      <c r="AF70" s="830">
        <v>13</v>
      </c>
      <c r="AG70" s="830"/>
      <c r="AH70" s="830"/>
      <c r="AI70" s="830"/>
      <c r="AJ70" s="830"/>
      <c r="AK70" s="830" t="s">
        <v>560</v>
      </c>
      <c r="AL70" s="830"/>
      <c r="AM70" s="830"/>
      <c r="AN70" s="830"/>
      <c r="AO70" s="830"/>
      <c r="AP70" s="830" t="s">
        <v>560</v>
      </c>
      <c r="AQ70" s="830"/>
      <c r="AR70" s="830"/>
      <c r="AS70" s="830"/>
      <c r="AT70" s="830"/>
      <c r="AU70" s="830" t="s">
        <v>560</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554</v>
      </c>
      <c r="C71" s="874"/>
      <c r="D71" s="874"/>
      <c r="E71" s="874"/>
      <c r="F71" s="874"/>
      <c r="G71" s="874"/>
      <c r="H71" s="874"/>
      <c r="I71" s="874"/>
      <c r="J71" s="874"/>
      <c r="K71" s="874"/>
      <c r="L71" s="874"/>
      <c r="M71" s="874"/>
      <c r="N71" s="874"/>
      <c r="O71" s="874"/>
      <c r="P71" s="875"/>
      <c r="Q71" s="876">
        <v>609</v>
      </c>
      <c r="R71" s="830"/>
      <c r="S71" s="830"/>
      <c r="T71" s="830"/>
      <c r="U71" s="830"/>
      <c r="V71" s="830">
        <v>590</v>
      </c>
      <c r="W71" s="830"/>
      <c r="X71" s="830"/>
      <c r="Y71" s="830"/>
      <c r="Z71" s="830"/>
      <c r="AA71" s="830">
        <v>18</v>
      </c>
      <c r="AB71" s="830"/>
      <c r="AC71" s="830"/>
      <c r="AD71" s="830"/>
      <c r="AE71" s="830"/>
      <c r="AF71" s="830">
        <v>18</v>
      </c>
      <c r="AG71" s="830"/>
      <c r="AH71" s="830"/>
      <c r="AI71" s="830"/>
      <c r="AJ71" s="830"/>
      <c r="AK71" s="830">
        <v>5</v>
      </c>
      <c r="AL71" s="830"/>
      <c r="AM71" s="830"/>
      <c r="AN71" s="830"/>
      <c r="AO71" s="830"/>
      <c r="AP71" s="830" t="s">
        <v>560</v>
      </c>
      <c r="AQ71" s="830"/>
      <c r="AR71" s="830"/>
      <c r="AS71" s="830"/>
      <c r="AT71" s="830"/>
      <c r="AU71" s="830" t="s">
        <v>560</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t="s">
        <v>555</v>
      </c>
      <c r="C72" s="874"/>
      <c r="D72" s="874"/>
      <c r="E72" s="874"/>
      <c r="F72" s="874"/>
      <c r="G72" s="874"/>
      <c r="H72" s="874"/>
      <c r="I72" s="874"/>
      <c r="J72" s="874"/>
      <c r="K72" s="874"/>
      <c r="L72" s="874"/>
      <c r="M72" s="874"/>
      <c r="N72" s="874"/>
      <c r="O72" s="874"/>
      <c r="P72" s="875"/>
      <c r="Q72" s="876">
        <v>80</v>
      </c>
      <c r="R72" s="830"/>
      <c r="S72" s="830"/>
      <c r="T72" s="830"/>
      <c r="U72" s="830"/>
      <c r="V72" s="830">
        <v>77</v>
      </c>
      <c r="W72" s="830"/>
      <c r="X72" s="830"/>
      <c r="Y72" s="830"/>
      <c r="Z72" s="830"/>
      <c r="AA72" s="830">
        <v>2</v>
      </c>
      <c r="AB72" s="830"/>
      <c r="AC72" s="830"/>
      <c r="AD72" s="830"/>
      <c r="AE72" s="830"/>
      <c r="AF72" s="830">
        <v>2</v>
      </c>
      <c r="AG72" s="830"/>
      <c r="AH72" s="830"/>
      <c r="AI72" s="830"/>
      <c r="AJ72" s="830"/>
      <c r="AK72" s="830" t="s">
        <v>560</v>
      </c>
      <c r="AL72" s="830"/>
      <c r="AM72" s="830"/>
      <c r="AN72" s="830"/>
      <c r="AO72" s="830"/>
      <c r="AP72" s="830" t="s">
        <v>560</v>
      </c>
      <c r="AQ72" s="830"/>
      <c r="AR72" s="830"/>
      <c r="AS72" s="830"/>
      <c r="AT72" s="830"/>
      <c r="AU72" s="830" t="s">
        <v>560</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t="s">
        <v>556</v>
      </c>
      <c r="C73" s="874"/>
      <c r="D73" s="874"/>
      <c r="E73" s="874"/>
      <c r="F73" s="874"/>
      <c r="G73" s="874"/>
      <c r="H73" s="874"/>
      <c r="I73" s="874"/>
      <c r="J73" s="874"/>
      <c r="K73" s="874"/>
      <c r="L73" s="874"/>
      <c r="M73" s="874"/>
      <c r="N73" s="874"/>
      <c r="O73" s="874"/>
      <c r="P73" s="875"/>
      <c r="Q73" s="876">
        <v>3712</v>
      </c>
      <c r="R73" s="830"/>
      <c r="S73" s="830"/>
      <c r="T73" s="830"/>
      <c r="U73" s="830"/>
      <c r="V73" s="830">
        <v>3275</v>
      </c>
      <c r="W73" s="830"/>
      <c r="X73" s="830"/>
      <c r="Y73" s="830"/>
      <c r="Z73" s="830"/>
      <c r="AA73" s="830">
        <v>437</v>
      </c>
      <c r="AB73" s="830"/>
      <c r="AC73" s="830"/>
      <c r="AD73" s="830"/>
      <c r="AE73" s="830"/>
      <c r="AF73" s="830">
        <v>437</v>
      </c>
      <c r="AG73" s="830"/>
      <c r="AH73" s="830"/>
      <c r="AI73" s="830"/>
      <c r="AJ73" s="830"/>
      <c r="AK73" s="830">
        <v>64</v>
      </c>
      <c r="AL73" s="830"/>
      <c r="AM73" s="830"/>
      <c r="AN73" s="830"/>
      <c r="AO73" s="830"/>
      <c r="AP73" s="830" t="s">
        <v>560</v>
      </c>
      <c r="AQ73" s="830"/>
      <c r="AR73" s="830"/>
      <c r="AS73" s="830"/>
      <c r="AT73" s="830"/>
      <c r="AU73" s="830" t="s">
        <v>560</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t="s">
        <v>557</v>
      </c>
      <c r="C74" s="874"/>
      <c r="D74" s="874"/>
      <c r="E74" s="874"/>
      <c r="F74" s="874"/>
      <c r="G74" s="874"/>
      <c r="H74" s="874"/>
      <c r="I74" s="874"/>
      <c r="J74" s="874"/>
      <c r="K74" s="874"/>
      <c r="L74" s="874"/>
      <c r="M74" s="874"/>
      <c r="N74" s="874"/>
      <c r="O74" s="874"/>
      <c r="P74" s="875"/>
      <c r="Q74" s="876">
        <v>31</v>
      </c>
      <c r="R74" s="830"/>
      <c r="S74" s="830"/>
      <c r="T74" s="830"/>
      <c r="U74" s="830"/>
      <c r="V74" s="830">
        <v>31</v>
      </c>
      <c r="W74" s="830"/>
      <c r="X74" s="830"/>
      <c r="Y74" s="830"/>
      <c r="Z74" s="830"/>
      <c r="AA74" s="830">
        <v>0</v>
      </c>
      <c r="AB74" s="830"/>
      <c r="AC74" s="830"/>
      <c r="AD74" s="830"/>
      <c r="AE74" s="830"/>
      <c r="AF74" s="830">
        <v>0</v>
      </c>
      <c r="AG74" s="830"/>
      <c r="AH74" s="830"/>
      <c r="AI74" s="830"/>
      <c r="AJ74" s="830"/>
      <c r="AK74" s="830">
        <v>1</v>
      </c>
      <c r="AL74" s="830"/>
      <c r="AM74" s="830"/>
      <c r="AN74" s="830"/>
      <c r="AO74" s="830"/>
      <c r="AP74" s="830" t="s">
        <v>560</v>
      </c>
      <c r="AQ74" s="830"/>
      <c r="AR74" s="830"/>
      <c r="AS74" s="830"/>
      <c r="AT74" s="830"/>
      <c r="AU74" s="830" t="s">
        <v>560</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t="s">
        <v>558</v>
      </c>
      <c r="C75" s="874"/>
      <c r="D75" s="874"/>
      <c r="E75" s="874"/>
      <c r="F75" s="874"/>
      <c r="G75" s="874"/>
      <c r="H75" s="874"/>
      <c r="I75" s="874"/>
      <c r="J75" s="874"/>
      <c r="K75" s="874"/>
      <c r="L75" s="874"/>
      <c r="M75" s="874"/>
      <c r="N75" s="874"/>
      <c r="O75" s="874"/>
      <c r="P75" s="875"/>
      <c r="Q75" s="877">
        <v>171</v>
      </c>
      <c r="R75" s="878"/>
      <c r="S75" s="878"/>
      <c r="T75" s="878"/>
      <c r="U75" s="834"/>
      <c r="V75" s="879">
        <v>154</v>
      </c>
      <c r="W75" s="878"/>
      <c r="X75" s="878"/>
      <c r="Y75" s="878"/>
      <c r="Z75" s="834"/>
      <c r="AA75" s="879">
        <v>16</v>
      </c>
      <c r="AB75" s="878"/>
      <c r="AC75" s="878"/>
      <c r="AD75" s="878"/>
      <c r="AE75" s="834"/>
      <c r="AF75" s="879">
        <v>16</v>
      </c>
      <c r="AG75" s="878"/>
      <c r="AH75" s="878"/>
      <c r="AI75" s="878"/>
      <c r="AJ75" s="834"/>
      <c r="AK75" s="879" t="s">
        <v>560</v>
      </c>
      <c r="AL75" s="878"/>
      <c r="AM75" s="878"/>
      <c r="AN75" s="878"/>
      <c r="AO75" s="834"/>
      <c r="AP75" s="879" t="s">
        <v>560</v>
      </c>
      <c r="AQ75" s="878"/>
      <c r="AR75" s="878"/>
      <c r="AS75" s="878"/>
      <c r="AT75" s="834"/>
      <c r="AU75" s="879" t="s">
        <v>560</v>
      </c>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t="s">
        <v>559</v>
      </c>
      <c r="C76" s="874"/>
      <c r="D76" s="874"/>
      <c r="E76" s="874"/>
      <c r="F76" s="874"/>
      <c r="G76" s="874"/>
      <c r="H76" s="874"/>
      <c r="I76" s="874"/>
      <c r="J76" s="874"/>
      <c r="K76" s="874"/>
      <c r="L76" s="874"/>
      <c r="M76" s="874"/>
      <c r="N76" s="874"/>
      <c r="O76" s="874"/>
      <c r="P76" s="875"/>
      <c r="Q76" s="877">
        <v>196156</v>
      </c>
      <c r="R76" s="878"/>
      <c r="S76" s="878"/>
      <c r="T76" s="878"/>
      <c r="U76" s="834"/>
      <c r="V76" s="879">
        <v>192212</v>
      </c>
      <c r="W76" s="878"/>
      <c r="X76" s="878"/>
      <c r="Y76" s="878"/>
      <c r="Z76" s="834"/>
      <c r="AA76" s="879">
        <v>3944</v>
      </c>
      <c r="AB76" s="878"/>
      <c r="AC76" s="878"/>
      <c r="AD76" s="878"/>
      <c r="AE76" s="834"/>
      <c r="AF76" s="879">
        <v>3944</v>
      </c>
      <c r="AG76" s="878"/>
      <c r="AH76" s="878"/>
      <c r="AI76" s="878"/>
      <c r="AJ76" s="834"/>
      <c r="AK76" s="879">
        <v>1663</v>
      </c>
      <c r="AL76" s="878"/>
      <c r="AM76" s="878"/>
      <c r="AN76" s="878"/>
      <c r="AO76" s="834"/>
      <c r="AP76" s="879" t="s">
        <v>560</v>
      </c>
      <c r="AQ76" s="878"/>
      <c r="AR76" s="878"/>
      <c r="AS76" s="878"/>
      <c r="AT76" s="834"/>
      <c r="AU76" s="879" t="s">
        <v>560</v>
      </c>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376</v>
      </c>
      <c r="B88" s="789" t="s">
        <v>399</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4592</v>
      </c>
      <c r="AG88" s="844"/>
      <c r="AH88" s="844"/>
      <c r="AI88" s="844"/>
      <c r="AJ88" s="844"/>
      <c r="AK88" s="841"/>
      <c r="AL88" s="841"/>
      <c r="AM88" s="841"/>
      <c r="AN88" s="841"/>
      <c r="AO88" s="841"/>
      <c r="AP88" s="844">
        <v>1235</v>
      </c>
      <c r="AQ88" s="844"/>
      <c r="AR88" s="844"/>
      <c r="AS88" s="844"/>
      <c r="AT88" s="844"/>
      <c r="AU88" s="844">
        <v>124</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400</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4</v>
      </c>
      <c r="CS102" s="852"/>
      <c r="CT102" s="852"/>
      <c r="CU102" s="852"/>
      <c r="CV102" s="891"/>
      <c r="CW102" s="890" t="s">
        <v>485</v>
      </c>
      <c r="CX102" s="852"/>
      <c r="CY102" s="852"/>
      <c r="CZ102" s="852"/>
      <c r="DA102" s="891"/>
      <c r="DB102" s="890" t="s">
        <v>485</v>
      </c>
      <c r="DC102" s="852"/>
      <c r="DD102" s="852"/>
      <c r="DE102" s="852"/>
      <c r="DF102" s="891"/>
      <c r="DG102" s="890" t="s">
        <v>485</v>
      </c>
      <c r="DH102" s="852"/>
      <c r="DI102" s="852"/>
      <c r="DJ102" s="852"/>
      <c r="DK102" s="891"/>
      <c r="DL102" s="890" t="s">
        <v>485</v>
      </c>
      <c r="DM102" s="852"/>
      <c r="DN102" s="852"/>
      <c r="DO102" s="852"/>
      <c r="DP102" s="891"/>
      <c r="DQ102" s="890" t="s">
        <v>485</v>
      </c>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401</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402</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405</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406</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407</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408</v>
      </c>
      <c r="AB109" s="893"/>
      <c r="AC109" s="893"/>
      <c r="AD109" s="893"/>
      <c r="AE109" s="894"/>
      <c r="AF109" s="892" t="s">
        <v>409</v>
      </c>
      <c r="AG109" s="893"/>
      <c r="AH109" s="893"/>
      <c r="AI109" s="893"/>
      <c r="AJ109" s="894"/>
      <c r="AK109" s="892" t="s">
        <v>294</v>
      </c>
      <c r="AL109" s="893"/>
      <c r="AM109" s="893"/>
      <c r="AN109" s="893"/>
      <c r="AO109" s="894"/>
      <c r="AP109" s="892" t="s">
        <v>410</v>
      </c>
      <c r="AQ109" s="893"/>
      <c r="AR109" s="893"/>
      <c r="AS109" s="893"/>
      <c r="AT109" s="895"/>
      <c r="AU109" s="912" t="s">
        <v>407</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408</v>
      </c>
      <c r="BR109" s="893"/>
      <c r="BS109" s="893"/>
      <c r="BT109" s="893"/>
      <c r="BU109" s="894"/>
      <c r="BV109" s="892" t="s">
        <v>409</v>
      </c>
      <c r="BW109" s="893"/>
      <c r="BX109" s="893"/>
      <c r="BY109" s="893"/>
      <c r="BZ109" s="894"/>
      <c r="CA109" s="892" t="s">
        <v>294</v>
      </c>
      <c r="CB109" s="893"/>
      <c r="CC109" s="893"/>
      <c r="CD109" s="893"/>
      <c r="CE109" s="894"/>
      <c r="CF109" s="913" t="s">
        <v>410</v>
      </c>
      <c r="CG109" s="913"/>
      <c r="CH109" s="913"/>
      <c r="CI109" s="913"/>
      <c r="CJ109" s="913"/>
      <c r="CK109" s="892" t="s">
        <v>411</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408</v>
      </c>
      <c r="DH109" s="893"/>
      <c r="DI109" s="893"/>
      <c r="DJ109" s="893"/>
      <c r="DK109" s="894"/>
      <c r="DL109" s="892" t="s">
        <v>409</v>
      </c>
      <c r="DM109" s="893"/>
      <c r="DN109" s="893"/>
      <c r="DO109" s="893"/>
      <c r="DP109" s="894"/>
      <c r="DQ109" s="892" t="s">
        <v>294</v>
      </c>
      <c r="DR109" s="893"/>
      <c r="DS109" s="893"/>
      <c r="DT109" s="893"/>
      <c r="DU109" s="894"/>
      <c r="DV109" s="892" t="s">
        <v>410</v>
      </c>
      <c r="DW109" s="893"/>
      <c r="DX109" s="893"/>
      <c r="DY109" s="893"/>
      <c r="DZ109" s="895"/>
    </row>
    <row r="110" spans="1:131" s="218" customFormat="1" ht="26.25" customHeight="1" x14ac:dyDescent="0.15">
      <c r="A110" s="896" t="s">
        <v>412</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786127</v>
      </c>
      <c r="AB110" s="900"/>
      <c r="AC110" s="900"/>
      <c r="AD110" s="900"/>
      <c r="AE110" s="901"/>
      <c r="AF110" s="902">
        <v>758522</v>
      </c>
      <c r="AG110" s="900"/>
      <c r="AH110" s="900"/>
      <c r="AI110" s="900"/>
      <c r="AJ110" s="901"/>
      <c r="AK110" s="902">
        <v>746130</v>
      </c>
      <c r="AL110" s="900"/>
      <c r="AM110" s="900"/>
      <c r="AN110" s="900"/>
      <c r="AO110" s="901"/>
      <c r="AP110" s="903">
        <v>13</v>
      </c>
      <c r="AQ110" s="904"/>
      <c r="AR110" s="904"/>
      <c r="AS110" s="904"/>
      <c r="AT110" s="905"/>
      <c r="AU110" s="906" t="s">
        <v>69</v>
      </c>
      <c r="AV110" s="907"/>
      <c r="AW110" s="907"/>
      <c r="AX110" s="907"/>
      <c r="AY110" s="907"/>
      <c r="AZ110" s="929" t="s">
        <v>413</v>
      </c>
      <c r="BA110" s="897"/>
      <c r="BB110" s="897"/>
      <c r="BC110" s="897"/>
      <c r="BD110" s="897"/>
      <c r="BE110" s="897"/>
      <c r="BF110" s="897"/>
      <c r="BG110" s="897"/>
      <c r="BH110" s="897"/>
      <c r="BI110" s="897"/>
      <c r="BJ110" s="897"/>
      <c r="BK110" s="897"/>
      <c r="BL110" s="897"/>
      <c r="BM110" s="897"/>
      <c r="BN110" s="897"/>
      <c r="BO110" s="897"/>
      <c r="BP110" s="898"/>
      <c r="BQ110" s="930">
        <v>8211085</v>
      </c>
      <c r="BR110" s="931"/>
      <c r="BS110" s="931"/>
      <c r="BT110" s="931"/>
      <c r="BU110" s="931"/>
      <c r="BV110" s="931">
        <v>7739522</v>
      </c>
      <c r="BW110" s="931"/>
      <c r="BX110" s="931"/>
      <c r="BY110" s="931"/>
      <c r="BZ110" s="931"/>
      <c r="CA110" s="931">
        <v>7267500</v>
      </c>
      <c r="CB110" s="931"/>
      <c r="CC110" s="931"/>
      <c r="CD110" s="931"/>
      <c r="CE110" s="931"/>
      <c r="CF110" s="944">
        <v>126.8</v>
      </c>
      <c r="CG110" s="945"/>
      <c r="CH110" s="945"/>
      <c r="CI110" s="945"/>
      <c r="CJ110" s="945"/>
      <c r="CK110" s="946" t="s">
        <v>414</v>
      </c>
      <c r="CL110" s="947"/>
      <c r="CM110" s="929" t="s">
        <v>415</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416</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417</v>
      </c>
      <c r="BA111" s="923"/>
      <c r="BB111" s="923"/>
      <c r="BC111" s="923"/>
      <c r="BD111" s="923"/>
      <c r="BE111" s="923"/>
      <c r="BF111" s="923"/>
      <c r="BG111" s="923"/>
      <c r="BH111" s="923"/>
      <c r="BI111" s="923"/>
      <c r="BJ111" s="923"/>
      <c r="BK111" s="923"/>
      <c r="BL111" s="923"/>
      <c r="BM111" s="923"/>
      <c r="BN111" s="923"/>
      <c r="BO111" s="923"/>
      <c r="BP111" s="924"/>
      <c r="BQ111" s="925">
        <v>235798</v>
      </c>
      <c r="BR111" s="926"/>
      <c r="BS111" s="926"/>
      <c r="BT111" s="926"/>
      <c r="BU111" s="926"/>
      <c r="BV111" s="926">
        <v>108033</v>
      </c>
      <c r="BW111" s="926"/>
      <c r="BX111" s="926"/>
      <c r="BY111" s="926"/>
      <c r="BZ111" s="926"/>
      <c r="CA111" s="926">
        <v>107616</v>
      </c>
      <c r="CB111" s="926"/>
      <c r="CC111" s="926"/>
      <c r="CD111" s="926"/>
      <c r="CE111" s="926"/>
      <c r="CF111" s="920">
        <v>1.9</v>
      </c>
      <c r="CG111" s="921"/>
      <c r="CH111" s="921"/>
      <c r="CI111" s="921"/>
      <c r="CJ111" s="921"/>
      <c r="CK111" s="948"/>
      <c r="CL111" s="949"/>
      <c r="CM111" s="922" t="s">
        <v>418</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419</v>
      </c>
      <c r="B112" s="953"/>
      <c r="C112" s="923" t="s">
        <v>420</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421</v>
      </c>
      <c r="BA112" s="923"/>
      <c r="BB112" s="923"/>
      <c r="BC112" s="923"/>
      <c r="BD112" s="923"/>
      <c r="BE112" s="923"/>
      <c r="BF112" s="923"/>
      <c r="BG112" s="923"/>
      <c r="BH112" s="923"/>
      <c r="BI112" s="923"/>
      <c r="BJ112" s="923"/>
      <c r="BK112" s="923"/>
      <c r="BL112" s="923"/>
      <c r="BM112" s="923"/>
      <c r="BN112" s="923"/>
      <c r="BO112" s="923"/>
      <c r="BP112" s="924"/>
      <c r="BQ112" s="925">
        <v>3989380</v>
      </c>
      <c r="BR112" s="926"/>
      <c r="BS112" s="926"/>
      <c r="BT112" s="926"/>
      <c r="BU112" s="926"/>
      <c r="BV112" s="926">
        <v>3918401</v>
      </c>
      <c r="BW112" s="926"/>
      <c r="BX112" s="926"/>
      <c r="BY112" s="926"/>
      <c r="BZ112" s="926"/>
      <c r="CA112" s="926">
        <v>3561031</v>
      </c>
      <c r="CB112" s="926"/>
      <c r="CC112" s="926"/>
      <c r="CD112" s="926"/>
      <c r="CE112" s="926"/>
      <c r="CF112" s="920">
        <v>62.1</v>
      </c>
      <c r="CG112" s="921"/>
      <c r="CH112" s="921"/>
      <c r="CI112" s="921"/>
      <c r="CJ112" s="921"/>
      <c r="CK112" s="948"/>
      <c r="CL112" s="949"/>
      <c r="CM112" s="922" t="s">
        <v>422</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v>91328</v>
      </c>
      <c r="DH112" s="926"/>
      <c r="DI112" s="926"/>
      <c r="DJ112" s="926"/>
      <c r="DK112" s="926"/>
      <c r="DL112" s="926">
        <v>108033</v>
      </c>
      <c r="DM112" s="926"/>
      <c r="DN112" s="926"/>
      <c r="DO112" s="926"/>
      <c r="DP112" s="926"/>
      <c r="DQ112" s="926">
        <v>107616</v>
      </c>
      <c r="DR112" s="926"/>
      <c r="DS112" s="926"/>
      <c r="DT112" s="926"/>
      <c r="DU112" s="926"/>
      <c r="DV112" s="927">
        <v>1.9</v>
      </c>
      <c r="DW112" s="927"/>
      <c r="DX112" s="927"/>
      <c r="DY112" s="927"/>
      <c r="DZ112" s="928"/>
    </row>
    <row r="113" spans="1:130" s="218" customFormat="1" ht="26.25" customHeight="1" x14ac:dyDescent="0.15">
      <c r="A113" s="954"/>
      <c r="B113" s="955"/>
      <c r="C113" s="923" t="s">
        <v>423</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344666</v>
      </c>
      <c r="AB113" s="938"/>
      <c r="AC113" s="938"/>
      <c r="AD113" s="938"/>
      <c r="AE113" s="939"/>
      <c r="AF113" s="940">
        <v>371314</v>
      </c>
      <c r="AG113" s="938"/>
      <c r="AH113" s="938"/>
      <c r="AI113" s="938"/>
      <c r="AJ113" s="939"/>
      <c r="AK113" s="940">
        <v>249202</v>
      </c>
      <c r="AL113" s="938"/>
      <c r="AM113" s="938"/>
      <c r="AN113" s="938"/>
      <c r="AO113" s="939"/>
      <c r="AP113" s="941">
        <v>4.3</v>
      </c>
      <c r="AQ113" s="942"/>
      <c r="AR113" s="942"/>
      <c r="AS113" s="942"/>
      <c r="AT113" s="943"/>
      <c r="AU113" s="908"/>
      <c r="AV113" s="909"/>
      <c r="AW113" s="909"/>
      <c r="AX113" s="909"/>
      <c r="AY113" s="909"/>
      <c r="AZ113" s="922" t="s">
        <v>424</v>
      </c>
      <c r="BA113" s="923"/>
      <c r="BB113" s="923"/>
      <c r="BC113" s="923"/>
      <c r="BD113" s="923"/>
      <c r="BE113" s="923"/>
      <c r="BF113" s="923"/>
      <c r="BG113" s="923"/>
      <c r="BH113" s="923"/>
      <c r="BI113" s="923"/>
      <c r="BJ113" s="923"/>
      <c r="BK113" s="923"/>
      <c r="BL113" s="923"/>
      <c r="BM113" s="923"/>
      <c r="BN113" s="923"/>
      <c r="BO113" s="923"/>
      <c r="BP113" s="924"/>
      <c r="BQ113" s="925">
        <v>112089</v>
      </c>
      <c r="BR113" s="926"/>
      <c r="BS113" s="926"/>
      <c r="BT113" s="926"/>
      <c r="BU113" s="926"/>
      <c r="BV113" s="926">
        <v>113134</v>
      </c>
      <c r="BW113" s="926"/>
      <c r="BX113" s="926"/>
      <c r="BY113" s="926"/>
      <c r="BZ113" s="926"/>
      <c r="CA113" s="926">
        <v>124304</v>
      </c>
      <c r="CB113" s="926"/>
      <c r="CC113" s="926"/>
      <c r="CD113" s="926"/>
      <c r="CE113" s="926"/>
      <c r="CF113" s="920">
        <v>2.2000000000000002</v>
      </c>
      <c r="CG113" s="921"/>
      <c r="CH113" s="921"/>
      <c r="CI113" s="921"/>
      <c r="CJ113" s="921"/>
      <c r="CK113" s="948"/>
      <c r="CL113" s="949"/>
      <c r="CM113" s="922" t="s">
        <v>425</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426</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18518</v>
      </c>
      <c r="AB114" s="959"/>
      <c r="AC114" s="959"/>
      <c r="AD114" s="959"/>
      <c r="AE114" s="960"/>
      <c r="AF114" s="961">
        <v>19073</v>
      </c>
      <c r="AG114" s="959"/>
      <c r="AH114" s="959"/>
      <c r="AI114" s="959"/>
      <c r="AJ114" s="960"/>
      <c r="AK114" s="961">
        <v>17960</v>
      </c>
      <c r="AL114" s="959"/>
      <c r="AM114" s="959"/>
      <c r="AN114" s="959"/>
      <c r="AO114" s="960"/>
      <c r="AP114" s="962">
        <v>0.3</v>
      </c>
      <c r="AQ114" s="963"/>
      <c r="AR114" s="963"/>
      <c r="AS114" s="963"/>
      <c r="AT114" s="964"/>
      <c r="AU114" s="908"/>
      <c r="AV114" s="909"/>
      <c r="AW114" s="909"/>
      <c r="AX114" s="909"/>
      <c r="AY114" s="909"/>
      <c r="AZ114" s="922" t="s">
        <v>427</v>
      </c>
      <c r="BA114" s="923"/>
      <c r="BB114" s="923"/>
      <c r="BC114" s="923"/>
      <c r="BD114" s="923"/>
      <c r="BE114" s="923"/>
      <c r="BF114" s="923"/>
      <c r="BG114" s="923"/>
      <c r="BH114" s="923"/>
      <c r="BI114" s="923"/>
      <c r="BJ114" s="923"/>
      <c r="BK114" s="923"/>
      <c r="BL114" s="923"/>
      <c r="BM114" s="923"/>
      <c r="BN114" s="923"/>
      <c r="BO114" s="923"/>
      <c r="BP114" s="924"/>
      <c r="BQ114" s="925">
        <v>1704129</v>
      </c>
      <c r="BR114" s="926"/>
      <c r="BS114" s="926"/>
      <c r="BT114" s="926"/>
      <c r="BU114" s="926"/>
      <c r="BV114" s="926">
        <v>1758192</v>
      </c>
      <c r="BW114" s="926"/>
      <c r="BX114" s="926"/>
      <c r="BY114" s="926"/>
      <c r="BZ114" s="926"/>
      <c r="CA114" s="926">
        <v>1780968</v>
      </c>
      <c r="CB114" s="926"/>
      <c r="CC114" s="926"/>
      <c r="CD114" s="926"/>
      <c r="CE114" s="926"/>
      <c r="CF114" s="920">
        <v>31.1</v>
      </c>
      <c r="CG114" s="921"/>
      <c r="CH114" s="921"/>
      <c r="CI114" s="921"/>
      <c r="CJ114" s="921"/>
      <c r="CK114" s="948"/>
      <c r="CL114" s="949"/>
      <c r="CM114" s="922" t="s">
        <v>428</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429</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61347</v>
      </c>
      <c r="AB115" s="938"/>
      <c r="AC115" s="938"/>
      <c r="AD115" s="938"/>
      <c r="AE115" s="939"/>
      <c r="AF115" s="940">
        <v>8980</v>
      </c>
      <c r="AG115" s="938"/>
      <c r="AH115" s="938"/>
      <c r="AI115" s="938"/>
      <c r="AJ115" s="939"/>
      <c r="AK115" s="940">
        <v>417</v>
      </c>
      <c r="AL115" s="938"/>
      <c r="AM115" s="938"/>
      <c r="AN115" s="938"/>
      <c r="AO115" s="939"/>
      <c r="AP115" s="941">
        <v>0</v>
      </c>
      <c r="AQ115" s="942"/>
      <c r="AR115" s="942"/>
      <c r="AS115" s="942"/>
      <c r="AT115" s="943"/>
      <c r="AU115" s="908"/>
      <c r="AV115" s="909"/>
      <c r="AW115" s="909"/>
      <c r="AX115" s="909"/>
      <c r="AY115" s="909"/>
      <c r="AZ115" s="922" t="s">
        <v>430</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431</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432</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433</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434</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435</v>
      </c>
      <c r="Z117" s="894"/>
      <c r="AA117" s="978">
        <v>1210658</v>
      </c>
      <c r="AB117" s="979"/>
      <c r="AC117" s="979"/>
      <c r="AD117" s="979"/>
      <c r="AE117" s="980"/>
      <c r="AF117" s="981">
        <v>1157889</v>
      </c>
      <c r="AG117" s="979"/>
      <c r="AH117" s="979"/>
      <c r="AI117" s="979"/>
      <c r="AJ117" s="980"/>
      <c r="AK117" s="981">
        <v>1013709</v>
      </c>
      <c r="AL117" s="979"/>
      <c r="AM117" s="979"/>
      <c r="AN117" s="979"/>
      <c r="AO117" s="980"/>
      <c r="AP117" s="982"/>
      <c r="AQ117" s="983"/>
      <c r="AR117" s="983"/>
      <c r="AS117" s="983"/>
      <c r="AT117" s="984"/>
      <c r="AU117" s="908"/>
      <c r="AV117" s="909"/>
      <c r="AW117" s="909"/>
      <c r="AX117" s="909"/>
      <c r="AY117" s="909"/>
      <c r="AZ117" s="974" t="s">
        <v>436</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437</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v>144470</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411</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408</v>
      </c>
      <c r="AB118" s="893"/>
      <c r="AC118" s="893"/>
      <c r="AD118" s="893"/>
      <c r="AE118" s="894"/>
      <c r="AF118" s="892" t="s">
        <v>409</v>
      </c>
      <c r="AG118" s="893"/>
      <c r="AH118" s="893"/>
      <c r="AI118" s="893"/>
      <c r="AJ118" s="894"/>
      <c r="AK118" s="892" t="s">
        <v>294</v>
      </c>
      <c r="AL118" s="893"/>
      <c r="AM118" s="893"/>
      <c r="AN118" s="893"/>
      <c r="AO118" s="894"/>
      <c r="AP118" s="970" t="s">
        <v>410</v>
      </c>
      <c r="AQ118" s="971"/>
      <c r="AR118" s="971"/>
      <c r="AS118" s="971"/>
      <c r="AT118" s="972"/>
      <c r="AU118" s="908"/>
      <c r="AV118" s="909"/>
      <c r="AW118" s="909"/>
      <c r="AX118" s="909"/>
      <c r="AY118" s="909"/>
      <c r="AZ118" s="973" t="s">
        <v>438</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439</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6" t="s">
        <v>414</v>
      </c>
      <c r="B119" s="947"/>
      <c r="C119" s="929" t="s">
        <v>415</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440</v>
      </c>
      <c r="BP119" s="1005"/>
      <c r="BQ119" s="999">
        <v>14252481</v>
      </c>
      <c r="BR119" s="1000"/>
      <c r="BS119" s="1000"/>
      <c r="BT119" s="1000"/>
      <c r="BU119" s="1000"/>
      <c r="BV119" s="1000">
        <v>13637282</v>
      </c>
      <c r="BW119" s="1000"/>
      <c r="BX119" s="1000"/>
      <c r="BY119" s="1000"/>
      <c r="BZ119" s="1000"/>
      <c r="CA119" s="1000">
        <v>12841419</v>
      </c>
      <c r="CB119" s="1000"/>
      <c r="CC119" s="1000"/>
      <c r="CD119" s="1000"/>
      <c r="CE119" s="1000"/>
      <c r="CF119" s="1001"/>
      <c r="CG119" s="1002"/>
      <c r="CH119" s="1002"/>
      <c r="CI119" s="1002"/>
      <c r="CJ119" s="1003"/>
      <c r="CK119" s="950"/>
      <c r="CL119" s="951"/>
      <c r="CM119" s="973" t="s">
        <v>441</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15">
      <c r="A120" s="1057"/>
      <c r="B120" s="949"/>
      <c r="C120" s="922" t="s">
        <v>418</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442</v>
      </c>
      <c r="AV120" s="992"/>
      <c r="AW120" s="992"/>
      <c r="AX120" s="992"/>
      <c r="AY120" s="993"/>
      <c r="AZ120" s="929" t="s">
        <v>443</v>
      </c>
      <c r="BA120" s="897"/>
      <c r="BB120" s="897"/>
      <c r="BC120" s="897"/>
      <c r="BD120" s="897"/>
      <c r="BE120" s="897"/>
      <c r="BF120" s="897"/>
      <c r="BG120" s="897"/>
      <c r="BH120" s="897"/>
      <c r="BI120" s="897"/>
      <c r="BJ120" s="897"/>
      <c r="BK120" s="897"/>
      <c r="BL120" s="897"/>
      <c r="BM120" s="897"/>
      <c r="BN120" s="897"/>
      <c r="BO120" s="897"/>
      <c r="BP120" s="898"/>
      <c r="BQ120" s="930">
        <v>3407575</v>
      </c>
      <c r="BR120" s="931"/>
      <c r="BS120" s="931"/>
      <c r="BT120" s="931"/>
      <c r="BU120" s="931"/>
      <c r="BV120" s="931">
        <v>3693664</v>
      </c>
      <c r="BW120" s="931"/>
      <c r="BX120" s="931"/>
      <c r="BY120" s="931"/>
      <c r="BZ120" s="931"/>
      <c r="CA120" s="931">
        <v>3730288</v>
      </c>
      <c r="CB120" s="931"/>
      <c r="CC120" s="931"/>
      <c r="CD120" s="931"/>
      <c r="CE120" s="931"/>
      <c r="CF120" s="944">
        <v>65.099999999999994</v>
      </c>
      <c r="CG120" s="945"/>
      <c r="CH120" s="945"/>
      <c r="CI120" s="945"/>
      <c r="CJ120" s="945"/>
      <c r="CK120" s="1006" t="s">
        <v>444</v>
      </c>
      <c r="CL120" s="1007"/>
      <c r="CM120" s="1007"/>
      <c r="CN120" s="1007"/>
      <c r="CO120" s="1008"/>
      <c r="CP120" s="1014" t="s">
        <v>393</v>
      </c>
      <c r="CQ120" s="1015"/>
      <c r="CR120" s="1015"/>
      <c r="CS120" s="1015"/>
      <c r="CT120" s="1015"/>
      <c r="CU120" s="1015"/>
      <c r="CV120" s="1015"/>
      <c r="CW120" s="1015"/>
      <c r="CX120" s="1015"/>
      <c r="CY120" s="1015"/>
      <c r="CZ120" s="1015"/>
      <c r="DA120" s="1015"/>
      <c r="DB120" s="1015"/>
      <c r="DC120" s="1015"/>
      <c r="DD120" s="1015"/>
      <c r="DE120" s="1015"/>
      <c r="DF120" s="1016"/>
      <c r="DG120" s="930">
        <v>3459989</v>
      </c>
      <c r="DH120" s="931"/>
      <c r="DI120" s="931"/>
      <c r="DJ120" s="931"/>
      <c r="DK120" s="931"/>
      <c r="DL120" s="931">
        <v>3894013</v>
      </c>
      <c r="DM120" s="931"/>
      <c r="DN120" s="931"/>
      <c r="DO120" s="931"/>
      <c r="DP120" s="931"/>
      <c r="DQ120" s="931">
        <v>3522567</v>
      </c>
      <c r="DR120" s="931"/>
      <c r="DS120" s="931"/>
      <c r="DT120" s="931"/>
      <c r="DU120" s="931"/>
      <c r="DV120" s="932">
        <v>61.5</v>
      </c>
      <c r="DW120" s="932"/>
      <c r="DX120" s="932"/>
      <c r="DY120" s="932"/>
      <c r="DZ120" s="933"/>
    </row>
    <row r="121" spans="1:130" s="218" customFormat="1" ht="26.25" customHeight="1" x14ac:dyDescent="0.15">
      <c r="A121" s="1057"/>
      <c r="B121" s="949"/>
      <c r="C121" s="974" t="s">
        <v>445</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v>417</v>
      </c>
      <c r="AG121" s="959"/>
      <c r="AH121" s="959"/>
      <c r="AI121" s="959"/>
      <c r="AJ121" s="960"/>
      <c r="AK121" s="961">
        <v>417</v>
      </c>
      <c r="AL121" s="959"/>
      <c r="AM121" s="959"/>
      <c r="AN121" s="959"/>
      <c r="AO121" s="960"/>
      <c r="AP121" s="962">
        <v>0</v>
      </c>
      <c r="AQ121" s="963"/>
      <c r="AR121" s="963"/>
      <c r="AS121" s="963"/>
      <c r="AT121" s="964"/>
      <c r="AU121" s="994"/>
      <c r="AV121" s="995"/>
      <c r="AW121" s="995"/>
      <c r="AX121" s="995"/>
      <c r="AY121" s="996"/>
      <c r="AZ121" s="922" t="s">
        <v>446</v>
      </c>
      <c r="BA121" s="923"/>
      <c r="BB121" s="923"/>
      <c r="BC121" s="923"/>
      <c r="BD121" s="923"/>
      <c r="BE121" s="923"/>
      <c r="BF121" s="923"/>
      <c r="BG121" s="923"/>
      <c r="BH121" s="923"/>
      <c r="BI121" s="923"/>
      <c r="BJ121" s="923"/>
      <c r="BK121" s="923"/>
      <c r="BL121" s="923"/>
      <c r="BM121" s="923"/>
      <c r="BN121" s="923"/>
      <c r="BO121" s="923"/>
      <c r="BP121" s="924"/>
      <c r="BQ121" s="925" t="s">
        <v>122</v>
      </c>
      <c r="BR121" s="926"/>
      <c r="BS121" s="926"/>
      <c r="BT121" s="926"/>
      <c r="BU121" s="926"/>
      <c r="BV121" s="926" t="s">
        <v>122</v>
      </c>
      <c r="BW121" s="926"/>
      <c r="BX121" s="926"/>
      <c r="BY121" s="926"/>
      <c r="BZ121" s="926"/>
      <c r="CA121" s="926" t="s">
        <v>122</v>
      </c>
      <c r="CB121" s="926"/>
      <c r="CC121" s="926"/>
      <c r="CD121" s="926"/>
      <c r="CE121" s="926"/>
      <c r="CF121" s="920" t="s">
        <v>122</v>
      </c>
      <c r="CG121" s="921"/>
      <c r="CH121" s="921"/>
      <c r="CI121" s="921"/>
      <c r="CJ121" s="921"/>
      <c r="CK121" s="1009"/>
      <c r="CL121" s="1010"/>
      <c r="CM121" s="1010"/>
      <c r="CN121" s="1010"/>
      <c r="CO121" s="1011"/>
      <c r="CP121" s="1019" t="s">
        <v>391</v>
      </c>
      <c r="CQ121" s="1020"/>
      <c r="CR121" s="1020"/>
      <c r="CS121" s="1020"/>
      <c r="CT121" s="1020"/>
      <c r="CU121" s="1020"/>
      <c r="CV121" s="1020"/>
      <c r="CW121" s="1020"/>
      <c r="CX121" s="1020"/>
      <c r="CY121" s="1020"/>
      <c r="CZ121" s="1020"/>
      <c r="DA121" s="1020"/>
      <c r="DB121" s="1020"/>
      <c r="DC121" s="1020"/>
      <c r="DD121" s="1020"/>
      <c r="DE121" s="1020"/>
      <c r="DF121" s="1021"/>
      <c r="DG121" s="925">
        <v>10034</v>
      </c>
      <c r="DH121" s="926"/>
      <c r="DI121" s="926"/>
      <c r="DJ121" s="926"/>
      <c r="DK121" s="926"/>
      <c r="DL121" s="926">
        <v>24388</v>
      </c>
      <c r="DM121" s="926"/>
      <c r="DN121" s="926"/>
      <c r="DO121" s="926"/>
      <c r="DP121" s="926"/>
      <c r="DQ121" s="926">
        <v>38464</v>
      </c>
      <c r="DR121" s="926"/>
      <c r="DS121" s="926"/>
      <c r="DT121" s="926"/>
      <c r="DU121" s="926"/>
      <c r="DV121" s="927">
        <v>0.7</v>
      </c>
      <c r="DW121" s="927"/>
      <c r="DX121" s="927"/>
      <c r="DY121" s="927"/>
      <c r="DZ121" s="928"/>
    </row>
    <row r="122" spans="1:130" s="218" customFormat="1" ht="26.25" customHeight="1" x14ac:dyDescent="0.15">
      <c r="A122" s="1057"/>
      <c r="B122" s="949"/>
      <c r="C122" s="922" t="s">
        <v>428</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447</v>
      </c>
      <c r="BA122" s="965"/>
      <c r="BB122" s="965"/>
      <c r="BC122" s="965"/>
      <c r="BD122" s="965"/>
      <c r="BE122" s="965"/>
      <c r="BF122" s="965"/>
      <c r="BG122" s="965"/>
      <c r="BH122" s="965"/>
      <c r="BI122" s="965"/>
      <c r="BJ122" s="965"/>
      <c r="BK122" s="965"/>
      <c r="BL122" s="965"/>
      <c r="BM122" s="965"/>
      <c r="BN122" s="965"/>
      <c r="BO122" s="965"/>
      <c r="BP122" s="966"/>
      <c r="BQ122" s="999">
        <v>9194909</v>
      </c>
      <c r="BR122" s="1000"/>
      <c r="BS122" s="1000"/>
      <c r="BT122" s="1000"/>
      <c r="BU122" s="1000"/>
      <c r="BV122" s="1000">
        <v>8685348</v>
      </c>
      <c r="BW122" s="1000"/>
      <c r="BX122" s="1000"/>
      <c r="BY122" s="1000"/>
      <c r="BZ122" s="1000"/>
      <c r="CA122" s="1000">
        <v>8171194</v>
      </c>
      <c r="CB122" s="1000"/>
      <c r="CC122" s="1000"/>
      <c r="CD122" s="1000"/>
      <c r="CE122" s="1000"/>
      <c r="CF122" s="1017">
        <v>142.6</v>
      </c>
      <c r="CG122" s="1018"/>
      <c r="CH122" s="1018"/>
      <c r="CI122" s="1018"/>
      <c r="CJ122" s="1018"/>
      <c r="CK122" s="1009"/>
      <c r="CL122" s="1010"/>
      <c r="CM122" s="1010"/>
      <c r="CN122" s="1010"/>
      <c r="CO122" s="1011"/>
      <c r="CP122" s="1019"/>
      <c r="CQ122" s="1020"/>
      <c r="CR122" s="1020"/>
      <c r="CS122" s="1020"/>
      <c r="CT122" s="1020"/>
      <c r="CU122" s="1020"/>
      <c r="CV122" s="1020"/>
      <c r="CW122" s="1020"/>
      <c r="CX122" s="1020"/>
      <c r="CY122" s="1020"/>
      <c r="CZ122" s="1020"/>
      <c r="DA122" s="1020"/>
      <c r="DB122" s="1020"/>
      <c r="DC122" s="1020"/>
      <c r="DD122" s="1020"/>
      <c r="DE122" s="1020"/>
      <c r="DF122" s="1021"/>
      <c r="DG122" s="925"/>
      <c r="DH122" s="926"/>
      <c r="DI122" s="926"/>
      <c r="DJ122" s="926"/>
      <c r="DK122" s="926"/>
      <c r="DL122" s="926"/>
      <c r="DM122" s="926"/>
      <c r="DN122" s="926"/>
      <c r="DO122" s="926"/>
      <c r="DP122" s="926"/>
      <c r="DQ122" s="926"/>
      <c r="DR122" s="926"/>
      <c r="DS122" s="926"/>
      <c r="DT122" s="926"/>
      <c r="DU122" s="926"/>
      <c r="DV122" s="927"/>
      <c r="DW122" s="927"/>
      <c r="DX122" s="927"/>
      <c r="DY122" s="927"/>
      <c r="DZ122" s="928"/>
    </row>
    <row r="123" spans="1:130" s="218" customFormat="1" ht="26.25" customHeight="1" x14ac:dyDescent="0.15">
      <c r="A123" s="1057"/>
      <c r="B123" s="949"/>
      <c r="C123" s="922" t="s">
        <v>434</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448</v>
      </c>
      <c r="BP123" s="1005"/>
      <c r="BQ123" s="1063">
        <v>12602484</v>
      </c>
      <c r="BR123" s="1064"/>
      <c r="BS123" s="1064"/>
      <c r="BT123" s="1064"/>
      <c r="BU123" s="1064"/>
      <c r="BV123" s="1064">
        <v>12379012</v>
      </c>
      <c r="BW123" s="1064"/>
      <c r="BX123" s="1064"/>
      <c r="BY123" s="1064"/>
      <c r="BZ123" s="1064"/>
      <c r="CA123" s="1064">
        <v>11901482</v>
      </c>
      <c r="CB123" s="1064"/>
      <c r="CC123" s="1064"/>
      <c r="CD123" s="1064"/>
      <c r="CE123" s="1064"/>
      <c r="CF123" s="1001"/>
      <c r="CG123" s="1002"/>
      <c r="CH123" s="1002"/>
      <c r="CI123" s="1002"/>
      <c r="CJ123" s="1003"/>
      <c r="CK123" s="1009"/>
      <c r="CL123" s="1010"/>
      <c r="CM123" s="1010"/>
      <c r="CN123" s="1010"/>
      <c r="CO123" s="1011"/>
      <c r="CP123" s="1019"/>
      <c r="CQ123" s="1020"/>
      <c r="CR123" s="1020"/>
      <c r="CS123" s="1020"/>
      <c r="CT123" s="1020"/>
      <c r="CU123" s="1020"/>
      <c r="CV123" s="1020"/>
      <c r="CW123" s="1020"/>
      <c r="CX123" s="1020"/>
      <c r="CY123" s="1020"/>
      <c r="CZ123" s="1020"/>
      <c r="DA123" s="1020"/>
      <c r="DB123" s="1020"/>
      <c r="DC123" s="1020"/>
      <c r="DD123" s="1020"/>
      <c r="DE123" s="1020"/>
      <c r="DF123" s="1021"/>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218" customFormat="1" ht="26.25" customHeight="1" thickBot="1" x14ac:dyDescent="0.2">
      <c r="A124" s="1057"/>
      <c r="B124" s="949"/>
      <c r="C124" s="922" t="s">
        <v>437</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v>61347</v>
      </c>
      <c r="AB124" s="959"/>
      <c r="AC124" s="959"/>
      <c r="AD124" s="959"/>
      <c r="AE124" s="960"/>
      <c r="AF124" s="961">
        <v>8563</v>
      </c>
      <c r="AG124" s="959"/>
      <c r="AH124" s="959"/>
      <c r="AI124" s="959"/>
      <c r="AJ124" s="960"/>
      <c r="AK124" s="961" t="s">
        <v>122</v>
      </c>
      <c r="AL124" s="959"/>
      <c r="AM124" s="959"/>
      <c r="AN124" s="959"/>
      <c r="AO124" s="960"/>
      <c r="AP124" s="962" t="s">
        <v>122</v>
      </c>
      <c r="AQ124" s="963"/>
      <c r="AR124" s="963"/>
      <c r="AS124" s="963"/>
      <c r="AT124" s="964"/>
      <c r="AU124" s="1059" t="s">
        <v>449</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30.2</v>
      </c>
      <c r="BR124" s="1027"/>
      <c r="BS124" s="1027"/>
      <c r="BT124" s="1027"/>
      <c r="BU124" s="1027"/>
      <c r="BV124" s="1027">
        <v>22.8</v>
      </c>
      <c r="BW124" s="1027"/>
      <c r="BX124" s="1027"/>
      <c r="BY124" s="1027"/>
      <c r="BZ124" s="1027"/>
      <c r="CA124" s="1027">
        <v>16.3</v>
      </c>
      <c r="CB124" s="1027"/>
      <c r="CC124" s="1027"/>
      <c r="CD124" s="1027"/>
      <c r="CE124" s="1027"/>
      <c r="CF124" s="1028"/>
      <c r="CG124" s="1029"/>
      <c r="CH124" s="1029"/>
      <c r="CI124" s="1029"/>
      <c r="CJ124" s="1030"/>
      <c r="CK124" s="1012"/>
      <c r="CL124" s="1012"/>
      <c r="CM124" s="1012"/>
      <c r="CN124" s="1012"/>
      <c r="CO124" s="1013"/>
      <c r="CP124" s="1019" t="s">
        <v>450</v>
      </c>
      <c r="CQ124" s="1020"/>
      <c r="CR124" s="1020"/>
      <c r="CS124" s="1020"/>
      <c r="CT124" s="1020"/>
      <c r="CU124" s="1020"/>
      <c r="CV124" s="1020"/>
      <c r="CW124" s="1020"/>
      <c r="CX124" s="1020"/>
      <c r="CY124" s="1020"/>
      <c r="CZ124" s="1020"/>
      <c r="DA124" s="1020"/>
      <c r="DB124" s="1020"/>
      <c r="DC124" s="1020"/>
      <c r="DD124" s="1020"/>
      <c r="DE124" s="1020"/>
      <c r="DF124" s="1021"/>
      <c r="DG124" s="1004">
        <v>519357</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7"/>
      <c r="B125" s="949"/>
      <c r="C125" s="922" t="s">
        <v>439</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451</v>
      </c>
      <c r="CL125" s="1007"/>
      <c r="CM125" s="1007"/>
      <c r="CN125" s="1007"/>
      <c r="CO125" s="1008"/>
      <c r="CP125" s="929" t="s">
        <v>452</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7"/>
      <c r="B126" s="949"/>
      <c r="C126" s="922" t="s">
        <v>441</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453</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8"/>
      <c r="B127" s="951"/>
      <c r="C127" s="973" t="s">
        <v>454</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455</v>
      </c>
      <c r="AY127" s="1032"/>
      <c r="AZ127" s="1032"/>
      <c r="BA127" s="1032"/>
      <c r="BB127" s="1032"/>
      <c r="BC127" s="1032"/>
      <c r="BD127" s="1032"/>
      <c r="BE127" s="1033"/>
      <c r="BF127" s="1034" t="s">
        <v>456</v>
      </c>
      <c r="BG127" s="1032"/>
      <c r="BH127" s="1032"/>
      <c r="BI127" s="1032"/>
      <c r="BJ127" s="1032"/>
      <c r="BK127" s="1032"/>
      <c r="BL127" s="1033"/>
      <c r="BM127" s="1034" t="s">
        <v>457</v>
      </c>
      <c r="BN127" s="1032"/>
      <c r="BO127" s="1032"/>
      <c r="BP127" s="1032"/>
      <c r="BQ127" s="1032"/>
      <c r="BR127" s="1032"/>
      <c r="BS127" s="1033"/>
      <c r="BT127" s="1034" t="s">
        <v>458</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459</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1" t="s">
        <v>460</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461</v>
      </c>
      <c r="X128" s="1043"/>
      <c r="Y128" s="1043"/>
      <c r="Z128" s="1044"/>
      <c r="AA128" s="1045" t="s">
        <v>122</v>
      </c>
      <c r="AB128" s="1046"/>
      <c r="AC128" s="1046"/>
      <c r="AD128" s="1046"/>
      <c r="AE128" s="1047"/>
      <c r="AF128" s="1048" t="s">
        <v>122</v>
      </c>
      <c r="AG128" s="1046"/>
      <c r="AH128" s="1046"/>
      <c r="AI128" s="1046"/>
      <c r="AJ128" s="1047"/>
      <c r="AK128" s="1048" t="s">
        <v>122</v>
      </c>
      <c r="AL128" s="1046"/>
      <c r="AM128" s="1046"/>
      <c r="AN128" s="1046"/>
      <c r="AO128" s="1047"/>
      <c r="AP128" s="1049"/>
      <c r="AQ128" s="1050"/>
      <c r="AR128" s="1050"/>
      <c r="AS128" s="1050"/>
      <c r="AT128" s="1051"/>
      <c r="AU128" s="220"/>
      <c r="AV128" s="220"/>
      <c r="AW128" s="220"/>
      <c r="AX128" s="896" t="s">
        <v>462</v>
      </c>
      <c r="AY128" s="897"/>
      <c r="AZ128" s="897"/>
      <c r="BA128" s="897"/>
      <c r="BB128" s="897"/>
      <c r="BC128" s="897"/>
      <c r="BD128" s="897"/>
      <c r="BE128" s="898"/>
      <c r="BF128" s="1052" t="s">
        <v>122</v>
      </c>
      <c r="BG128" s="1053"/>
      <c r="BH128" s="1053"/>
      <c r="BI128" s="1053"/>
      <c r="BJ128" s="1053"/>
      <c r="BK128" s="1053"/>
      <c r="BL128" s="1054"/>
      <c r="BM128" s="1052">
        <v>14.25</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463</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464</v>
      </c>
      <c r="X129" s="1071"/>
      <c r="Y129" s="1071"/>
      <c r="Z129" s="1072"/>
      <c r="AA129" s="958">
        <v>6289437</v>
      </c>
      <c r="AB129" s="959"/>
      <c r="AC129" s="959"/>
      <c r="AD129" s="959"/>
      <c r="AE129" s="960"/>
      <c r="AF129" s="961">
        <v>6317163</v>
      </c>
      <c r="AG129" s="959"/>
      <c r="AH129" s="959"/>
      <c r="AI129" s="959"/>
      <c r="AJ129" s="960"/>
      <c r="AK129" s="961">
        <v>6457913</v>
      </c>
      <c r="AL129" s="959"/>
      <c r="AM129" s="959"/>
      <c r="AN129" s="959"/>
      <c r="AO129" s="960"/>
      <c r="AP129" s="1073"/>
      <c r="AQ129" s="1074"/>
      <c r="AR129" s="1074"/>
      <c r="AS129" s="1074"/>
      <c r="AT129" s="1075"/>
      <c r="AU129" s="221"/>
      <c r="AV129" s="221"/>
      <c r="AW129" s="221"/>
      <c r="AX129" s="1065" t="s">
        <v>465</v>
      </c>
      <c r="AY129" s="923"/>
      <c r="AZ129" s="923"/>
      <c r="BA129" s="923"/>
      <c r="BB129" s="923"/>
      <c r="BC129" s="923"/>
      <c r="BD129" s="923"/>
      <c r="BE129" s="924"/>
      <c r="BF129" s="1066" t="s">
        <v>122</v>
      </c>
      <c r="BG129" s="1067"/>
      <c r="BH129" s="1067"/>
      <c r="BI129" s="1067"/>
      <c r="BJ129" s="1067"/>
      <c r="BK129" s="1067"/>
      <c r="BL129" s="1068"/>
      <c r="BM129" s="1066">
        <v>19.25</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466</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467</v>
      </c>
      <c r="X130" s="1071"/>
      <c r="Y130" s="1071"/>
      <c r="Z130" s="1072"/>
      <c r="AA130" s="958">
        <v>834602</v>
      </c>
      <c r="AB130" s="959"/>
      <c r="AC130" s="959"/>
      <c r="AD130" s="959"/>
      <c r="AE130" s="960"/>
      <c r="AF130" s="961">
        <v>799369</v>
      </c>
      <c r="AG130" s="959"/>
      <c r="AH130" s="959"/>
      <c r="AI130" s="959"/>
      <c r="AJ130" s="960"/>
      <c r="AK130" s="961">
        <v>726083</v>
      </c>
      <c r="AL130" s="959"/>
      <c r="AM130" s="959"/>
      <c r="AN130" s="959"/>
      <c r="AO130" s="960"/>
      <c r="AP130" s="1073"/>
      <c r="AQ130" s="1074"/>
      <c r="AR130" s="1074"/>
      <c r="AS130" s="1074"/>
      <c r="AT130" s="1075"/>
      <c r="AU130" s="221"/>
      <c r="AV130" s="221"/>
      <c r="AW130" s="221"/>
      <c r="AX130" s="1065" t="s">
        <v>468</v>
      </c>
      <c r="AY130" s="923"/>
      <c r="AZ130" s="923"/>
      <c r="BA130" s="923"/>
      <c r="BB130" s="923"/>
      <c r="BC130" s="923"/>
      <c r="BD130" s="923"/>
      <c r="BE130" s="924"/>
      <c r="BF130" s="1101">
        <v>6.1</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469</v>
      </c>
      <c r="X131" s="1108"/>
      <c r="Y131" s="1108"/>
      <c r="Z131" s="1109"/>
      <c r="AA131" s="1004">
        <v>5454835</v>
      </c>
      <c r="AB131" s="986"/>
      <c r="AC131" s="986"/>
      <c r="AD131" s="986"/>
      <c r="AE131" s="987"/>
      <c r="AF131" s="985">
        <v>5517794</v>
      </c>
      <c r="AG131" s="986"/>
      <c r="AH131" s="986"/>
      <c r="AI131" s="986"/>
      <c r="AJ131" s="987"/>
      <c r="AK131" s="985">
        <v>5731830</v>
      </c>
      <c r="AL131" s="986"/>
      <c r="AM131" s="986"/>
      <c r="AN131" s="986"/>
      <c r="AO131" s="987"/>
      <c r="AP131" s="1110"/>
      <c r="AQ131" s="1111"/>
      <c r="AR131" s="1111"/>
      <c r="AS131" s="1111"/>
      <c r="AT131" s="1112"/>
      <c r="AU131" s="221"/>
      <c r="AV131" s="221"/>
      <c r="AW131" s="221"/>
      <c r="AX131" s="1083" t="s">
        <v>470</v>
      </c>
      <c r="AY131" s="726"/>
      <c r="AZ131" s="726"/>
      <c r="BA131" s="726"/>
      <c r="BB131" s="726"/>
      <c r="BC131" s="726"/>
      <c r="BD131" s="726"/>
      <c r="BE131" s="1036"/>
      <c r="BF131" s="1084">
        <v>16.3</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471</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472</v>
      </c>
      <c r="W132" s="1094"/>
      <c r="X132" s="1094"/>
      <c r="Y132" s="1094"/>
      <c r="Z132" s="1095"/>
      <c r="AA132" s="1096">
        <v>6.8939940440000003</v>
      </c>
      <c r="AB132" s="1097"/>
      <c r="AC132" s="1097"/>
      <c r="AD132" s="1097"/>
      <c r="AE132" s="1098"/>
      <c r="AF132" s="1099">
        <v>6.4975241920000002</v>
      </c>
      <c r="AG132" s="1097"/>
      <c r="AH132" s="1097"/>
      <c r="AI132" s="1097"/>
      <c r="AJ132" s="1098"/>
      <c r="AK132" s="1099">
        <v>5.0180483369999997</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473</v>
      </c>
      <c r="W133" s="1077"/>
      <c r="X133" s="1077"/>
      <c r="Y133" s="1077"/>
      <c r="Z133" s="1078"/>
      <c r="AA133" s="1079">
        <v>6.3</v>
      </c>
      <c r="AB133" s="1080"/>
      <c r="AC133" s="1080"/>
      <c r="AD133" s="1080"/>
      <c r="AE133" s="1081"/>
      <c r="AF133" s="1079">
        <v>6.5</v>
      </c>
      <c r="AG133" s="1080"/>
      <c r="AH133" s="1080"/>
      <c r="AI133" s="1080"/>
      <c r="AJ133" s="1081"/>
      <c r="AK133" s="1079">
        <v>6.1</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rejejQRgVL5vlmZkpBxTkB69kcQ34bmcDY0fhAoI1Ob75Tc+dTEQ7LZAWyFniRK6CS87fPB3zp2RER80ijK+lw==" saltValue="z6oADaWRogvc0/bo7QNP4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7" zoomScale="70" zoomScaleNormal="85" zoomScaleSheetLayoutView="70" workbookViewId="0">
      <selection activeCell="AN73" sqref="AN73"/>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474</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l+d3B6hC3dCY+daXIulk3jPejlXs25Ot+icnjqadJ2R01V1DWQwJC1r4HeLI5QGW492uo6Yto0724ZWEobKppQ==" saltValue="TynhIeW/xQ92p721Ggwu3Q=="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Twh7QSdS78bDNXYqxOEZDxcJAEsbgSMQ9UT0OPvFVbCYFtdBrmZ2Ppgq+4Rul2iXzgB33em3Uz8/Trpq2wwUxA==" saltValue="s76D6SpDtsVeRnARKtdjVg=="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10"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477</v>
      </c>
      <c r="AP7" s="260"/>
      <c r="AQ7" s="261" t="s">
        <v>478</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479</v>
      </c>
      <c r="AQ8" s="267" t="s">
        <v>480</v>
      </c>
      <c r="AR8" s="268" t="s">
        <v>481</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482</v>
      </c>
      <c r="AL9" s="1117"/>
      <c r="AM9" s="1117"/>
      <c r="AN9" s="1118"/>
      <c r="AO9" s="269">
        <v>2481285</v>
      </c>
      <c r="AP9" s="269">
        <v>119857</v>
      </c>
      <c r="AQ9" s="270">
        <v>83961</v>
      </c>
      <c r="AR9" s="271">
        <v>42.8</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483</v>
      </c>
      <c r="AL10" s="1117"/>
      <c r="AM10" s="1117"/>
      <c r="AN10" s="1118"/>
      <c r="AO10" s="272">
        <v>238128</v>
      </c>
      <c r="AP10" s="272">
        <v>11503</v>
      </c>
      <c r="AQ10" s="273">
        <v>9090</v>
      </c>
      <c r="AR10" s="274">
        <v>26.5</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484</v>
      </c>
      <c r="AL11" s="1117"/>
      <c r="AM11" s="1117"/>
      <c r="AN11" s="1118"/>
      <c r="AO11" s="272" t="s">
        <v>485</v>
      </c>
      <c r="AP11" s="272" t="s">
        <v>485</v>
      </c>
      <c r="AQ11" s="273">
        <v>842</v>
      </c>
      <c r="AR11" s="274" t="s">
        <v>485</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486</v>
      </c>
      <c r="AL12" s="1117"/>
      <c r="AM12" s="1117"/>
      <c r="AN12" s="1118"/>
      <c r="AO12" s="272" t="s">
        <v>485</v>
      </c>
      <c r="AP12" s="272" t="s">
        <v>485</v>
      </c>
      <c r="AQ12" s="273">
        <v>5</v>
      </c>
      <c r="AR12" s="274" t="s">
        <v>485</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487</v>
      </c>
      <c r="AL13" s="1117"/>
      <c r="AM13" s="1117"/>
      <c r="AN13" s="1118"/>
      <c r="AO13" s="272">
        <v>56545</v>
      </c>
      <c r="AP13" s="272">
        <v>2731</v>
      </c>
      <c r="AQ13" s="273">
        <v>2396</v>
      </c>
      <c r="AR13" s="274">
        <v>14</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488</v>
      </c>
      <c r="AL14" s="1117"/>
      <c r="AM14" s="1117"/>
      <c r="AN14" s="1118"/>
      <c r="AO14" s="272" t="s">
        <v>485</v>
      </c>
      <c r="AP14" s="272" t="s">
        <v>485</v>
      </c>
      <c r="AQ14" s="273">
        <v>1197</v>
      </c>
      <c r="AR14" s="274" t="s">
        <v>485</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489</v>
      </c>
      <c r="AL15" s="1120"/>
      <c r="AM15" s="1120"/>
      <c r="AN15" s="1121"/>
      <c r="AO15" s="272">
        <v>-131895</v>
      </c>
      <c r="AP15" s="272">
        <v>-6371</v>
      </c>
      <c r="AQ15" s="273">
        <v>-4989</v>
      </c>
      <c r="AR15" s="274">
        <v>27.7</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2644063</v>
      </c>
      <c r="AP16" s="272">
        <v>127720</v>
      </c>
      <c r="AQ16" s="273">
        <v>92501</v>
      </c>
      <c r="AR16" s="274">
        <v>38.1</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494</v>
      </c>
      <c r="AL21" s="1123"/>
      <c r="AM21" s="1123"/>
      <c r="AN21" s="1124"/>
      <c r="AO21" s="285">
        <v>10.19</v>
      </c>
      <c r="AP21" s="286">
        <v>7.91</v>
      </c>
      <c r="AQ21" s="287">
        <v>2.2799999999999998</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495</v>
      </c>
      <c r="AL22" s="1123"/>
      <c r="AM22" s="1123"/>
      <c r="AN22" s="1124"/>
      <c r="AO22" s="290">
        <v>97.4</v>
      </c>
      <c r="AP22" s="291">
        <v>97.2</v>
      </c>
      <c r="AQ22" s="292">
        <v>0.2</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496</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477</v>
      </c>
      <c r="AP30" s="260"/>
      <c r="AQ30" s="261" t="s">
        <v>478</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479</v>
      </c>
      <c r="AQ31" s="267" t="s">
        <v>480</v>
      </c>
      <c r="AR31" s="268" t="s">
        <v>481</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499</v>
      </c>
      <c r="AL32" s="1131"/>
      <c r="AM32" s="1131"/>
      <c r="AN32" s="1132"/>
      <c r="AO32" s="300">
        <v>746130</v>
      </c>
      <c r="AP32" s="300">
        <v>36041</v>
      </c>
      <c r="AQ32" s="301">
        <v>33492</v>
      </c>
      <c r="AR32" s="302">
        <v>7.6</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500</v>
      </c>
      <c r="AL33" s="1131"/>
      <c r="AM33" s="1131"/>
      <c r="AN33" s="1132"/>
      <c r="AO33" s="300" t="s">
        <v>485</v>
      </c>
      <c r="AP33" s="300" t="s">
        <v>485</v>
      </c>
      <c r="AQ33" s="301" t="s">
        <v>485</v>
      </c>
      <c r="AR33" s="302" t="s">
        <v>485</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501</v>
      </c>
      <c r="AL34" s="1131"/>
      <c r="AM34" s="1131"/>
      <c r="AN34" s="1132"/>
      <c r="AO34" s="300" t="s">
        <v>485</v>
      </c>
      <c r="AP34" s="300" t="s">
        <v>485</v>
      </c>
      <c r="AQ34" s="301" t="s">
        <v>485</v>
      </c>
      <c r="AR34" s="302" t="s">
        <v>485</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502</v>
      </c>
      <c r="AL35" s="1131"/>
      <c r="AM35" s="1131"/>
      <c r="AN35" s="1132"/>
      <c r="AO35" s="300">
        <v>249202</v>
      </c>
      <c r="AP35" s="300">
        <v>12038</v>
      </c>
      <c r="AQ35" s="301">
        <v>10423</v>
      </c>
      <c r="AR35" s="302">
        <v>15.5</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503</v>
      </c>
      <c r="AL36" s="1131"/>
      <c r="AM36" s="1131"/>
      <c r="AN36" s="1132"/>
      <c r="AO36" s="300">
        <v>17960</v>
      </c>
      <c r="AP36" s="300">
        <v>868</v>
      </c>
      <c r="AQ36" s="301">
        <v>3289</v>
      </c>
      <c r="AR36" s="302">
        <v>-73.599999999999994</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504</v>
      </c>
      <c r="AL37" s="1131"/>
      <c r="AM37" s="1131"/>
      <c r="AN37" s="1132"/>
      <c r="AO37" s="300">
        <v>417</v>
      </c>
      <c r="AP37" s="300">
        <v>20</v>
      </c>
      <c r="AQ37" s="301">
        <v>152</v>
      </c>
      <c r="AR37" s="302">
        <v>-86.8</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505</v>
      </c>
      <c r="AL38" s="1134"/>
      <c r="AM38" s="1134"/>
      <c r="AN38" s="1135"/>
      <c r="AO38" s="303" t="s">
        <v>485</v>
      </c>
      <c r="AP38" s="303" t="s">
        <v>485</v>
      </c>
      <c r="AQ38" s="304">
        <v>2</v>
      </c>
      <c r="AR38" s="292" t="s">
        <v>485</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506</v>
      </c>
      <c r="AL39" s="1134"/>
      <c r="AM39" s="1134"/>
      <c r="AN39" s="1135"/>
      <c r="AO39" s="300" t="s">
        <v>485</v>
      </c>
      <c r="AP39" s="300" t="s">
        <v>485</v>
      </c>
      <c r="AQ39" s="301">
        <v>-2605</v>
      </c>
      <c r="AR39" s="302" t="s">
        <v>485</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507</v>
      </c>
      <c r="AL40" s="1131"/>
      <c r="AM40" s="1131"/>
      <c r="AN40" s="1132"/>
      <c r="AO40" s="300">
        <v>-726083</v>
      </c>
      <c r="AP40" s="300">
        <v>-35073</v>
      </c>
      <c r="AQ40" s="301">
        <v>-28956</v>
      </c>
      <c r="AR40" s="302">
        <v>21.1</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287626</v>
      </c>
      <c r="AP41" s="300">
        <v>13894</v>
      </c>
      <c r="AQ41" s="301">
        <v>15797</v>
      </c>
      <c r="AR41" s="302">
        <v>-12</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477</v>
      </c>
      <c r="AN49" s="1127" t="s">
        <v>510</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511</v>
      </c>
      <c r="AO50" s="317" t="s">
        <v>512</v>
      </c>
      <c r="AP50" s="318" t="s">
        <v>513</v>
      </c>
      <c r="AQ50" s="319" t="s">
        <v>514</v>
      </c>
      <c r="AR50" s="320" t="s">
        <v>515</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1090708</v>
      </c>
      <c r="AN51" s="322">
        <v>51200</v>
      </c>
      <c r="AO51" s="323">
        <v>-12.6</v>
      </c>
      <c r="AP51" s="324">
        <v>53895</v>
      </c>
      <c r="AQ51" s="325">
        <v>-8.8000000000000007</v>
      </c>
      <c r="AR51" s="326">
        <v>-3.8</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505561</v>
      </c>
      <c r="AN52" s="330">
        <v>23732</v>
      </c>
      <c r="AO52" s="331">
        <v>47</v>
      </c>
      <c r="AP52" s="332">
        <v>31224</v>
      </c>
      <c r="AQ52" s="333">
        <v>4.4000000000000004</v>
      </c>
      <c r="AR52" s="334">
        <v>42.6</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986277</v>
      </c>
      <c r="AN53" s="322">
        <v>46610</v>
      </c>
      <c r="AO53" s="323">
        <v>-9</v>
      </c>
      <c r="AP53" s="324">
        <v>56181</v>
      </c>
      <c r="AQ53" s="325">
        <v>4.2</v>
      </c>
      <c r="AR53" s="326">
        <v>-13.2</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412438</v>
      </c>
      <c r="AN54" s="330">
        <v>19491</v>
      </c>
      <c r="AO54" s="331">
        <v>-17.899999999999999</v>
      </c>
      <c r="AP54" s="332">
        <v>32039</v>
      </c>
      <c r="AQ54" s="333">
        <v>2.6</v>
      </c>
      <c r="AR54" s="334">
        <v>-20.5</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931141</v>
      </c>
      <c r="AN55" s="322">
        <v>44368</v>
      </c>
      <c r="AO55" s="323">
        <v>-4.8</v>
      </c>
      <c r="AP55" s="324">
        <v>47730</v>
      </c>
      <c r="AQ55" s="325">
        <v>-15</v>
      </c>
      <c r="AR55" s="326">
        <v>10.199999999999999</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287929</v>
      </c>
      <c r="AN56" s="330">
        <v>13719</v>
      </c>
      <c r="AO56" s="331">
        <v>-29.6</v>
      </c>
      <c r="AP56" s="332">
        <v>26378</v>
      </c>
      <c r="AQ56" s="333">
        <v>-17.7</v>
      </c>
      <c r="AR56" s="334">
        <v>-11.9</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942573</v>
      </c>
      <c r="AN57" s="322">
        <v>45184</v>
      </c>
      <c r="AO57" s="323">
        <v>1.8</v>
      </c>
      <c r="AP57" s="324">
        <v>61921</v>
      </c>
      <c r="AQ57" s="325">
        <v>29.7</v>
      </c>
      <c r="AR57" s="326">
        <v>-27.9</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286325</v>
      </c>
      <c r="AN58" s="330">
        <v>13725</v>
      </c>
      <c r="AO58" s="331">
        <v>0</v>
      </c>
      <c r="AP58" s="332">
        <v>34719</v>
      </c>
      <c r="AQ58" s="333">
        <v>31.6</v>
      </c>
      <c r="AR58" s="334">
        <v>-31.6</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892128</v>
      </c>
      <c r="AN59" s="322">
        <v>43094</v>
      </c>
      <c r="AO59" s="323">
        <v>-4.5999999999999996</v>
      </c>
      <c r="AP59" s="324">
        <v>62764</v>
      </c>
      <c r="AQ59" s="325">
        <v>1.4</v>
      </c>
      <c r="AR59" s="326">
        <v>-6</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232655</v>
      </c>
      <c r="AN60" s="330">
        <v>11238</v>
      </c>
      <c r="AO60" s="331">
        <v>-18.100000000000001</v>
      </c>
      <c r="AP60" s="332">
        <v>36476</v>
      </c>
      <c r="AQ60" s="333">
        <v>5.0999999999999996</v>
      </c>
      <c r="AR60" s="334">
        <v>-23.2</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968565</v>
      </c>
      <c r="AN61" s="337">
        <v>46091</v>
      </c>
      <c r="AO61" s="338">
        <v>-5.8</v>
      </c>
      <c r="AP61" s="339">
        <v>56498</v>
      </c>
      <c r="AQ61" s="340">
        <v>2.2999999999999998</v>
      </c>
      <c r="AR61" s="326">
        <v>-8.1</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344982</v>
      </c>
      <c r="AN62" s="330">
        <v>16381</v>
      </c>
      <c r="AO62" s="331">
        <v>-3.7</v>
      </c>
      <c r="AP62" s="332">
        <v>32167</v>
      </c>
      <c r="AQ62" s="333">
        <v>5.2</v>
      </c>
      <c r="AR62" s="334">
        <v>-8.9</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VXvqwB13JSnszSdpmXsgPqovRS8mSLtkOJ2CeezbOCzoV4NshH26dOjllXqeFh9DK2xVU2ANIFx/tWQmgJcUyQ==" saltValue="lQuC4HQS3BW1OKA/5Zg72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10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474</v>
      </c>
    </row>
    <row r="120" spans="125:125" ht="13.5" hidden="1" customHeight="1" x14ac:dyDescent="0.15"/>
    <row r="121" spans="125:125" ht="13.5" hidden="1" customHeight="1" x14ac:dyDescent="0.15">
      <c r="DU121" s="247"/>
    </row>
  </sheetData>
  <sheetProtection algorithmName="SHA-512" hashValue="R5gm5I9YrJKT7jC4NZhcCpqM2JfALzu7oFrNF525YIhxGkXaA9cyGs8SWvG5NMuhm+uCCLTa/gFt5upsS3zXBg==" saltValue="3J7vbgsoH+NI3atiI3XQEg=="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0" zoomScaleNormal="80" zoomScaleSheetLayoutView="55" workbookViewId="0">
      <selection activeCell="DL95" sqref="DL95:DL96"/>
    </sheetView>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474</v>
      </c>
    </row>
  </sheetData>
  <sheetProtection algorithmName="SHA-512" hashValue="ZJdo6O66gxhJUmUKSbbqDU6UlhFy5i3FHmIXtUK56tH+jxMPWEOZO1gr52WHYhseu/MG22/mWI4qpCM5m6+KWg==" saltValue="qj9QPQpZgXir1UmLbXr2Tg=="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50" zoomScaleNormal="5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15">
      <c r="B47" s="10"/>
      <c r="C47" s="1139" t="s">
        <v>3</v>
      </c>
      <c r="D47" s="1139"/>
      <c r="E47" s="1140"/>
      <c r="F47" s="11">
        <v>16.02</v>
      </c>
      <c r="G47" s="12">
        <v>18.86</v>
      </c>
      <c r="H47" s="12">
        <v>19.309999999999999</v>
      </c>
      <c r="I47" s="12">
        <v>19.22</v>
      </c>
      <c r="J47" s="13">
        <v>18.809999999999999</v>
      </c>
    </row>
    <row r="48" spans="2:10" ht="57.75" customHeight="1" x14ac:dyDescent="0.15">
      <c r="B48" s="14"/>
      <c r="C48" s="1141" t="s">
        <v>4</v>
      </c>
      <c r="D48" s="1141"/>
      <c r="E48" s="1142"/>
      <c r="F48" s="15">
        <v>7.08</v>
      </c>
      <c r="G48" s="16">
        <v>11.09</v>
      </c>
      <c r="H48" s="16">
        <v>13.07</v>
      </c>
      <c r="I48" s="16">
        <v>9.8800000000000008</v>
      </c>
      <c r="J48" s="17">
        <v>11.06</v>
      </c>
    </row>
    <row r="49" spans="2:10" ht="57.75" customHeight="1" thickBot="1" x14ac:dyDescent="0.2">
      <c r="B49" s="18"/>
      <c r="C49" s="1143" t="s">
        <v>5</v>
      </c>
      <c r="D49" s="1143"/>
      <c r="E49" s="1144"/>
      <c r="F49" s="19" t="s">
        <v>529</v>
      </c>
      <c r="G49" s="20">
        <v>7.17</v>
      </c>
      <c r="H49" s="20">
        <v>1.72</v>
      </c>
      <c r="I49" s="20" t="s">
        <v>530</v>
      </c>
      <c r="J49" s="21">
        <v>1.4</v>
      </c>
    </row>
    <row r="50" spans="2:10" x14ac:dyDescent="0.15"/>
  </sheetData>
  <sheetProtection algorithmName="SHA-512" hashValue="ypIsukp/Tmu0jfj2r/EmPu9kIYbUrLA8ofQ+THTDvyFp2LFCyYjPIsIAXYMkhyp05UpyTNR3jqJrHkwmzkW5qQ==" saltValue="RmAszVfPVBGSF/r6oSru/Q=="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2026-03-19T08:04:57Z</cp:lastPrinted>
  <dcterms:created xsi:type="dcterms:W3CDTF">2026-02-23T07:27:51Z</dcterms:created>
  <dcterms:modified xsi:type="dcterms:W3CDTF">2026-03-19T08:12:50Z</dcterms:modified>
  <cp:category/>
</cp:coreProperties>
</file>