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02総務部\（原課）財政課\D04財政課\2財政\6公会計\07財政分析\01 財政状況資料集（財政比較・歳出比較分析表）\R6\１回目\05県指摘\"/>
    </mc:Choice>
  </mc:AlternateContent>
  <xr:revisionPtr revIDLastSave="0" documentId="13_ncr:1_{132B9AAC-DEEF-4FF3-91C7-03DDE631096B}" xr6:coauthVersionLast="47" xr6:coauthVersionMax="47" xr10:uidLastSave="{00000000-0000-0000-0000-000000000000}"/>
  <bookViews>
    <workbookView xWindow="-120" yWindow="-120" windowWidth="29040" windowHeight="15720" tabRatio="68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W36" i="10"/>
  <c r="BW37" i="10" s="1"/>
  <c r="BW38" i="10" s="1"/>
  <c r="BW39" i="10" s="1"/>
  <c r="BE36" i="10"/>
  <c r="AM36" i="10"/>
  <c r="C36" i="10"/>
  <c r="CO35" i="10"/>
  <c r="BW35" i="10"/>
  <c r="BE35" i="10"/>
  <c r="C35" i="10"/>
  <c r="CO34" i="10"/>
  <c r="BW34" i="10"/>
  <c r="BE34" i="10"/>
  <c r="C34" i="10"/>
  <c r="U34" i="10" s="1"/>
  <c r="U35" i="10" s="1"/>
  <c r="U36" i="10" s="1"/>
  <c r="U37" i="10" s="1"/>
  <c r="U38"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<sst xmlns="http://schemas.openxmlformats.org/spreadsheetml/2006/main" count="1120" uniqueCount="563">
  <si>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</si>
  <si>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</si>
  <si>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</si>
  <si>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</si>
  <si>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</si>
  <si>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</si>
  <si>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</si>
  <si>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</si>
  <si>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</si>
  <si>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</si>
  <si>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</si>
  <si>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</si>
  <si>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</si>
  <si>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</si>
  <si>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</si>
  <si>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</si>
  <si>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</si>
  <si>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</si>
  <si>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</si>
  <si>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</si>
  <si>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</si>
  <si>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</si>
  <si>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</si>
  <si>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</si>
  <si>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</si>
  <si>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</si>
  <si>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</si>
  <si>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</si>
  <si>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</si>
  <si>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</si>
  <si>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</si>
  <si>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</si>
  <si>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</si>
  <si>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</si>
  <si>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</si>
  <si>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</si>
  <si>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</si>
  <si>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</si>
  <si>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</si>
  <si>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</si>
  <si>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</si>
  <si>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</si>
  <si>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</si>
  <si>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</si>
  <si>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</si>
  <si>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</si>
  <si>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</si>
  <si>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</si>
  <si>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</si>
  <si>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</si>
  <si>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</si>
  <si>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</si>
  <si>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</si>
  <si>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</si>
  <si>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</si>
  <si>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</si>
  <si>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</si>
  <si>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</si>
  <si>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</si>
  <si>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</si>
  <si>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</si>
  <si>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</si>
  <si>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</si>
  <si>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</si>
  <si>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</si>
  <si>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</si>
  <si>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</si>
  <si>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</si>
  <si>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</si>
  <si>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</si>
  <si>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</si>
  <si>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</si>
  <si>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</si>
  <si>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</si>
  <si>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</si>
  <si>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</si>
  <si>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</si>
  <si>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</si>
  <si>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</si>
  <si>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</si>
  <si>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</si>
  <si>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</si>
  <si>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</si>
  <si>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</si>
  <si>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</si>
  <si>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</si>
  <si>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</si>
  <si>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</si>
  <si>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</si>
  <si>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</si>
  <si>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</si>
  <si>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</si>
  <si>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</si>
  <si>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</si>
  <si>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</si>
  <si>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</si>
  <si>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</si>
  <si>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</si>
  <si>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</si>
  <si>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</si>
  <si>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</si>
  <si>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</si>
  <si>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</si>
  <si>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</si>
  <si>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</si>
  <si>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</si>
  <si>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</si>
  <si>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</si>
  <si>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</si>
  <si>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</si>
  <si>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</si>
  <si>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</si>
  <si>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</si>
  <si>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</si>
  <si>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</si>
  <si>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</si>
  <si>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</si>
  <si>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</si>
  <si>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</si>
  <si>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</si>
  <si>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</si>
  <si>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</si>
  <si>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</si>
  <si>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</si>
  <si>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</si>
  <si>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</si>
  <si>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</si>
  <si>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</si>
  <si>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</si>
  <si>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</si>
  <si>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</si>
  <si>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</si>
  <si>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</si>
  <si>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</si>
  <si>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</si>
  <si>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</si>
  <si>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</si>
  <si>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</si>
  <si>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</si>
  <si>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</si>
  <si>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</si>
  <si>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</si>
  <si>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</si>
  <si>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</si>
  <si>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</si>
  <si>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</si>
  <si>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</si>
  <si>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</si>
  <si>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</si>
  <si>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</si>
  <si>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</si>
  <si>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</si>
  <si>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</si>
  <si>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</si>
  <si>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</si>
  <si>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</si>
  <si>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</si>
  <si>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</si>
  <si>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</si>
  <si>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</si>
  <si>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</si>
  <si>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</si>
  <si>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</si>
  <si>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</si>
  <si>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</si>
  <si>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</si>
  <si>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</si>
  <si>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</si>
  <si>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</si>
  <si>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</si>
  <si>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</si>
  <si>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</si>
  <si>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</si>
  <si>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</si>
  <si>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</si>
  <si>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</si>
  <si>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</si>
  <si>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</si>
  <si>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</si>
  <si>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</si>
  <si>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</si>
  <si>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</si>
  <si>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</si>
  <si>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</si>
  <si>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</si>
  <si>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</si>
  <si>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</si>
  <si>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</si>
  <si>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</si>
  <si>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</si>
  <si>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</si>
  <si>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</si>
  <si>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</si>
  <si>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</si>
  <si>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</si>
  <si>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</si>
  <si>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</si>
  <si>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</si>
  <si>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</si>
  <si>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</si>
  <si>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</si>
  <si>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</si>
  <si>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</si>
  <si>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滋賀県湖南市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</si>
  <si>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</si>
  <si>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</si>
  <si>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</si>
  <si>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</si>
  <si>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</si>
  <si>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</si>
  <si>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</si>
  <si>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</si>
  <si>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</si>
  <si>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</si>
  <si>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</si>
  <si>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</si>
  <si>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</si>
  <si>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</si>
  <si>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</si>
  <si>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</si>
  <si>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</si>
  <si>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</si>
  <si>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</si>
  <si>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</si>
  <si>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</si>
  <si>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</si>
  <si>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</si>
  <si>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</si>
  <si>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</si>
  <si>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</si>
  <si>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</si>
  <si>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</si>
  <si>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</si>
  <si>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</si>
  <si>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</si>
  <si>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</si>
  <si>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</si>
  <si>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</si>
  <si>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</si>
  <si>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</si>
  <si>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</si>
  <si>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</si>
  <si>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</si>
  <si>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</si>
  <si>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</si>
  <si>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</si>
  <si>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</si>
  <si>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</si>
  <si>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</si>
  <si>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</si>
  <si>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</si>
  <si>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</si>
  <si>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</si>
  <si>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</si>
  <si>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</si>
  <si>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</si>
  <si>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</si>
  <si>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</si>
  <si>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</si>
  <si>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</si>
  <si>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</si>
  <si>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</si>
  <si>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</si>
  <si>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</si>
  <si>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</si>
  <si>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</si>
  <si>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</si>
  <si>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</si>
  <si>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</si>
  <si>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</si>
  <si>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</si>
  <si>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</si>
  <si>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</si>
  <si>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</si>
  <si>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</si>
  <si>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</si>
  <si>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</si>
  <si>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</si>
  <si>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</si>
  <si>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</si>
  <si>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</si>
  <si>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</si>
  <si>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</si>
  <si>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</si>
  <si>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</si>
  <si>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</si>
  <si>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</si>
  <si>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</si>
  <si>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</si>
  <si>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</si>
  <si>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</si>
  <si>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</si>
  <si>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</si>
  <si>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</si>
  <si>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</si>
  <si>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</si>
  <si>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</si>
  <si>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</si>
  <si>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</si>
  <si>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</si>
  <si>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</si>
  <si>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</si>
  <si>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</si>
  <si>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</si>
  <si>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</si>
  <si>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</si>
  <si>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</si>
  <si>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</si>
  <si>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</si>
  <si>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</si>
  <si>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</si>
  <si>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</si>
  <si>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</si>
  <si>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</si>
  <si>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</si>
  <si>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</si>
  <si>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</si>
  <si>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</si>
  <si>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</si>
  <si>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</si>
  <si>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</si>
  <si>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</si>
  <si>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</si>
  <si>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</si>
  <si>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</si>
  <si>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</si>
  <si>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</si>
  <si>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</si>
  <si>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</si>
  <si>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</si>
  <si>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</si>
  <si>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</si>
  <si>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</si>
  <si>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</si>
  <si>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</si>
  <si>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</si>
  <si>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</si>
  <si>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</si>
  <si>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</si>
  <si>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</si>
  <si>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</si>
  <si>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</si>
  <si>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</si>
  <si>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</si>
  <si>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</si>
  <si>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</si>
  <si>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</si>
  <si>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</si>
  <si>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</si>
  <si>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</si>
  <si>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</si>
  <si>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</si>
  <si>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</si>
  <si>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</si>
  <si>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滋賀県湖南市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</si>
  <si>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</si>
  <si>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</si>
  <si>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</si>
  <si>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</si>
  <si>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</si>
  <si>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</si>
  <si>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</si>
  <si>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</si>
  <si>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</si>
  <si>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</si>
  <si>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</si>
  <si>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</si>
  <si>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</si>
  <si>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</si>
  <si>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</si>
  <si>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</si>
  <si>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</si>
  <si>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</si>
  <si>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</si>
  <si>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</si>
  <si>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</si>
  <si>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</si>
  <si>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</si>
  <si>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</si>
  <si>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</si>
  <si>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</si>
  <si>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</si>
  <si>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</si>
  <si>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</si>
  <si>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</si>
  <si>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</si>
  <si>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</si>
  <si>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</si>
  <si>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</si>
  <si>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</si>
  <si>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</si>
  <si>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</si>
  <si>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</si>
  <si>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</si>
  <si>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</si>
  <si>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</si>
  <si>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</si>
  <si>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</si>
  <si>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</si>
  <si>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</si>
  <si>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</si>
  <si>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</si>
  <si>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</si>
  <si>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</si>
  <si>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</si>
  <si>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</si>
  <si>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</si>
  <si>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</si>
  <si>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</si>
  <si>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</si>
  <si>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</si>
  <si>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</si>
  <si>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</si>
  <si>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</si>
  <si>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</si>
  <si>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</si>
  <si>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</si>
  <si>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</si>
  <si>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</si>
  <si>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</si>
  <si>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</si>
  <si>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</si>
  <si>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</si>
  <si>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</si>
  <si>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</si>
  <si>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</si>
  <si>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</si>
  <si>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</si>
  <si>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</si>
  <si>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</si>
  <si>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</si>
  <si>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</si>
  <si>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</si>
  <si>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</si>
  <si>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</si>
  <si>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</si>
  <si>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</si>
  <si>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</si>
  <si>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</si>
  <si>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</si>
  <si>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</si>
  <si>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</si>
  <si>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</si>
  <si>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</si>
  <si>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</si>
  <si>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</si>
  <si>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</si>
  <si>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</si>
  <si>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</si>
  <si>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</si>
  <si>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</si>
  <si>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</si>
  <si>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</si>
  <si>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</si>
  <si>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</si>
  <si>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</si>
  <si>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</si>
  <si>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</si>
  <si>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</si>
  <si>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</si>
  <si>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</si>
  <si>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</si>
  <si>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</si>
  <si>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</si>
  <si>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</si>
  <si>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</si>
  <si>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</si>
  <si>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</si>
  <si>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</si>
  <si>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</si>
  <si>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</si>
  <si>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</si>
  <si>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</si>
  <si>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</si>
  <si>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</si>
  <si>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</si>
  <si>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</si>
  <si>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</si>
  <si>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</si>
  <si>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</si>
  <si>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</si>
  <si>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</si>
  <si>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</si>
  <si>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</si>
  <si>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</si>
  <si>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</si>
  <si>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</si>
  <si>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</si>
  <si>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</si>
  <si>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</si>
  <si>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</si>
  <si>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</si>
  <si>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</si>
  <si>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</si>
  <si>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</si>
  <si>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</si>
  <si>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</si>
  <si>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</si>
  <si>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</si>
  <si>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</si>
  <si>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</si>
  <si>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</si>
  <si>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</si>
  <si>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</si>
  <si>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</si>
  <si>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</si>
  <si>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</si>
  <si>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</si>
  <si>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</si>
  <si>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</si>
  <si>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</si>
  <si>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</si>
  <si>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</si>
  <si>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</si>
  <si>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</si>
  <si>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</si>
  <si>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</si>
  <si>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</si>
  <si>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</si>
  <si>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</si>
  <si>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</si>
  <si>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</si>
  <si>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</si>
  <si>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</si>
  <si>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</si>
  <si>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</si>
  <si>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</si>
  <si>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</si>
  <si>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</si>
  <si>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</si>
  <si>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</si>
  <si>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3.07</t>
  </si>
  <si>
    <t>水道事業会計</t>
  </si>
  <si>
    <t>一般会計</t>
  </si>
  <si>
    <t>下水道事業会計</t>
  </si>
  <si>
    <t>介護保険特別会計</t>
  </si>
  <si>
    <t>国民健康保険特別会計</t>
  </si>
  <si>
    <t>国民健康保険診療所特別会計</t>
  </si>
  <si>
    <t>訪問看護ステーション事業特別会計</t>
  </si>
  <si>
    <t>▲ 0.04</t>
  </si>
  <si>
    <t>▲ 0.00</t>
  </si>
  <si>
    <t>▲ 0.02</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</si>
  <si>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</si>
  <si>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</si>
  <si>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</si>
  <si>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</si>
  <si>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</si>
  <si>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</si>
  <si>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</si>
  <si>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</si>
  <si>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</si>
  <si>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rPh sb="0" eb="3">
      <t>シガケン</t>
    </rPh>
    <rPh sb="3" eb="8">
      <t>シチョウソンショクイン</t>
    </rPh>
    <rPh sb="8" eb="14">
      <t>タイショクテアテクミアイ</t>
    </rPh>
    <phoneticPr fontId="2"/>
  </si>
  <si>
    <t>公立甲賀病院組合（一般会計）</t>
    <rPh sb="0" eb="2">
      <t>コウリツ</t>
    </rPh>
    <rPh sb="2" eb="4">
      <t>コウカ</t>
    </rPh>
    <rPh sb="4" eb="6">
      <t>ビョウイン</t>
    </rPh>
    <rPh sb="6" eb="8">
      <t>クミアイ</t>
    </rPh>
    <rPh sb="9" eb="11">
      <t>イッパン</t>
    </rPh>
    <rPh sb="11" eb="13">
      <t>カイケイ</t>
    </rPh>
    <phoneticPr fontId="10"/>
  </si>
  <si>
    <t>甲賀広域行政組合</t>
    <rPh sb="0" eb="2">
      <t>コウカ</t>
    </rPh>
    <rPh sb="2" eb="4">
      <t>コウイキ</t>
    </rPh>
    <rPh sb="4" eb="6">
      <t>ギョウセイ</t>
    </rPh>
    <rPh sb="6" eb="8">
      <t>クミアイ</t>
    </rPh>
    <phoneticPr fontId="10"/>
  </si>
  <si>
    <t>滋賀県市町村職員研修センター</t>
    <rPh sb="0" eb="3">
      <t>シガケン</t>
    </rPh>
    <rPh sb="3" eb="6">
      <t>シチョウソン</t>
    </rPh>
    <rPh sb="6" eb="8">
      <t>ショクイン</t>
    </rPh>
    <rPh sb="8" eb="10">
      <t>ケンシュウ</t>
    </rPh>
    <phoneticPr fontId="10"/>
  </si>
  <si>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0"/>
  </si>
  <si>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</si>
  <si>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こなんウルトラパワー株式会社</t>
    <rPh sb="10" eb="14">
      <t>カブシキガイシャ</t>
    </rPh>
    <phoneticPr fontId="2"/>
  </si>
  <si>
    <t>公共公益施設等整備基金</t>
  </si>
  <si>
    <t>ふるさときらめき湖南づくり応援基金</t>
  </si>
  <si>
    <t>笹ヶ谷霊園管理基金</t>
  </si>
  <si>
    <t>庁舎整備基金</t>
    <phoneticPr fontId="2"/>
  </si>
  <si>
    <t>振興基金</t>
    <rPh sb="0" eb="4">
      <t>シンコウキキン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</si>
</sst>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042F-4605-A5FF-469BF758DD4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30068</c:v>
                </c:pt>
                <c:pt idx="1">
                  <c:v>36315</c:v>
                </c:pt>
                <c:pt idx="2">
                  <c:v>29940</c:v>
                </c:pt>
                <c:pt idx="3">
                  <c:v>48772</c:v>
                </c:pt>
                <c:pt idx="4">
                  <c:v>32536</c:v>
                </c:pt>
              </c:numCache>
            </c:numRef>
          </c:val>
          <c:smooth val="0"/>
          <c:extLst>
            <c:ext xmlns:c16="http://schemas.microsoft.com/office/drawing/2014/chart" uri="{C3380CC4-5D6E-409C-BE32-E72D297353CC}">
              <c16:uniqueId val="{00000001-042F-4605-A5FF-469BF758DD4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4.5199999999999996</c:v>
                </c:pt>
                <c:pt idx="1">
                  <c:v>6.22</c:v>
                </c:pt>
                <c:pt idx="2">
                  <c:v>3.74</c:v>
                </c:pt>
                <c:pt idx="3">
                  <c:v>5.38</c:v>
                </c:pt>
                <c:pt idx="4">
                  <c:v>4.68</c:v>
                </c:pt>
              </c:numCache>
            </c:numRef>
          </c:val>
          <c:extLst>
            <c:ext xmlns:c16="http://schemas.microsoft.com/office/drawing/2014/chart" uri="{C3380CC4-5D6E-409C-BE32-E72D297353CC}">
              <c16:uniqueId val="{00000000-8BCF-4616-B8AE-B8DB90695D9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15.19</c:v>
                </c:pt>
                <c:pt idx="1">
                  <c:v>17.91</c:v>
                </c:pt>
                <c:pt idx="2">
                  <c:v>17.670000000000002</c:v>
                </c:pt>
                <c:pt idx="3">
                  <c:v>19.12</c:v>
                </c:pt>
                <c:pt idx="4">
                  <c:v>32.909999999999997</c:v>
                </c:pt>
              </c:numCache>
            </c:numRef>
          </c:val>
          <c:extLst>
            <c:ext xmlns:c16="http://schemas.microsoft.com/office/drawing/2014/chart" uri="{C3380CC4-5D6E-409C-BE32-E72D297353CC}">
              <c16:uniqueId val="{00000001-8BCF-4616-B8AE-B8DB90695D9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2.65</c:v>
                </c:pt>
                <c:pt idx="1">
                  <c:v>7.88</c:v>
                </c:pt>
                <c:pt idx="2">
                  <c:v>-3.07</c:v>
                </c:pt>
                <c:pt idx="3">
                  <c:v>4.05</c:v>
                </c:pt>
                <c:pt idx="4">
                  <c:v>13.48</c:v>
                </c:pt>
              </c:numCache>
            </c:numRef>
          </c:val>
          <c:smooth val="0"/>
          <c:extLst>
            <c:ext xmlns:c16="http://schemas.microsoft.com/office/drawing/2014/chart" uri="{C3380CC4-5D6E-409C-BE32-E72D297353CC}">
              <c16:uniqueId val="{00000002-8BCF-4616-B8AE-B8DB90695D9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15E-46AE-983C-0CE55BA94F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15E-46AE-983C-0CE55BA94FF8}"/>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0.08</c:v>
                </c:pt>
                <c:pt idx="2">
                  <c:v>#N/A</c:v>
                </c:pt>
                <c:pt idx="3">
                  <c:v>0.08</c:v>
                </c:pt>
                <c:pt idx="4">
                  <c:v>#N/A</c:v>
                </c:pt>
                <c:pt idx="5">
                  <c:v>0.09</c:v>
                </c:pt>
                <c:pt idx="6">
                  <c:v>#N/A</c:v>
                </c:pt>
                <c:pt idx="7">
                  <c:v>0.13</c:v>
                </c:pt>
                <c:pt idx="8">
                  <c:v>#N/A</c:v>
                </c:pt>
                <c:pt idx="9">
                  <c:v>0</c:v>
                </c:pt>
              </c:numCache>
            </c:numRef>
          </c:val>
          <c:extLst>
            <c:ext xmlns:c16="http://schemas.microsoft.com/office/drawing/2014/chart" uri="{C3380CC4-5D6E-409C-BE32-E72D297353CC}">
              <c16:uniqueId val="{00000002-015E-46AE-983C-0CE55BA94FF8}"/>
            </c:ext>
          </c:extLst>
        </c:ser>
        <c:ser>
          <c:idx val="3"/>
          <c:order val="3"/>
          <c:tx>
            <c:strRef>
              <c:f>データシート!$A$30</c:f>
              <c:strCache>
                <c:ptCount val="1"/>
                <c:pt idx="0">
                  <c:v>訪問看護ステーション事業特別会計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0.04</c:v>
                </c:pt>
                <c:pt idx="1">
                  <c:v>#N/A</c:v>
                </c:pt>
                <c:pt idx="2">
                  <c:v>#N/A</c:v>
                </c:pt>
                <c:pt idx="3">
                  <c:v>0.03</c:v>
                </c:pt>
                <c:pt idx="4">
                  <c:v>#N/A</c:v>
                </c:pt>
                <c:pt idx="5">
                  <c:v>0</c:v>
                </c:pt>
                <c:pt idx="6">
                  <c:v>0.02</c:v>
                </c:pt>
                <c:pt idx="7">
                  <c:v>#N/A</c:v>
                </c:pt>
                <c:pt idx="8">
                  <c:v>#N/A</c:v>
                </c:pt>
                <c:pt idx="9">
                  <c:v>0.02</c:v>
                </c:pt>
              </c:numCache>
            </c:numRef>
          </c:val>
          <c:extLst>
            <c:ext xmlns:c16="http://schemas.microsoft.com/office/drawing/2014/chart" uri="{C3380CC4-5D6E-409C-BE32-E72D297353CC}">
              <c16:uniqueId val="{00000003-015E-46AE-983C-0CE55BA94FF8}"/>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0.05</c:v>
                </c:pt>
                <c:pt idx="2">
                  <c:v>#N/A</c:v>
                </c:pt>
                <c:pt idx="3">
                  <c:v>0.54</c:v>
                </c:pt>
                <c:pt idx="4">
                  <c:v>#N/A</c:v>
                </c:pt>
                <c:pt idx="5">
                  <c:v>0.38</c:v>
                </c:pt>
                <c:pt idx="6">
                  <c:v>#N/A</c:v>
                </c:pt>
                <c:pt idx="7">
                  <c:v>0.21</c:v>
                </c:pt>
                <c:pt idx="8">
                  <c:v>#N/A</c:v>
                </c:pt>
                <c:pt idx="9">
                  <c:v>0.04</c:v>
                </c:pt>
              </c:numCache>
            </c:numRef>
          </c:val>
          <c:extLst>
            <c:ext xmlns:c16="http://schemas.microsoft.com/office/drawing/2014/chart" uri="{C3380CC4-5D6E-409C-BE32-E72D297353CC}">
              <c16:uniqueId val="{00000004-015E-46AE-983C-0CE55BA94FF8}"/>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0.23</c:v>
                </c:pt>
                <c:pt idx="2">
                  <c:v>#N/A</c:v>
                </c:pt>
                <c:pt idx="3">
                  <c:v>0.57999999999999996</c:v>
                </c:pt>
                <c:pt idx="4">
                  <c:v>#N/A</c:v>
                </c:pt>
                <c:pt idx="5">
                  <c:v>0.41</c:v>
                </c:pt>
                <c:pt idx="6">
                  <c:v>#N/A</c:v>
                </c:pt>
                <c:pt idx="7">
                  <c:v>0.13</c:v>
                </c:pt>
                <c:pt idx="8">
                  <c:v>#N/A</c:v>
                </c:pt>
                <c:pt idx="9">
                  <c:v>0.23</c:v>
                </c:pt>
              </c:numCache>
            </c:numRef>
          </c:val>
          <c:extLst>
            <c:ext xmlns:c16="http://schemas.microsoft.com/office/drawing/2014/chart" uri="{C3380CC4-5D6E-409C-BE32-E72D297353CC}">
              <c16:uniqueId val="{00000005-015E-46AE-983C-0CE55BA94FF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c:v>
                </c:pt>
                <c:pt idx="2">
                  <c:v>#N/A</c:v>
                </c:pt>
                <c:pt idx="3">
                  <c:v>1.48</c:v>
                </c:pt>
                <c:pt idx="4">
                  <c:v>#N/A</c:v>
                </c:pt>
                <c:pt idx="5">
                  <c:v>0.95</c:v>
                </c:pt>
                <c:pt idx="6">
                  <c:v>#N/A</c:v>
                </c:pt>
                <c:pt idx="7">
                  <c:v>0.9</c:v>
                </c:pt>
                <c:pt idx="8">
                  <c:v>#N/A</c:v>
                </c:pt>
                <c:pt idx="9">
                  <c:v>1.05</c:v>
                </c:pt>
              </c:numCache>
            </c:numRef>
          </c:val>
          <c:extLst>
            <c:ext xmlns:c16="http://schemas.microsoft.com/office/drawing/2014/chart" uri="{C3380CC4-5D6E-409C-BE32-E72D297353CC}">
              <c16:uniqueId val="{00000006-015E-46AE-983C-0CE55BA94FF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1.18</c:v>
                </c:pt>
                <c:pt idx="2">
                  <c:v>#N/A</c:v>
                </c:pt>
                <c:pt idx="3">
                  <c:v>1.81</c:v>
                </c:pt>
                <c:pt idx="4">
                  <c:v>#N/A</c:v>
                </c:pt>
                <c:pt idx="5">
                  <c:v>1.98</c:v>
                </c:pt>
                <c:pt idx="6">
                  <c:v>#N/A</c:v>
                </c:pt>
                <c:pt idx="7">
                  <c:v>2.54</c:v>
                </c:pt>
                <c:pt idx="8">
                  <c:v>#N/A</c:v>
                </c:pt>
                <c:pt idx="9">
                  <c:v>3.11</c:v>
                </c:pt>
              </c:numCache>
            </c:numRef>
          </c:val>
          <c:extLst>
            <c:ext xmlns:c16="http://schemas.microsoft.com/office/drawing/2014/chart" uri="{C3380CC4-5D6E-409C-BE32-E72D297353CC}">
              <c16:uniqueId val="{00000007-015E-46AE-983C-0CE55BA94FF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4.51</c:v>
                </c:pt>
                <c:pt idx="2">
                  <c:v>#N/A</c:v>
                </c:pt>
                <c:pt idx="3">
                  <c:v>6.22</c:v>
                </c:pt>
                <c:pt idx="4">
                  <c:v>#N/A</c:v>
                </c:pt>
                <c:pt idx="5">
                  <c:v>3.73</c:v>
                </c:pt>
                <c:pt idx="6">
                  <c:v>#N/A</c:v>
                </c:pt>
                <c:pt idx="7">
                  <c:v>5.38</c:v>
                </c:pt>
                <c:pt idx="8">
                  <c:v>#N/A</c:v>
                </c:pt>
                <c:pt idx="9">
                  <c:v>4.68</c:v>
                </c:pt>
              </c:numCache>
            </c:numRef>
          </c:val>
          <c:extLst>
            <c:ext xmlns:c16="http://schemas.microsoft.com/office/drawing/2014/chart" uri="{C3380CC4-5D6E-409C-BE32-E72D297353CC}">
              <c16:uniqueId val="{00000008-015E-46AE-983C-0CE55BA94FF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7.22</c:v>
                </c:pt>
                <c:pt idx="2">
                  <c:v>#N/A</c:v>
                </c:pt>
                <c:pt idx="3">
                  <c:v>7.59</c:v>
                </c:pt>
                <c:pt idx="4">
                  <c:v>#N/A</c:v>
                </c:pt>
                <c:pt idx="5">
                  <c:v>8.18</c:v>
                </c:pt>
                <c:pt idx="6">
                  <c:v>#N/A</c:v>
                </c:pt>
                <c:pt idx="7">
                  <c:v>8.25</c:v>
                </c:pt>
                <c:pt idx="8">
                  <c:v>#N/A</c:v>
                </c:pt>
                <c:pt idx="9">
                  <c:v>8.5399999999999991</c:v>
                </c:pt>
              </c:numCache>
            </c:numRef>
          </c:val>
          <c:extLst>
            <c:ext xmlns:c16="http://schemas.microsoft.com/office/drawing/2014/chart" uri="{C3380CC4-5D6E-409C-BE32-E72D297353CC}">
              <c16:uniqueId val="{00000009-015E-46AE-983C-0CE55BA94F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2299</c:v>
                </c:pt>
                <c:pt idx="5">
                  <c:v>2297</c:v>
                </c:pt>
                <c:pt idx="8">
                  <c:v>2283</c:v>
                </c:pt>
                <c:pt idx="11">
                  <c:v>2245</c:v>
                </c:pt>
                <c:pt idx="14">
                  <c:v>2116</c:v>
                </c:pt>
              </c:numCache>
            </c:numRef>
          </c:val>
          <c:extLst>
            <c:ext xmlns:c16="http://schemas.microsoft.com/office/drawing/2014/chart" uri="{C3380CC4-5D6E-409C-BE32-E72D297353CC}">
              <c16:uniqueId val="{00000000-6F56-483A-BDCB-90C1F6744B8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F56-483A-BDCB-90C1F6744B8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F56-483A-BDCB-90C1F6744B8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273</c:v>
                </c:pt>
                <c:pt idx="3">
                  <c:v>231</c:v>
                </c:pt>
                <c:pt idx="6">
                  <c:v>195</c:v>
                </c:pt>
                <c:pt idx="9">
                  <c:v>190</c:v>
                </c:pt>
                <c:pt idx="12">
                  <c:v>152</c:v>
                </c:pt>
              </c:numCache>
            </c:numRef>
          </c:val>
          <c:extLst>
            <c:ext xmlns:c16="http://schemas.microsoft.com/office/drawing/2014/chart" uri="{C3380CC4-5D6E-409C-BE32-E72D297353CC}">
              <c16:uniqueId val="{00000003-6F56-483A-BDCB-90C1F6744B8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411</c:v>
                </c:pt>
                <c:pt idx="3">
                  <c:v>408</c:v>
                </c:pt>
                <c:pt idx="6">
                  <c:v>388</c:v>
                </c:pt>
                <c:pt idx="9">
                  <c:v>374</c:v>
                </c:pt>
                <c:pt idx="12">
                  <c:v>396</c:v>
                </c:pt>
              </c:numCache>
            </c:numRef>
          </c:val>
          <c:extLst>
            <c:ext xmlns:c16="http://schemas.microsoft.com/office/drawing/2014/chart" uri="{C3380CC4-5D6E-409C-BE32-E72D297353CC}">
              <c16:uniqueId val="{00000004-6F56-483A-BDCB-90C1F6744B8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F56-483A-BDCB-90C1F6744B8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F56-483A-BDCB-90C1F6744B8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2486</c:v>
                </c:pt>
                <c:pt idx="3">
                  <c:v>2555</c:v>
                </c:pt>
                <c:pt idx="6">
                  <c:v>2628</c:v>
                </c:pt>
                <c:pt idx="9">
                  <c:v>2589</c:v>
                </c:pt>
                <c:pt idx="12">
                  <c:v>2475</c:v>
                </c:pt>
              </c:numCache>
            </c:numRef>
          </c:val>
          <c:extLst>
            <c:ext xmlns:c16="http://schemas.microsoft.com/office/drawing/2014/chart" uri="{C3380CC4-5D6E-409C-BE32-E72D297353CC}">
              <c16:uniqueId val="{00000007-6F56-483A-BDCB-90C1F6744B8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871</c:v>
                </c:pt>
                <c:pt idx="2">
                  <c:v>#N/A</c:v>
                </c:pt>
                <c:pt idx="3">
                  <c:v>#N/A</c:v>
                </c:pt>
                <c:pt idx="4">
                  <c:v>897</c:v>
                </c:pt>
                <c:pt idx="5">
                  <c:v>#N/A</c:v>
                </c:pt>
                <c:pt idx="6">
                  <c:v>#N/A</c:v>
                </c:pt>
                <c:pt idx="7">
                  <c:v>928</c:v>
                </c:pt>
                <c:pt idx="8">
                  <c:v>#N/A</c:v>
                </c:pt>
                <c:pt idx="9">
                  <c:v>#N/A</c:v>
                </c:pt>
                <c:pt idx="10">
                  <c:v>908</c:v>
                </c:pt>
                <c:pt idx="11">
                  <c:v>#N/A</c:v>
                </c:pt>
                <c:pt idx="12">
                  <c:v>#N/A</c:v>
                </c:pt>
                <c:pt idx="13">
                  <c:v>907</c:v>
                </c:pt>
                <c:pt idx="14">
                  <c:v>#N/A</c:v>
                </c:pt>
              </c:numCache>
            </c:numRef>
          </c:val>
          <c:smooth val="0"/>
          <c:extLst>
            <c:ext xmlns:c16="http://schemas.microsoft.com/office/drawing/2014/chart" uri="{C3380CC4-5D6E-409C-BE32-E72D297353CC}">
              <c16:uniqueId val="{00000008-6F56-483A-BDCB-90C1F6744B8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25718</c:v>
                </c:pt>
                <c:pt idx="5">
                  <c:v>24954</c:v>
                </c:pt>
                <c:pt idx="8">
                  <c:v>23701</c:v>
                </c:pt>
                <c:pt idx="11">
                  <c:v>22212</c:v>
                </c:pt>
                <c:pt idx="14">
                  <c:v>20907</c:v>
                </c:pt>
              </c:numCache>
            </c:numRef>
          </c:val>
          <c:extLst>
            <c:ext xmlns:c16="http://schemas.microsoft.com/office/drawing/2014/chart" uri="{C3380CC4-5D6E-409C-BE32-E72D297353CC}">
              <c16:uniqueId val="{00000000-C5BE-4F4B-986D-EE938EE530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186</c:v>
                </c:pt>
                <c:pt idx="5">
                  <c:v>167</c:v>
                </c:pt>
                <c:pt idx="8">
                  <c:v>122</c:v>
                </c:pt>
                <c:pt idx="11">
                  <c:v>74</c:v>
                </c:pt>
                <c:pt idx="14">
                  <c:v>28</c:v>
                </c:pt>
              </c:numCache>
            </c:numRef>
          </c:val>
          <c:extLst>
            <c:ext xmlns:c16="http://schemas.microsoft.com/office/drawing/2014/chart" uri="{C3380CC4-5D6E-409C-BE32-E72D297353CC}">
              <c16:uniqueId val="{00000001-C5BE-4F4B-986D-EE938EE530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4504</c:v>
                </c:pt>
                <c:pt idx="5">
                  <c:v>5571</c:v>
                </c:pt>
                <c:pt idx="8">
                  <c:v>6572</c:v>
                </c:pt>
                <c:pt idx="11">
                  <c:v>6850</c:v>
                </c:pt>
                <c:pt idx="14">
                  <c:v>9449</c:v>
                </c:pt>
              </c:numCache>
            </c:numRef>
          </c:val>
          <c:extLst>
            <c:ext xmlns:c16="http://schemas.microsoft.com/office/drawing/2014/chart" uri="{C3380CC4-5D6E-409C-BE32-E72D297353CC}">
              <c16:uniqueId val="{00000002-C5BE-4F4B-986D-EE938EE530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BE-4F4B-986D-EE938EE530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BE-4F4B-986D-EE938EE530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BE-4F4B-986D-EE938EE530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46</c:v>
                </c:pt>
                <c:pt idx="3">
                  <c:v>426</c:v>
                </c:pt>
                <c:pt idx="6">
                  <c:v>365</c:v>
                </c:pt>
                <c:pt idx="9">
                  <c:v>505</c:v>
                </c:pt>
                <c:pt idx="12">
                  <c:v>342</c:v>
                </c:pt>
              </c:numCache>
            </c:numRef>
          </c:val>
          <c:extLst>
            <c:ext xmlns:c16="http://schemas.microsoft.com/office/drawing/2014/chart" uri="{C3380CC4-5D6E-409C-BE32-E72D297353CC}">
              <c16:uniqueId val="{00000006-C5BE-4F4B-986D-EE938EE530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1537</c:v>
                </c:pt>
                <c:pt idx="3">
                  <c:v>1642</c:v>
                </c:pt>
                <c:pt idx="6">
                  <c:v>1839</c:v>
                </c:pt>
                <c:pt idx="9">
                  <c:v>2029</c:v>
                </c:pt>
                <c:pt idx="12">
                  <c:v>2029</c:v>
                </c:pt>
              </c:numCache>
            </c:numRef>
          </c:val>
          <c:extLst>
            <c:ext xmlns:c16="http://schemas.microsoft.com/office/drawing/2014/chart" uri="{C3380CC4-5D6E-409C-BE32-E72D297353CC}">
              <c16:uniqueId val="{00000007-C5BE-4F4B-986D-EE938EE530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5210</c:v>
                </c:pt>
                <c:pt idx="3">
                  <c:v>4921</c:v>
                </c:pt>
                <c:pt idx="6">
                  <c:v>4315</c:v>
                </c:pt>
                <c:pt idx="9">
                  <c:v>4185</c:v>
                </c:pt>
                <c:pt idx="12">
                  <c:v>4197</c:v>
                </c:pt>
              </c:numCache>
            </c:numRef>
          </c:val>
          <c:extLst>
            <c:ext xmlns:c16="http://schemas.microsoft.com/office/drawing/2014/chart" uri="{C3380CC4-5D6E-409C-BE32-E72D297353CC}">
              <c16:uniqueId val="{00000008-C5BE-4F4B-986D-EE938EE530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5BE-4F4B-986D-EE938EE530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26075</c:v>
                </c:pt>
                <c:pt idx="3">
                  <c:v>25492</c:v>
                </c:pt>
                <c:pt idx="6">
                  <c:v>23819</c:v>
                </c:pt>
                <c:pt idx="9">
                  <c:v>22376</c:v>
                </c:pt>
                <c:pt idx="12">
                  <c:v>20819</c:v>
                </c:pt>
              </c:numCache>
            </c:numRef>
          </c:val>
          <c:extLst>
            <c:ext xmlns:c16="http://schemas.microsoft.com/office/drawing/2014/chart" uri="{C3380CC4-5D6E-409C-BE32-E72D297353CC}">
              <c16:uniqueId val="{0000000A-C5BE-4F4B-986D-EE938EE530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2462</c:v>
                </c:pt>
                <c:pt idx="2">
                  <c:v>#N/A</c:v>
                </c:pt>
                <c:pt idx="3">
                  <c:v>#N/A</c:v>
                </c:pt>
                <c:pt idx="4">
                  <c:v>1789</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5BE-4F4B-986D-EE938EE530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2405</c:v>
                </c:pt>
                <c:pt idx="1">
                  <c:v>2653</c:v>
                </c:pt>
                <c:pt idx="2">
                  <c:v>4640</c:v>
                </c:pt>
              </c:numCache>
            </c:numRef>
          </c:val>
          <c:extLst>
            <c:ext xmlns:c16="http://schemas.microsoft.com/office/drawing/2014/chart" uri="{C3380CC4-5D6E-409C-BE32-E72D297353CC}">
              <c16:uniqueId val="{00000000-B551-41BF-AB03-4E1A499A88F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841</c:v>
                </c:pt>
                <c:pt idx="1">
                  <c:v>841</c:v>
                </c:pt>
                <c:pt idx="2">
                  <c:v>941</c:v>
                </c:pt>
              </c:numCache>
            </c:numRef>
          </c:val>
          <c:extLst>
            <c:ext xmlns:c16="http://schemas.microsoft.com/office/drawing/2014/chart" uri="{C3380CC4-5D6E-409C-BE32-E72D297353CC}">
              <c16:uniqueId val="{00000001-B551-41BF-AB03-4E1A499A88F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3156</c:v>
                </c:pt>
                <c:pt idx="1">
                  <c:v>3143</c:v>
                </c:pt>
                <c:pt idx="2">
                  <c:v>3834</c:v>
                </c:pt>
              </c:numCache>
            </c:numRef>
          </c:val>
          <c:extLst>
            <c:ext xmlns:c16="http://schemas.microsoft.com/office/drawing/2014/chart" uri="{C3380CC4-5D6E-409C-BE32-E72D297353CC}">
              <c16:uniqueId val="{00000002-B551-41BF-AB03-4E1A499A88F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元利償還金においては、懸案事項であった老朽化した義務教育施設の耐震化事業、市町村合併による旧町域の均衡ある発展に資する事業について市債を財源とし、平成</a:t>
          </a:r>
          <a:r>
            <a:rPr kumimoji="1" lang="en-US" altLang="ja-JP" sz="1200">
              <a:latin typeface="ＭＳ ゴシック" pitchFamily="49" charset="-128"/>
              <a:ea typeface="ＭＳ ゴシック" pitchFamily="49" charset="-128"/>
            </a:rPr>
            <a:t>16</a:t>
          </a:r>
          <a:r>
            <a:rPr kumimoji="1" lang="ja-JP" altLang="en-US" sz="1200">
              <a:latin typeface="ＭＳ ゴシック" pitchFamily="49" charset="-128"/>
              <a:ea typeface="ＭＳ ゴシック" pitchFamily="49" charset="-128"/>
            </a:rPr>
            <a:t>年の合併以降積極的に実施してきたことにより、依然として高い状態である。</a:t>
          </a:r>
        </a:p>
        <a:p>
          <a:r>
            <a:rPr kumimoji="1" lang="ja-JP" altLang="en-US" sz="1200">
              <a:latin typeface="ＭＳ ゴシック" pitchFamily="49" charset="-128"/>
              <a:ea typeface="ＭＳ ゴシック" pitchFamily="49" charset="-128"/>
            </a:rPr>
            <a:t>　しかし、算入公債費等においては、臨時財政対策債および旧合併特例事業債の占める割合が高く、現状では実質公債費比率は横ばい傾向にある。令和６年度で旧合併特例債の発行期限を迎えることを考慮すると、今後実施する大型投資的事業においては後年に過度の負担とならないよう事業費の平準化や費用対効果、基金の活用など事業手法等を見極め実施して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一般会計等に係る地方債の現在高について、前年度と同様に臨時財政対策債の借入額が大きく減少したことなどにより、償還額が発行額を上回ったため、残高は減となった。</a:t>
          </a:r>
        </a:p>
        <a:p>
          <a:r>
            <a:rPr kumimoji="1" lang="ja-JP" altLang="en-US" sz="1400">
              <a:latin typeface="ＭＳ ゴシック" pitchFamily="49" charset="-128"/>
              <a:ea typeface="ＭＳ ゴシック" pitchFamily="49" charset="-128"/>
            </a:rPr>
            <a:t>　また、公営企業債等繰入見込額については、令和６年度算入の事業債の影響を受けて微増となったものの、下水道事業会計における起債残高の減少に伴い、過年度からの推移をみると減少傾向となっている。さらに、充当可能基金については、財政調整基金、公共公益施設等整備基金等の積み増しを行ったことにより増加となった。そのため、将来負担比率の分子は減少した。</a:t>
          </a:r>
        </a:p>
        <a:p>
          <a:r>
            <a:rPr kumimoji="1" lang="ja-JP" altLang="en-US" sz="1400">
              <a:latin typeface="ＭＳ ゴシック" pitchFamily="49" charset="-128"/>
              <a:ea typeface="ＭＳ ゴシック" pitchFamily="49" charset="-128"/>
            </a:rPr>
            <a:t>　いずれの年度も早期健全化基準未満ではあるが、今後も、事業内容等の十分な協議・検討のもとに、真に必要な地方債の発行を行いながら、財政の健全化を図る。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百万円、高松公園跡地の売払い収入を財政調整基金に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百万円、公共公益施設等整備基金に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百万円、庁舎整備の財源確保のため庁舎整備基金に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個別施設計画）に基づき、老朽化の進む公共施設の長寿命化対策に備え、計画的に基金積み立てを行っていく。また、庁舎整備事業の財源として活用する見込みであるため、一時的に基金残高の減少が見込まれる。その後の基金残高を維持しながら、今後増加する公債費の償還財源となる減債基金の確保も含めて適正な運用管理に努める。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公共公益施設等整備基金：保健衛生施設、教育施設、文化施設、環境衛生施設等の設置および施設の整備。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庁舎整備基金：庁舎整備に必要となる基金。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振興基金：市民の連携強化および地域振興を図るための基金。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ふるさときらめき湖南づくり応援基金：ふるさと納税寄付金を財源とした基金。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公共公益施設等整備基金：広域清掃経費に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百万円、社会体育施設管理運営事業に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百万円、社会体育施設管理運営事業に５百万円等の取り崩しをおこなったものの、高松公園跡地の売払い収入を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庁舎整備基金：将来の庁舎整備の財源確保のため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ふるさときらめき湖南づくり応援基金：令和６年度ふるさと納税寄付額である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百万円を積み立てたものの、令和６年度実施事業へ充当するため過年度積み立て分、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公共公益施設等整備基金：今後継続利用する公共施設の長寿命化対策に取り組むため、計画的に積み立てていく。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庁舎整備基金：庁舎整備事業のために計画的に積立、取り崩しを行っていく。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高松公園跡地の売払い収入を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百万円積み立てたことや財政調整基金を取り崩すことなく決算剰余金を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百万円を積み立てることができたため増加した。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不測の財政支出や老朽化する公共施設への対応を踏まえながら、標準財政規模の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％程度の残高確保を目標として取り組み、持続可能な財政運営を図っていく。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運用利息分を積み立てたことや普通交付税の追加交付分のうち、臨時財政対策債の元利償還金の減額を目的に交付された分を原資とし積み立てたため増加した。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公共施設の老朽化対策等に係る起債の償還に備え、財政調整基金と合わせて継続的に積み立てを行っていく。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54,065
50,029
70.40
25,754,791
25,030,838
660,402
14,097,045
20,819,325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11995</xdr:rowOff>
    </xdr:from>
    <xdr:to>
      <xdr:col>23</xdr:col>
      <xdr:colOff>133350</xdr:colOff>
      <xdr:row>42</xdr:row>
      <xdr:rowOff>11995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128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11995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8608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129822</xdr:rowOff>
    </xdr:from>
    <xdr:to>
      <xdr:col>15</xdr:col>
      <xdr:colOff>82550</xdr:colOff>
      <xdr:row>41</xdr:row>
      <xdr:rowOff>156633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5927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103011</xdr:rowOff>
    </xdr:from>
    <xdr:to>
      <xdr:col>11</xdr:col>
      <xdr:colOff>31750</xdr:colOff>
      <xdr:row>41</xdr:row>
      <xdr:rowOff>129822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3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149172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132645</xdr:rowOff>
    </xdr:from>
    <xdr:to>
      <xdr:col>19</xdr:col>
      <xdr:colOff>184150</xdr:colOff>
      <xdr:row>42</xdr:row>
      <xdr:rowOff>62795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79022</xdr:rowOff>
    </xdr:from>
    <xdr:to>
      <xdr:col>11</xdr:col>
      <xdr:colOff>82550</xdr:colOff>
      <xdr:row>42</xdr:row>
      <xdr:rowOff>9172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19349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163988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合併以降、両町の均衡ある発展に資する事業および義務教育施設の耐震化事業等を積極的に実施してきたことによる公債費の増加、障害福祉サービスや高齢福祉サービス利用の増による扶助費の増加など、社会保障関連経費をはじめとする経常的支出額が増加し比率が高い水準にあった。令和６年度は、歳入において地方税が増加したこと歳出において公債費の償還終了が進んだこと等により、前年度と比較して約</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％改善した。今後も社会保障関係経費の増加や庁舎整備が控えており、引き続き厳しい財政状況が見込まれるが、長期財政計画では、最終年度である令和</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年度決算まで</a:t>
          </a:r>
          <a:r>
            <a:rPr kumimoji="1" lang="en-US" altLang="ja-JP" sz="1100">
              <a:latin typeface="ＭＳ Ｐゴシック" panose="020B0600070205080204" pitchFamily="50" charset="-128"/>
              <a:ea typeface="ＭＳ Ｐゴシック" panose="020B0600070205080204" pitchFamily="50" charset="-128"/>
            </a:rPr>
            <a:t>90.7</a:t>
          </a:r>
          <a:r>
            <a:rPr kumimoji="1" lang="ja-JP" altLang="en-US" sz="1100">
              <a:latin typeface="ＭＳ Ｐゴシック" panose="020B0600070205080204" pitchFamily="50" charset="-128"/>
              <a:ea typeface="ＭＳ Ｐゴシック" panose="020B0600070205080204" pitchFamily="50" charset="-128"/>
            </a:rPr>
            <a:t>％以下を期間中の目標に定めているため、今後も現在の水準の維持に努める。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62</xdr:row>
      <xdr:rowOff>56515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674350"/>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56515</xdr:rowOff>
    </xdr:from>
    <xdr:to>
      <xdr:col>19</xdr:col>
      <xdr:colOff>133350</xdr:colOff>
      <xdr:row>62</xdr:row>
      <xdr:rowOff>116840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68641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61595</xdr:rowOff>
    </xdr:from>
    <xdr:to>
      <xdr:col>15</xdr:col>
      <xdr:colOff>82550</xdr:colOff>
      <xdr:row>62</xdr:row>
      <xdr:rowOff>116840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348595"/>
          <a:ext cx="889000" cy="39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61595</xdr:rowOff>
    </xdr:from>
    <xdr:to>
      <xdr:col>11</xdr:col>
      <xdr:colOff>31750</xdr:colOff>
      <xdr:row>62</xdr:row>
      <xdr:rowOff>56515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348595"/>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10177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5715</xdr:rowOff>
    </xdr:from>
    <xdr:to>
      <xdr:col>19</xdr:col>
      <xdr:colOff>184150</xdr:colOff>
      <xdr:row>62</xdr:row>
      <xdr:rowOff>107315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117492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6367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10795</xdr:rowOff>
    </xdr:from>
    <xdr:to>
      <xdr:col>11</xdr:col>
      <xdr:colOff>82550</xdr:colOff>
      <xdr:row>60</xdr:row>
      <xdr:rowOff>112395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122572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5715</xdr:rowOff>
    </xdr:from>
    <xdr:to>
      <xdr:col>7</xdr:col>
      <xdr:colOff>31750</xdr:colOff>
      <xdr:row>62</xdr:row>
      <xdr:rowOff>107315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117492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[133,360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口１人あたりの金額が類似団体平均と比較し低くなっている要因として、ごみ処理業務や、消防業務などを一部事務組合で行っていることが挙げられる。今後も事務事業の見直しや、公共施設等総合管理計画に基づく施設ごとの個別管理計画を策定し総量縮減を行い、現在の水準の維持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111114</xdr:rowOff>
    </xdr:from>
    <xdr:to>
      <xdr:col>23</xdr:col>
      <xdr:colOff>133350</xdr:colOff>
      <xdr:row>82</xdr:row>
      <xdr:rowOff>10092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98564"/>
          <a:ext cx="838200" cy="7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111114</xdr:rowOff>
    </xdr:from>
    <xdr:to>
      <xdr:col>19</xdr:col>
      <xdr:colOff>133350</xdr:colOff>
      <xdr:row>81</xdr:row>
      <xdr:rowOff>135325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3998564"/>
          <a:ext cx="889000" cy="2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135325</xdr:rowOff>
    </xdr:from>
    <xdr:to>
      <xdr:col>15</xdr:col>
      <xdr:colOff>82550</xdr:colOff>
      <xdr:row>81</xdr:row>
      <xdr:rowOff>141977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4022775"/>
          <a:ext cx="889000" cy="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112193</xdr:rowOff>
    </xdr:from>
    <xdr:to>
      <xdr:col>11</xdr:col>
      <xdr:colOff>31750</xdr:colOff>
      <xdr:row>81</xdr:row>
      <xdr:rowOff>141977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99643"/>
          <a:ext cx="889000" cy="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130742</xdr:rowOff>
    </xdr:from>
    <xdr:to>
      <xdr:col>23</xdr:col>
      <xdr:colOff>184150</xdr:colOff>
      <xdr:row>82</xdr:row>
      <xdr:rowOff>60892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1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147269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60314</xdr:rowOff>
    </xdr:from>
    <xdr:to>
      <xdr:col>19</xdr:col>
      <xdr:colOff>184150</xdr:colOff>
      <xdr:row>81</xdr:row>
      <xdr:rowOff>161914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4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641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16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84525</xdr:rowOff>
    </xdr:from>
    <xdr:to>
      <xdr:col>15</xdr:col>
      <xdr:colOff>133350</xdr:colOff>
      <xdr:row>82</xdr:row>
      <xdr:rowOff>14675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7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24852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91177</xdr:rowOff>
    </xdr:from>
    <xdr:to>
      <xdr:col>11</xdr:col>
      <xdr:colOff>82550</xdr:colOff>
      <xdr:row>82</xdr:row>
      <xdr:rowOff>21327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31504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4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61393</xdr:rowOff>
    </xdr:from>
    <xdr:to>
      <xdr:col>7</xdr:col>
      <xdr:colOff>31750</xdr:colOff>
      <xdr:row>81</xdr:row>
      <xdr:rowOff>162993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1720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1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昨年度に引き続き国平均給料と比較して給料が低い職員が退職した。しかし、国の年齢階層人員が多い階層での給料の低い職員の異動が多かったことにより、職員分布が変動し、国の水準以下となった。引き続き年齢階層など職員構成の適正化を図り、また、職員育成人事考課反映などにより、国の水準以下とな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88</xdr:row>
      <xdr:rowOff>86179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66950"/>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34471</xdr:rowOff>
    </xdr:from>
    <xdr:to>
      <xdr:col>77</xdr:col>
      <xdr:colOff>44450</xdr:colOff>
      <xdr:row>88</xdr:row>
      <xdr:rowOff>86179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1220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88</xdr:row>
      <xdr:rowOff>34471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0186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87</xdr:row>
      <xdr:rowOff>154214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0186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35379</xdr:rowOff>
    </xdr:from>
    <xdr:to>
      <xdr:col>77</xdr:col>
      <xdr:colOff>95250</xdr:colOff>
      <xdr:row>88</xdr:row>
      <xdr:rowOff>136979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121756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0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155121</xdr:rowOff>
    </xdr:from>
    <xdr:to>
      <xdr:col>73</xdr:col>
      <xdr:colOff>44450</xdr:colOff>
      <xdr:row>88</xdr:row>
      <xdr:rowOff>85271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70048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103414</xdr:rowOff>
    </xdr:from>
    <xdr:to>
      <xdr:col>64</xdr:col>
      <xdr:colOff>152400</xdr:colOff>
      <xdr:row>88</xdr:row>
      <xdr:rowOff>33564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18341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合併以降、行政改革の一環として計画的な職員の削減に取り組み、令和２年４月には合併当初より</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人削減した。令和２年４月に改訂した定員適正化計画では、組織力の維持・向上を図るため、平成</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年度から令和７年度までに</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名の職員増加とする方針となっており、退職者数の動向を見極めながら採用等を進めている。しかし、特に専門職において採用難であることから、令和２年度から職員数は横ばいとなっている状況である。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168456</xdr:rowOff>
    </xdr:from>
    <xdr:to>
      <xdr:col>81</xdr:col>
      <xdr:colOff>44450</xdr:colOff>
      <xdr:row>61</xdr:row>
      <xdr:rowOff>36649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455456"/>
          <a:ext cx="838200" cy="3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15966</xdr:rowOff>
    </xdr:from>
    <xdr:to>
      <xdr:col>77</xdr:col>
      <xdr:colOff>44450</xdr:colOff>
      <xdr:row>61</xdr:row>
      <xdr:rowOff>36649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74416"/>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168456</xdr:rowOff>
    </xdr:from>
    <xdr:to>
      <xdr:col>72</xdr:col>
      <xdr:colOff>203200</xdr:colOff>
      <xdr:row>61</xdr:row>
      <xdr:rowOff>15966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55456"/>
          <a:ext cx="889000" cy="1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159838</xdr:rowOff>
    </xdr:from>
    <xdr:to>
      <xdr:col>68</xdr:col>
      <xdr:colOff>152400</xdr:colOff>
      <xdr:row>60</xdr:row>
      <xdr:rowOff>168456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46838"/>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117656</xdr:rowOff>
    </xdr:from>
    <xdr:to>
      <xdr:col>81</xdr:col>
      <xdr:colOff>95250</xdr:colOff>
      <xdr:row>61</xdr:row>
      <xdr:rowOff>47806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0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134183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49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157299</xdr:rowOff>
    </xdr:from>
    <xdr:to>
      <xdr:col>77</xdr:col>
      <xdr:colOff>95250</xdr:colOff>
      <xdr:row>61</xdr:row>
      <xdr:rowOff>87449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97626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13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136616</xdr:rowOff>
    </xdr:from>
    <xdr:to>
      <xdr:col>73</xdr:col>
      <xdr:colOff>44450</xdr:colOff>
      <xdr:row>61</xdr:row>
      <xdr:rowOff>66766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76943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9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117656</xdr:rowOff>
    </xdr:from>
    <xdr:to>
      <xdr:col>68</xdr:col>
      <xdr:colOff>203200</xdr:colOff>
      <xdr:row>61</xdr:row>
      <xdr:rowOff>47806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0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57983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73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109038</xdr:rowOff>
    </xdr:from>
    <xdr:to>
      <xdr:col>64</xdr:col>
      <xdr:colOff>152400</xdr:colOff>
      <xdr:row>61</xdr:row>
      <xdr:rowOff>39188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49365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6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合併以降、両町の均衡ある発展に資する事業および懸案事項であった義務教育施設の耐震化事業等を積極的に実施してきたことによる起債の償還により、比率は類似団体を上回っている。令和６年度は組合等が起こした地方債の元利償還金に対する負担金や公営企業の元利償還金に対する繰入金が減少したことにより、単年度実質公債費比率（</a:t>
          </a:r>
          <a:r>
            <a:rPr kumimoji="1" lang="en-US" altLang="ja-JP" sz="1100">
              <a:latin typeface="ＭＳ Ｐゴシック" panose="020B0600070205080204" pitchFamily="50" charset="-128"/>
              <a:ea typeface="ＭＳ Ｐゴシック" panose="020B0600070205080204" pitchFamily="50" charset="-128"/>
            </a:rPr>
            <a:t>R</a:t>
          </a:r>
          <a:r>
            <a:rPr kumimoji="1" lang="ja-JP" altLang="en-US" sz="1100">
              <a:latin typeface="ＭＳ Ｐゴシック" panose="020B0600070205080204" pitchFamily="50" charset="-128"/>
              <a:ea typeface="ＭＳ Ｐゴシック" panose="020B0600070205080204" pitchFamily="50" charset="-128"/>
            </a:rPr>
            <a:t>４：</a:t>
          </a:r>
          <a:r>
            <a:rPr kumimoji="1" lang="en-US" altLang="ja-JP" sz="1100">
              <a:latin typeface="ＭＳ Ｐゴシック" panose="020B0600070205080204" pitchFamily="50" charset="-128"/>
              <a:ea typeface="ＭＳ Ｐゴシック" panose="020B0600070205080204" pitchFamily="50" charset="-128"/>
            </a:rPr>
            <a:t>8.2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R</a:t>
          </a:r>
          <a:r>
            <a:rPr kumimoji="1" lang="ja-JP" altLang="en-US" sz="1100">
              <a:latin typeface="ＭＳ Ｐゴシック" panose="020B0600070205080204" pitchFamily="50" charset="-128"/>
              <a:ea typeface="ＭＳ Ｐゴシック" panose="020B0600070205080204" pitchFamily="50" charset="-128"/>
            </a:rPr>
            <a:t>５：</a:t>
          </a:r>
          <a:r>
            <a:rPr kumimoji="1" lang="en-US" altLang="ja-JP" sz="1100">
              <a:latin typeface="ＭＳ Ｐゴシック" panose="020B0600070205080204" pitchFamily="50" charset="-128"/>
              <a:ea typeface="ＭＳ Ｐゴシック" panose="020B0600070205080204" pitchFamily="50" charset="-128"/>
            </a:rPr>
            <a:t>7.8</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R</a:t>
          </a:r>
          <a:r>
            <a:rPr kumimoji="1" lang="ja-JP" altLang="en-US" sz="1100">
              <a:latin typeface="ＭＳ Ｐゴシック" panose="020B0600070205080204" pitchFamily="50" charset="-128"/>
              <a:ea typeface="ＭＳ Ｐゴシック" panose="020B0600070205080204" pitchFamily="50" charset="-128"/>
            </a:rPr>
            <a:t>６：</a:t>
          </a:r>
          <a:r>
            <a:rPr kumimoji="1" lang="en-US" altLang="ja-JP" sz="1100">
              <a:latin typeface="ＭＳ Ｐゴシック" panose="020B0600070205080204" pitchFamily="50" charset="-128"/>
              <a:ea typeface="ＭＳ Ｐゴシック" panose="020B0600070205080204" pitchFamily="50" charset="-128"/>
            </a:rPr>
            <a:t>7.6</a:t>
          </a:r>
          <a:r>
            <a:rPr kumimoji="1" lang="ja-JP" altLang="en-US" sz="1100">
              <a:latin typeface="ＭＳ Ｐゴシック" panose="020B0600070205080204" pitchFamily="50" charset="-128"/>
              <a:ea typeface="ＭＳ Ｐゴシック" panose="020B0600070205080204" pitchFamily="50" charset="-128"/>
            </a:rPr>
            <a:t>％）は改善しているが、３カ年平均で増減はなかった。今後、庁舎整備等の大型事業が控えているため、各指標が大幅に悪化しないよう、交付税措置率が高い起債を活用して事業を進める必要がある。また、後年に過度の負担とならないよう費用対効果、事業手法等を再検討し、基金などの財源を確保しつつ、起債に依存しない手法により事業を実施することで比率の改善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9313</xdr:rowOff>
    </xdr:from>
    <xdr:to>
      <xdr:col>81</xdr:col>
      <xdr:colOff>44450</xdr:colOff>
      <xdr:row>42</xdr:row>
      <xdr:rowOff>9313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210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9313</xdr:rowOff>
    </xdr:from>
    <xdr:to>
      <xdr:col>77</xdr:col>
      <xdr:colOff>44450</xdr:colOff>
      <xdr:row>42</xdr:row>
      <xdr:rowOff>17356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2102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49530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218256"/>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49530</xdr:rowOff>
    </xdr:from>
    <xdr:to>
      <xdr:col>68</xdr:col>
      <xdr:colOff>152400</xdr:colOff>
      <xdr:row>42</xdr:row>
      <xdr:rowOff>65617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504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129963</xdr:rowOff>
    </xdr:from>
    <xdr:to>
      <xdr:col>81</xdr:col>
      <xdr:colOff>95250</xdr:colOff>
      <xdr:row>42</xdr:row>
      <xdr:rowOff>60113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102040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3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129963</xdr:rowOff>
    </xdr:from>
    <xdr:to>
      <xdr:col>77</xdr:col>
      <xdr:colOff>95250</xdr:colOff>
      <xdr:row>42</xdr:row>
      <xdr:rowOff>60113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44890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24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138006</xdr:rowOff>
    </xdr:from>
    <xdr:to>
      <xdr:col>73</xdr:col>
      <xdr:colOff>44450</xdr:colOff>
      <xdr:row>42</xdr:row>
      <xdr:rowOff>68156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170180</xdr:rowOff>
    </xdr:from>
    <xdr:to>
      <xdr:col>68</xdr:col>
      <xdr:colOff>203200</xdr:colOff>
      <xdr:row>42</xdr:row>
      <xdr:rowOff>100330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85107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14817</xdr:rowOff>
    </xdr:from>
    <xdr:to>
      <xdr:col>64</xdr:col>
      <xdr:colOff>152400</xdr:colOff>
      <xdr:row>42</xdr:row>
      <xdr:rowOff>116417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101194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主に一般会計等に係る地方債において償還終了に伴い現在高が減少したことと、財政調整基金等に一般財源の一部を積み立てたことにより充当可能基金が増加したことにより、充当可能財源等が将来負担額を上回る状態を維持できている。今後、庁舎整備等の大型事業が控えており、地方債現在高の増加と充当可能基金の減少が見込まれるため、交付税措置率が高い起債を活用する必要がある。また、既存事業の見直しや公共施設等総合管理計画に基づく施設別の個別計画による将来負担に備えた計画的な基金の積み立てを行い、恒常的な財政改善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15</xdr:row>
      <xdr:rowOff>2681</xdr:rowOff>
    </xdr:from>
    <xdr:to>
      <xdr:col>68</xdr:col>
      <xdr:colOff>152400</xdr:colOff>
      <xdr:row>15</xdr:row>
      <xdr:rowOff>97860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3512800" y="2574431"/>
          <a:ext cx="889000" cy="9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89817</xdr:rowOff>
    </xdr:from>
    <xdr:to>
      <xdr:col>73</xdr:col>
      <xdr:colOff>44450</xdr:colOff>
      <xdr:row>15</xdr:row>
      <xdr:rowOff>19967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75794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64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170973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74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123331</xdr:rowOff>
    </xdr:from>
    <xdr:to>
      <xdr:col>68</xdr:col>
      <xdr:colOff>203200</xdr:colOff>
      <xdr:row>15</xdr:row>
      <xdr:rowOff>53481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4351000" y="252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63658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292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47060</xdr:rowOff>
    </xdr:from>
    <xdr:to>
      <xdr:col>64</xdr:col>
      <xdr:colOff>152400</xdr:colOff>
      <xdr:row>15</xdr:row>
      <xdr:rowOff>148660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462000" y="261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158837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38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54,065
50,029
70.40
25,754,791
25,030,838
660,402
14,097,045
20,819,325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では、一般職員の給料および期末手当が増額したこと等により、前年比では高くなっているものの、職員のワークライフバランス実現のため時間外勤務の削減等に取り組んだことにより、類似団体の平均値を下回っている。今後も時間外勤務削減の徹底や職員構成の平準化に加えて、ＲＰＡやＡＩの導入、</a:t>
          </a:r>
          <a:r>
            <a:rPr kumimoji="1" lang="en-US" altLang="ja-JP" sz="1200">
              <a:latin typeface="ＭＳ Ｐゴシック" panose="020B0600070205080204" pitchFamily="50" charset="-128"/>
              <a:ea typeface="ＭＳ Ｐゴシック" panose="020B0600070205080204" pitchFamily="50" charset="-128"/>
            </a:rPr>
            <a:t>ICT</a:t>
          </a:r>
          <a:r>
            <a:rPr kumimoji="1" lang="ja-JP" altLang="en-US" sz="1200">
              <a:latin typeface="ＭＳ Ｐゴシック" panose="020B0600070205080204" pitchFamily="50" charset="-128"/>
              <a:ea typeface="ＭＳ Ｐゴシック" panose="020B0600070205080204" pitchFamily="50" charset="-128"/>
            </a:rPr>
            <a:t>を活用した窓口改革等を実施し人件費の抑制に努める。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113284</xdr:rowOff>
    </xdr:from>
    <xdr:to>
      <xdr:col>24</xdr:col>
      <xdr:colOff>25400</xdr:colOff>
      <xdr:row>36</xdr:row>
      <xdr:rowOff>131572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8548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36</xdr:row>
      <xdr:rowOff>113284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580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67564</xdr:rowOff>
    </xdr:from>
    <xdr:to>
      <xdr:col>15</xdr:col>
      <xdr:colOff>98425</xdr:colOff>
      <xdr:row>36</xdr:row>
      <xdr:rowOff>85852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39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67564</xdr:rowOff>
    </xdr:from>
    <xdr:to>
      <xdr:col>11</xdr:col>
      <xdr:colOff>9525</xdr:colOff>
      <xdr:row>36</xdr:row>
      <xdr:rowOff>163576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3976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80772</xdr:rowOff>
    </xdr:from>
    <xdr:to>
      <xdr:col>24</xdr:col>
      <xdr:colOff>76200</xdr:colOff>
      <xdr:row>37</xdr:row>
      <xdr:rowOff>10922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97299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62484</xdr:rowOff>
    </xdr:from>
    <xdr:to>
      <xdr:col>20</xdr:col>
      <xdr:colOff>38100</xdr:colOff>
      <xdr:row>36</xdr:row>
      <xdr:rowOff>164084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2811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35052</xdr:rowOff>
    </xdr:from>
    <xdr:to>
      <xdr:col>15</xdr:col>
      <xdr:colOff>149225</xdr:colOff>
      <xdr:row>36</xdr:row>
      <xdr:rowOff>136652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146829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xdr:rowOff>
    </xdr:from>
    <xdr:to>
      <xdr:col>11</xdr:col>
      <xdr:colOff>60325</xdr:colOff>
      <xdr:row>36</xdr:row>
      <xdr:rowOff>118364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128541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53103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物件費については、分母の経常一般財源は増加したものの、エネルギ</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価格高騰による燃料費や光熱水費などの経常的経費の増加や給食センター運営事業における給食の原材料価格が高騰したことにより経常経費充当一般財源が増加し、</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54610</xdr:rowOff>
    </xdr:from>
    <xdr:to>
      <xdr:col>82</xdr:col>
      <xdr:colOff>107950</xdr:colOff>
      <xdr:row>15</xdr:row>
      <xdr:rowOff>123190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263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59707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3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46990</xdr:rowOff>
    </xdr:from>
    <xdr:to>
      <xdr:col>78</xdr:col>
      <xdr:colOff>69850</xdr:colOff>
      <xdr:row>15</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18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166387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88900</xdr:rowOff>
    </xdr:from>
    <xdr:to>
      <xdr:col>73</xdr:col>
      <xdr:colOff>180975</xdr:colOff>
      <xdr:row>15</xdr:row>
      <xdr:rowOff>46990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4892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88900</xdr:rowOff>
    </xdr:from>
    <xdr:to>
      <xdr:col>69</xdr:col>
      <xdr:colOff>92075</xdr:colOff>
      <xdr:row>14</xdr:row>
      <xdr:rowOff>111760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489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72390</xdr:rowOff>
    </xdr:from>
    <xdr:to>
      <xdr:col>82</xdr:col>
      <xdr:colOff>158750</xdr:colOff>
      <xdr:row>16</xdr:row>
      <xdr:rowOff>2540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88917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3810</xdr:rowOff>
    </xdr:from>
    <xdr:to>
      <xdr:col>78</xdr:col>
      <xdr:colOff>120650</xdr:colOff>
      <xdr:row>15</xdr:row>
      <xdr:rowOff>105410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115587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34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167640</xdr:rowOff>
    </xdr:from>
    <xdr:to>
      <xdr:col>74</xdr:col>
      <xdr:colOff>31750</xdr:colOff>
      <xdr:row>15</xdr:row>
      <xdr:rowOff>97790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107967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38100</xdr:rowOff>
    </xdr:from>
    <xdr:to>
      <xdr:col>69</xdr:col>
      <xdr:colOff>142875</xdr:colOff>
      <xdr:row>14</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149877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60960</xdr:rowOff>
    </xdr:from>
    <xdr:to>
      <xdr:col>65</xdr:col>
      <xdr:colOff>53975</xdr:colOff>
      <xdr:row>14</xdr:row>
      <xdr:rowOff>162560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類似団体の平均値をさらに下回ることとなった。令和６年度は児童手当支給事業において児童手当法の改正が行われ事業費が増加する等、扶助費全体で増額となったが、それ以上に国県からの補助金等が増加したことで</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ポイント減となった。今後も高齢化による老人福祉費等による扶助費の増加が見込まれることから、事業見直しにより適度なサービス水準と経費のバランスに留意していく必要がある。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159657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271000"/>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72770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02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159657</xdr:rowOff>
    </xdr:from>
    <xdr:to>
      <xdr:col>19</xdr:col>
      <xdr:colOff>187325</xdr:colOff>
      <xdr:row>55</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4179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151493</xdr:rowOff>
    </xdr:from>
    <xdr:to>
      <xdr:col>15</xdr:col>
      <xdr:colOff>98425</xdr:colOff>
      <xdr:row>55</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238343"/>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151493</xdr:rowOff>
    </xdr:from>
    <xdr:to>
      <xdr:col>11</xdr:col>
      <xdr:colOff>9525</xdr:colOff>
      <xdr:row>54</xdr:row>
      <xdr:rowOff>78015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2383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97262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23784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108857</xdr:rowOff>
    </xdr:from>
    <xdr:to>
      <xdr:col>20</xdr:col>
      <xdr:colOff>38100</xdr:colOff>
      <xdr:row>55</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49184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13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100693</xdr:rowOff>
    </xdr:from>
    <xdr:to>
      <xdr:col>11</xdr:col>
      <xdr:colOff>60325</xdr:colOff>
      <xdr:row>54</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27215</xdr:rowOff>
    </xdr:from>
    <xdr:to>
      <xdr:col>6</xdr:col>
      <xdr:colOff>171450</xdr:colOff>
      <xdr:row>54</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138992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類似団体と比較して低い比率となっている要因としては、他会計への繰出金において、後期高齢者医療特別会計への繰出金は増加しているが、平成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34472</xdr:rowOff>
    </xdr:from>
    <xdr:to>
      <xdr:col>82</xdr:col>
      <xdr:colOff>107950</xdr:colOff>
      <xdr:row>56</xdr:row>
      <xdr:rowOff>78015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35672"/>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78015</xdr:rowOff>
    </xdr:from>
    <xdr:to>
      <xdr:col>78</xdr:col>
      <xdr:colOff>69850</xdr:colOff>
      <xdr:row>56</xdr:row>
      <xdr:rowOff>78015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792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97065</xdr:rowOff>
    </xdr:from>
    <xdr:to>
      <xdr:col>73</xdr:col>
      <xdr:colOff>180975</xdr:colOff>
      <xdr:row>56</xdr:row>
      <xdr:rowOff>78015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2681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97065</xdr:rowOff>
    </xdr:from>
    <xdr:to>
      <xdr:col>69</xdr:col>
      <xdr:colOff>92075</xdr:colOff>
      <xdr:row>55</xdr:row>
      <xdr:rowOff>151493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5268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155122</xdr:rowOff>
    </xdr:from>
    <xdr:to>
      <xdr:col>82</xdr:col>
      <xdr:colOff>158750</xdr:colOff>
      <xdr:row>56</xdr:row>
      <xdr:rowOff>85272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27215</xdr:rowOff>
    </xdr:from>
    <xdr:to>
      <xdr:col>78</xdr:col>
      <xdr:colOff>120650</xdr:colOff>
      <xdr:row>56</xdr:row>
      <xdr:rowOff>128815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138992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27215</xdr:rowOff>
    </xdr:from>
    <xdr:to>
      <xdr:col>74</xdr:col>
      <xdr:colOff>31750</xdr:colOff>
      <xdr:row>56</xdr:row>
      <xdr:rowOff>128815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138992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46265</xdr:rowOff>
    </xdr:from>
    <xdr:to>
      <xdr:col>69</xdr:col>
      <xdr:colOff>142875</xdr:colOff>
      <xdr:row>55</xdr:row>
      <xdr:rowOff>147865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158042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100693</xdr:rowOff>
    </xdr:from>
    <xdr:to>
      <xdr:col>65</xdr:col>
      <xdr:colOff>53975</xdr:colOff>
      <xdr:row>56</xdr:row>
      <xdr:rowOff>30843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41020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補助費等については、類似団体と比較して高い水準となり、前年度から</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増となった。この理由としては、学童保育所の追加に伴う指定管理料増額や人件費増額に伴う一部事務組合に対する負担金が増加したことが挙げられる。今後についても継続的に各種団体に対する補助金・負担金等の見直し等を図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37846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32206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24130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24130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494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56134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3494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130573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年の合併以降、義務教育施設の耐震化事業をはじめとする大型投資事業を実施してきたことに加え、臨時財政対策債の償還が増加したことにより、類似団体平均を上回っている。令和６年度は合併特例事業債や臨時財政対策債の償還が進み経常的経費が減少したため、</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ポイント減となった。今後は老朽化した施設の長寿命化、改築など地方債に依存する事業を進めていくことから、他の事業との年度間調整、事業規模の見直し等により、後年に過度の負担とならないよう調整を行い平準化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152146</xdr:rowOff>
    </xdr:from>
    <xdr:to>
      <xdr:col>24</xdr:col>
      <xdr:colOff>25400</xdr:colOff>
      <xdr:row>78</xdr:row>
      <xdr:rowOff>49276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35379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49276</xdr:rowOff>
    </xdr:from>
    <xdr:to>
      <xdr:col>19</xdr:col>
      <xdr:colOff>187325</xdr:colOff>
      <xdr:row>78</xdr:row>
      <xdr:rowOff>58420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4223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8128</xdr:rowOff>
    </xdr:from>
    <xdr:to>
      <xdr:col>15</xdr:col>
      <xdr:colOff>98425</xdr:colOff>
      <xdr:row>78</xdr:row>
      <xdr:rowOff>58420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812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8128</xdr:rowOff>
    </xdr:from>
    <xdr:to>
      <xdr:col>11</xdr:col>
      <xdr:colOff>9525</xdr:colOff>
      <xdr:row>78</xdr:row>
      <xdr:rowOff>53848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812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101346</xdr:rowOff>
    </xdr:from>
    <xdr:to>
      <xdr:col>24</xdr:col>
      <xdr:colOff>76200</xdr:colOff>
      <xdr:row>78</xdr:row>
      <xdr:rowOff>31496</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73423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169926</xdr:rowOff>
    </xdr:from>
    <xdr:to>
      <xdr:col>20</xdr:col>
      <xdr:colOff>38100</xdr:colOff>
      <xdr:row>78</xdr:row>
      <xdr:rowOff>100076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84853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xdr:rowOff>
    </xdr:from>
    <xdr:to>
      <xdr:col>15</xdr:col>
      <xdr:colOff>149225</xdr:colOff>
      <xdr:row>78</xdr:row>
      <xdr:rowOff>109220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93997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128778</xdr:rowOff>
    </xdr:from>
    <xdr:to>
      <xdr:col>11</xdr:col>
      <xdr:colOff>60325</xdr:colOff>
      <xdr:row>78</xdr:row>
      <xdr:rowOff>58928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43705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xdr:rowOff>
    </xdr:from>
    <xdr:to>
      <xdr:col>6</xdr:col>
      <xdr:colOff>171450</xdr:colOff>
      <xdr:row>78</xdr:row>
      <xdr:rowOff>104648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89425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事院勧告に伴う人件費の増やそれに伴う一部事務組合に対する負担金の増など、全体として増額しているが、地方税等の経常一般財源が増加したことにより類似団体の平均値を大きく下回ることとなった。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76</xdr:row>
      <xdr:rowOff>21844</xdr:rowOff>
    </xdr:from>
    <xdr:to>
      <xdr:col>82</xdr:col>
      <xdr:colOff>107950</xdr:colOff>
      <xdr:row>81</xdr:row>
      <xdr:rowOff>14987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3052044"/>
          <a:ext cx="0" cy="85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158514</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7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14987</xdr:rowOff>
    </xdr:from>
    <xdr:to>
      <xdr:col>82</xdr:col>
      <xdr:colOff>196850</xdr:colOff>
      <xdr:row>81</xdr:row>
      <xdr:rowOff>14987</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0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108221</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79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76</xdr:row>
      <xdr:rowOff>21844</xdr:rowOff>
    </xdr:from>
    <xdr:to>
      <xdr:col>82</xdr:col>
      <xdr:colOff>196850</xdr:colOff>
      <xdr:row>76</xdr:row>
      <xdr:rowOff>21844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052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xdr:rowOff>
    </xdr:from>
    <xdr:to>
      <xdr:col>82</xdr:col>
      <xdr:colOff>107950</xdr:colOff>
      <xdr:row>76</xdr:row>
      <xdr:rowOff>67563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38328"/>
          <a:ext cx="8382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137431</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3390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165354</xdr:rowOff>
    </xdr:from>
    <xdr:to>
      <xdr:col>82</xdr:col>
      <xdr:colOff>158750</xdr:colOff>
      <xdr:row>78</xdr:row>
      <xdr:rowOff>95504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8128</xdr:rowOff>
    </xdr:from>
    <xdr:to>
      <xdr:col>78</xdr:col>
      <xdr:colOff>69850</xdr:colOff>
      <xdr:row>76</xdr:row>
      <xdr:rowOff>44704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0383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96774</xdr:rowOff>
    </xdr:from>
    <xdr:to>
      <xdr:col>78</xdr:col>
      <xdr:colOff>120650</xdr:colOff>
      <xdr:row>78</xdr:row>
      <xdr:rowOff>26924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11701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384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136144</xdr:rowOff>
    </xdr:from>
    <xdr:to>
      <xdr:col>73</xdr:col>
      <xdr:colOff>180975</xdr:colOff>
      <xdr:row>76</xdr:row>
      <xdr:rowOff>44704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823444"/>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37337</xdr:rowOff>
    </xdr:from>
    <xdr:to>
      <xdr:col>74</xdr:col>
      <xdr:colOff>31750</xdr:colOff>
      <xdr:row>77</xdr:row>
      <xdr:rowOff>138937</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123714</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136144</xdr:rowOff>
    </xdr:from>
    <xdr:to>
      <xdr:col>69</xdr:col>
      <xdr:colOff>92075</xdr:colOff>
      <xdr:row>76</xdr:row>
      <xdr:rowOff>3556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823444"/>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83058</xdr:rowOff>
    </xdr:from>
    <xdr:to>
      <xdr:col>65</xdr:col>
      <xdr:colOff>53975</xdr:colOff>
      <xdr:row>78</xdr:row>
      <xdr:rowOff>13208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169435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96790</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95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128778</xdr:rowOff>
    </xdr:from>
    <xdr:to>
      <xdr:col>78</xdr:col>
      <xdr:colOff>120650</xdr:colOff>
      <xdr:row>76</xdr:row>
      <xdr:rowOff>58928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69105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5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165354</xdr:rowOff>
    </xdr:from>
    <xdr:to>
      <xdr:col>74</xdr:col>
      <xdr:colOff>31750</xdr:colOff>
      <xdr:row>76</xdr:row>
      <xdr:rowOff>95504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105681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85344</xdr:rowOff>
    </xdr:from>
    <xdr:to>
      <xdr:col>69</xdr:col>
      <xdr:colOff>142875</xdr:colOff>
      <xdr:row>75</xdr:row>
      <xdr:rowOff>15494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25671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124206</xdr:rowOff>
    </xdr:from>
    <xdr:to>
      <xdr:col>65</xdr:col>
      <xdr:colOff>53975</xdr:colOff>
      <xdr:row>76</xdr:row>
      <xdr:rowOff>54356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64533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3156</xdr:rowOff>
    </xdr:from>
    <xdr:to>
      <xdr:col>29</xdr:col>
      <xdr:colOff>127000</xdr:colOff>
      <xdr:row>18</xdr:row>
      <xdr:rowOff>109969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36881"/>
          <a:ext cx="647700" cy="106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109969</xdr:rowOff>
    </xdr:from>
    <xdr:to>
      <xdr:col>26</xdr:col>
      <xdr:colOff>50800</xdr:colOff>
      <xdr:row>18</xdr:row>
      <xdr:rowOff>150413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43694"/>
          <a:ext cx="698500" cy="40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150413</xdr:rowOff>
    </xdr:from>
    <xdr:to>
      <xdr:col>22</xdr:col>
      <xdr:colOff>114300</xdr:colOff>
      <xdr:row>18</xdr:row>
      <xdr:rowOff>151498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84138"/>
          <a:ext cx="698500" cy="1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151498</xdr:rowOff>
    </xdr:from>
    <xdr:to>
      <xdr:col>18</xdr:col>
      <xdr:colOff>177800</xdr:colOff>
      <xdr:row>18</xdr:row>
      <xdr:rowOff>162585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85223"/>
          <a:ext cx="6985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123806</xdr:rowOff>
    </xdr:from>
    <xdr:to>
      <xdr:col>29</xdr:col>
      <xdr:colOff>177800</xdr:colOff>
      <xdr:row>18</xdr:row>
      <xdr:rowOff>53956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86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95883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59169</xdr:rowOff>
    </xdr:from>
    <xdr:to>
      <xdr:col>26</xdr:col>
      <xdr:colOff>101600</xdr:colOff>
      <xdr:row>18</xdr:row>
      <xdr:rowOff>160769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92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145546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99613</xdr:rowOff>
    </xdr:from>
    <xdr:to>
      <xdr:col>22</xdr:col>
      <xdr:colOff>165100</xdr:colOff>
      <xdr:row>19</xdr:row>
      <xdr:rowOff>29763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33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14540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1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100698</xdr:rowOff>
    </xdr:from>
    <xdr:to>
      <xdr:col>19</xdr:col>
      <xdr:colOff>38100</xdr:colOff>
      <xdr:row>19</xdr:row>
      <xdr:rowOff>30849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34423"/>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15625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2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111785</xdr:rowOff>
    </xdr:from>
    <xdr:to>
      <xdr:col>15</xdr:col>
      <xdr:colOff>101600</xdr:colOff>
      <xdr:row>19</xdr:row>
      <xdr:rowOff>41935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45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26712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126249</xdr:rowOff>
    </xdr:from>
    <xdr:to>
      <xdr:col>29</xdr:col>
      <xdr:colOff>127000</xdr:colOff>
      <xdr:row>35</xdr:row>
      <xdr:rowOff>128992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736599"/>
          <a:ext cx="647700" cy="2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111026</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213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118835</xdr:rowOff>
    </xdr:from>
    <xdr:to>
      <xdr:col>26</xdr:col>
      <xdr:colOff>50800</xdr:colOff>
      <xdr:row>35</xdr:row>
      <xdr:rowOff>128992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729185"/>
          <a:ext cx="698500" cy="10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203072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118835</xdr:rowOff>
    </xdr:from>
    <xdr:to>
      <xdr:col>22</xdr:col>
      <xdr:colOff>114300</xdr:colOff>
      <xdr:row>35</xdr:row>
      <xdr:rowOff>137940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729185"/>
          <a:ext cx="698500" cy="191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2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137940</xdr:rowOff>
    </xdr:from>
    <xdr:to>
      <xdr:col>18</xdr:col>
      <xdr:colOff>177800</xdr:colOff>
      <xdr:row>35</xdr:row>
      <xdr:rowOff>156718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748290"/>
          <a:ext cx="698500" cy="18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75449</xdr:rowOff>
    </xdr:from>
    <xdr:to>
      <xdr:col>29</xdr:col>
      <xdr:colOff>177800</xdr:colOff>
      <xdr:row>35</xdr:row>
      <xdr:rowOff>177049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85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263426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3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78192</xdr:rowOff>
    </xdr:from>
    <xdr:to>
      <xdr:col>26</xdr:col>
      <xdr:colOff>101600</xdr:colOff>
      <xdr:row>35</xdr:row>
      <xdr:rowOff>179792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88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189969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57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68035</xdr:rowOff>
    </xdr:from>
    <xdr:to>
      <xdr:col>22</xdr:col>
      <xdr:colOff>165100</xdr:colOff>
      <xdr:row>35</xdr:row>
      <xdr:rowOff>169635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78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179812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4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87140</xdr:rowOff>
    </xdr:from>
    <xdr:to>
      <xdr:col>19</xdr:col>
      <xdr:colOff>38100</xdr:colOff>
      <xdr:row>35</xdr:row>
      <xdr:rowOff>188740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97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198917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66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105918</xdr:rowOff>
    </xdr:from>
    <xdr:to>
      <xdr:col>15</xdr:col>
      <xdr:colOff>101600</xdr:colOff>
      <xdr:row>35</xdr:row>
      <xdr:rowOff>207518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16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217695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8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54,065
50,029
70.40
25,754,791
25,030,838
660,402
14,097,045
20,819,325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166201</xdr:rowOff>
    </xdr:from>
    <xdr:to>
      <xdr:col>24</xdr:col>
      <xdr:colOff>63500</xdr:colOff>
      <xdr:row>37</xdr:row>
      <xdr:rowOff>40194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38401"/>
          <a:ext cx="838200" cy="4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40194</xdr:rowOff>
    </xdr:from>
    <xdr:to>
      <xdr:col>19</xdr:col>
      <xdr:colOff>177800</xdr:colOff>
      <xdr:row>37</xdr:row>
      <xdr:rowOff>71675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83844"/>
          <a:ext cx="889000" cy="3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68263</xdr:rowOff>
    </xdr:from>
    <xdr:to>
      <xdr:col>15</xdr:col>
      <xdr:colOff>50800</xdr:colOff>
      <xdr:row>37</xdr:row>
      <xdr:rowOff>71675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11913"/>
          <a:ext cx="889000" cy="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68263</xdr:rowOff>
    </xdr:from>
    <xdr:to>
      <xdr:col>10</xdr:col>
      <xdr:colOff>114300</xdr:colOff>
      <xdr:row>37</xdr:row>
      <xdr:rowOff>73716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11913"/>
          <a:ext cx="889000" cy="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115401</xdr:rowOff>
    </xdr:from>
    <xdr:to>
      <xdr:col>24</xdr:col>
      <xdr:colOff>114300</xdr:colOff>
      <xdr:row>37</xdr:row>
      <xdr:rowOff>45551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8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93828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6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160844</xdr:rowOff>
    </xdr:from>
    <xdr:to>
      <xdr:col>20</xdr:col>
      <xdr:colOff>38100</xdr:colOff>
      <xdr:row>37</xdr:row>
      <xdr:rowOff>90994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3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82121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2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20875</xdr:rowOff>
    </xdr:from>
    <xdr:to>
      <xdr:col>15</xdr:col>
      <xdr:colOff>101600</xdr:colOff>
      <xdr:row>37</xdr:row>
      <xdr:rowOff>122475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113602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5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17463</xdr:rowOff>
    </xdr:from>
    <xdr:to>
      <xdr:col>10</xdr:col>
      <xdr:colOff>165100</xdr:colOff>
      <xdr:row>37</xdr:row>
      <xdr:rowOff>119063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110190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5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22916</xdr:rowOff>
    </xdr:from>
    <xdr:to>
      <xdr:col>6</xdr:col>
      <xdr:colOff>38100</xdr:colOff>
      <xdr:row>37</xdr:row>
      <xdr:rowOff>124516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6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115643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5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67277</xdr:rowOff>
    </xdr:from>
    <xdr:to>
      <xdr:col>24</xdr:col>
      <xdr:colOff>63500</xdr:colOff>
      <xdr:row>57</xdr:row>
      <xdr:rowOff>121651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839927"/>
          <a:ext cx="838200" cy="5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79446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9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90290</xdr:rowOff>
    </xdr:from>
    <xdr:to>
      <xdr:col>19</xdr:col>
      <xdr:colOff>177800</xdr:colOff>
      <xdr:row>57</xdr:row>
      <xdr:rowOff>121651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862940"/>
          <a:ext cx="889000" cy="3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55641</xdr:rowOff>
    </xdr:from>
    <xdr:to>
      <xdr:col>15</xdr:col>
      <xdr:colOff>50800</xdr:colOff>
      <xdr:row>57</xdr:row>
      <xdr:rowOff>90290</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828291"/>
          <a:ext cx="889000" cy="3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29231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55641</xdr:rowOff>
    </xdr:from>
    <xdr:to>
      <xdr:col>10</xdr:col>
      <xdr:colOff>114300</xdr:colOff>
      <xdr:row>57</xdr:row>
      <xdr:rowOff>87525</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28291"/>
          <a:ext cx="889000" cy="3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16477</xdr:rowOff>
    </xdr:from>
    <xdr:to>
      <xdr:col>24</xdr:col>
      <xdr:colOff>114300</xdr:colOff>
      <xdr:row>57</xdr:row>
      <xdr:rowOff>118077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8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166354</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6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70851</xdr:rowOff>
    </xdr:from>
    <xdr:to>
      <xdr:col>20</xdr:col>
      <xdr:colOff>38100</xdr:colOff>
      <xdr:row>58</xdr:row>
      <xdr:rowOff>1001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4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163578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3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39490</xdr:rowOff>
    </xdr:from>
    <xdr:to>
      <xdr:col>15</xdr:col>
      <xdr:colOff>101600</xdr:colOff>
      <xdr:row>57</xdr:row>
      <xdr:rowOff>141090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8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132217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90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4841</xdr:rowOff>
    </xdr:from>
    <xdr:to>
      <xdr:col>10</xdr:col>
      <xdr:colOff>165100</xdr:colOff>
      <xdr:row>57</xdr:row>
      <xdr:rowOff>106441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7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97568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7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36725</xdr:rowOff>
    </xdr:from>
    <xdr:to>
      <xdr:col>6</xdr:col>
      <xdr:colOff>38100</xdr:colOff>
      <xdr:row>57</xdr:row>
      <xdr:rowOff>138325</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0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129452</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159169</xdr:rowOff>
    </xdr:from>
    <xdr:to>
      <xdr:col>24</xdr:col>
      <xdr:colOff>63500</xdr:colOff>
      <xdr:row>78</xdr:row>
      <xdr:rowOff>163818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32269"/>
          <a:ext cx="8382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81787</xdr:rowOff>
    </xdr:from>
    <xdr:to>
      <xdr:col>19</xdr:col>
      <xdr:colOff>177800</xdr:colOff>
      <xdr:row>78</xdr:row>
      <xdr:rowOff>163818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454887"/>
          <a:ext cx="889000" cy="8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81787</xdr:rowOff>
    </xdr:from>
    <xdr:to>
      <xdr:col>15</xdr:col>
      <xdr:colOff>50800</xdr:colOff>
      <xdr:row>79</xdr:row>
      <xdr:rowOff>3721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454887"/>
          <a:ext cx="889000" cy="9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2769</xdr:rowOff>
    </xdr:from>
    <xdr:to>
      <xdr:col>10</xdr:col>
      <xdr:colOff>114300</xdr:colOff>
      <xdr:row>79</xdr:row>
      <xdr:rowOff>3721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4731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108369</xdr:rowOff>
    </xdr:from>
    <xdr:to>
      <xdr:col>24</xdr:col>
      <xdr:colOff>114300</xdr:colOff>
      <xdr:row>79</xdr:row>
      <xdr:rowOff>38519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8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23296</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9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113018</xdr:rowOff>
    </xdr:from>
    <xdr:to>
      <xdr:col>20</xdr:col>
      <xdr:colOff>38100</xdr:colOff>
      <xdr:row>79</xdr:row>
      <xdr:rowOff>43168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8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34295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7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30987</xdr:rowOff>
    </xdr:from>
    <xdr:to>
      <xdr:col>15</xdr:col>
      <xdr:colOff>101600</xdr:colOff>
      <xdr:row>78</xdr:row>
      <xdr:rowOff>132587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0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123714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9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124371</xdr:rowOff>
    </xdr:from>
    <xdr:to>
      <xdr:col>10</xdr:col>
      <xdr:colOff>165100</xdr:colOff>
      <xdr:row>79</xdr:row>
      <xdr:rowOff>54521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9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45648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90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123419</xdr:rowOff>
    </xdr:from>
    <xdr:to>
      <xdr:col>6</xdr:col>
      <xdr:colOff>38100</xdr:colOff>
      <xdr:row>79</xdr:row>
      <xdr:rowOff>53569</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44696</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89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110883</xdr:rowOff>
    </xdr:from>
    <xdr:to>
      <xdr:col>24</xdr:col>
      <xdr:colOff>63500</xdr:colOff>
      <xdr:row>96</xdr:row>
      <xdr:rowOff>74180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98633"/>
          <a:ext cx="838200" cy="1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152964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97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57620</xdr:rowOff>
    </xdr:from>
    <xdr:to>
      <xdr:col>19</xdr:col>
      <xdr:colOff>177800</xdr:colOff>
      <xdr:row>96</xdr:row>
      <xdr:rowOff>74180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516820"/>
          <a:ext cx="889000" cy="1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110007</xdr:rowOff>
    </xdr:from>
    <xdr:to>
      <xdr:col>15</xdr:col>
      <xdr:colOff>50800</xdr:colOff>
      <xdr:row>96</xdr:row>
      <xdr:rowOff>57620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97757"/>
          <a:ext cx="889000" cy="11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110007</xdr:rowOff>
    </xdr:from>
    <xdr:to>
      <xdr:col>10</xdr:col>
      <xdr:colOff>114300</xdr:colOff>
      <xdr:row>97</xdr:row>
      <xdr:rowOff>16853</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97757"/>
          <a:ext cx="889000" cy="24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60083</xdr:rowOff>
    </xdr:from>
    <xdr:to>
      <xdr:col>24</xdr:col>
      <xdr:colOff>114300</xdr:colOff>
      <xdr:row>95</xdr:row>
      <xdr:rowOff>161683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4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38510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32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23380</xdr:rowOff>
    </xdr:from>
    <xdr:to>
      <xdr:col>20</xdr:col>
      <xdr:colOff>38100</xdr:colOff>
      <xdr:row>96</xdr:row>
      <xdr:rowOff>124980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8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116107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57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6820</xdr:rowOff>
    </xdr:from>
    <xdr:to>
      <xdr:col>15</xdr:col>
      <xdr:colOff>101600</xdr:colOff>
      <xdr:row>96</xdr:row>
      <xdr:rowOff>108420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124947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24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59207</xdr:rowOff>
    </xdr:from>
    <xdr:to>
      <xdr:col>10</xdr:col>
      <xdr:colOff>165100</xdr:colOff>
      <xdr:row>95</xdr:row>
      <xdr:rowOff>160807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4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151934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43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137503</xdr:rowOff>
    </xdr:from>
    <xdr:to>
      <xdr:col>6</xdr:col>
      <xdr:colOff>38100</xdr:colOff>
      <xdr:row>97</xdr:row>
      <xdr:rowOff>67653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84180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59211</xdr:rowOff>
    </xdr:from>
    <xdr:to>
      <xdr:col>55</xdr:col>
      <xdr:colOff>0</xdr:colOff>
      <xdr:row>38</xdr:row>
      <xdr:rowOff>83758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574311"/>
          <a:ext cx="838200" cy="2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83758</xdr:rowOff>
    </xdr:from>
    <xdr:to>
      <xdr:col>50</xdr:col>
      <xdr:colOff>114300</xdr:colOff>
      <xdr:row>38</xdr:row>
      <xdr:rowOff>92010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598858"/>
          <a:ext cx="889000" cy="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92010</xdr:rowOff>
    </xdr:from>
    <xdr:to>
      <xdr:col>45</xdr:col>
      <xdr:colOff>177800</xdr:colOff>
      <xdr:row>38</xdr:row>
      <xdr:rowOff>105475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607110"/>
          <a:ext cx="889000" cy="1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46627</xdr:rowOff>
    </xdr:from>
    <xdr:to>
      <xdr:col>41</xdr:col>
      <xdr:colOff>50800</xdr:colOff>
      <xdr:row>38</xdr:row>
      <xdr:rowOff>105475</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533027"/>
          <a:ext cx="889000" cy="108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96352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8411</xdr:rowOff>
    </xdr:from>
    <xdr:to>
      <xdr:col>55</xdr:col>
      <xdr:colOff>50800</xdr:colOff>
      <xdr:row>38</xdr:row>
      <xdr:rowOff>110011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5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158288</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0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32958</xdr:rowOff>
    </xdr:from>
    <xdr:to>
      <xdr:col>50</xdr:col>
      <xdr:colOff>165100</xdr:colOff>
      <xdr:row>38</xdr:row>
      <xdr:rowOff>134558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4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125685</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4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41210</xdr:rowOff>
    </xdr:from>
    <xdr:to>
      <xdr:col>46</xdr:col>
      <xdr:colOff>38100</xdr:colOff>
      <xdr:row>38</xdr:row>
      <xdr:rowOff>142810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55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133937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4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54675</xdr:rowOff>
    </xdr:from>
    <xdr:to>
      <xdr:col>41</xdr:col>
      <xdr:colOff>101600</xdr:colOff>
      <xdr:row>38</xdr:row>
      <xdr:rowOff>156275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5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147402</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66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167277</xdr:rowOff>
    </xdr:from>
    <xdr:to>
      <xdr:col>36</xdr:col>
      <xdr:colOff>165100</xdr:colOff>
      <xdr:row>32</xdr:row>
      <xdr:rowOff>97427</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48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88554</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574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a:extLst>
            <a:ext uri="{FF2B5EF4-FFF2-40B4-BE49-F238E27FC236}">
              <a16:creationId xmlns:a16="http://schemas.microsoft.com/office/drawing/2014/main" id="{00000000-0008-0000-0600-00006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a:extLst>
            <a:ext uri="{FF2B5EF4-FFF2-40B4-BE49-F238E27FC236}">
              <a16:creationId xmlns:a16="http://schemas.microsoft.com/office/drawing/2014/main" id="{00000000-0008-0000-0600-000062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a:extLst>
            <a:ext uri="{FF2B5EF4-FFF2-40B4-BE49-F238E27FC236}">
              <a16:creationId xmlns:a16="http://schemas.microsoft.com/office/drawing/2014/main" id="{00000000-0008-0000-0600-000064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143423</xdr:rowOff>
    </xdr:from>
    <xdr:to>
      <xdr:col>55</xdr:col>
      <xdr:colOff>0</xdr:colOff>
      <xdr:row>58</xdr:row>
      <xdr:rowOff>65634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9639300" y="9744623"/>
          <a:ext cx="838200" cy="26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9" name="普通建設事業費平均値テキスト">
          <a:extLst>
            <a:ext uri="{FF2B5EF4-FFF2-40B4-BE49-F238E27FC236}">
              <a16:creationId xmlns:a16="http://schemas.microsoft.com/office/drawing/2014/main" id="{00000000-0008-0000-0600-000067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143423</xdr:rowOff>
    </xdr:from>
    <xdr:to>
      <xdr:col>50</xdr:col>
      <xdr:colOff>114300</xdr:colOff>
      <xdr:row>58</xdr:row>
      <xdr:rowOff>108023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8750300" y="9744623"/>
          <a:ext cx="889000" cy="30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3928</xdr:rowOff>
    </xdr:from>
    <xdr:to>
      <xdr:col>45</xdr:col>
      <xdr:colOff>177800</xdr:colOff>
      <xdr:row>58</xdr:row>
      <xdr:rowOff>108023</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7861300" y="9948028"/>
          <a:ext cx="889000" cy="10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3928</xdr:rowOff>
    </xdr:from>
    <xdr:to>
      <xdr:col>41</xdr:col>
      <xdr:colOff>50800</xdr:colOff>
      <xdr:row>58</xdr:row>
      <xdr:rowOff>105932</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flipV="1">
          <a:off x="6972300" y="9948028"/>
          <a:ext cx="889000" cy="10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a:extLst>
            <a:ext uri="{FF2B5EF4-FFF2-40B4-BE49-F238E27FC236}">
              <a16:creationId xmlns:a16="http://schemas.microsoft.com/office/drawing/2014/main" id="{00000000-0008-0000-0600-000072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14834</xdr:rowOff>
    </xdr:from>
    <xdr:to>
      <xdr:col>55</xdr:col>
      <xdr:colOff>50800</xdr:colOff>
      <xdr:row>58</xdr:row>
      <xdr:rowOff>116434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10426700" y="995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164711</xdr:rowOff>
    </xdr:from>
    <xdr:ext cx="534377" cy="259045"/>
    <xdr:sp macro="" textlink="">
      <xdr:nvSpPr>
        <xdr:cNvPr id="378" name="普通建設事業費該当値テキスト">
          <a:extLst>
            <a:ext uri="{FF2B5EF4-FFF2-40B4-BE49-F238E27FC236}">
              <a16:creationId xmlns:a16="http://schemas.microsoft.com/office/drawing/2014/main" id="{00000000-0008-0000-0600-00007A010000}"/>
            </a:ext>
          </a:extLst>
        </xdr:cNvPr>
        <xdr:cNvSpPr txBox="1"/>
      </xdr:nvSpPr>
      <xdr:spPr>
        <a:xfrm>
          <a:off x="10528300" y="993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92623</xdr:rowOff>
    </xdr:from>
    <xdr:to>
      <xdr:col>50</xdr:col>
      <xdr:colOff>165100</xdr:colOff>
      <xdr:row>57</xdr:row>
      <xdr:rowOff>22773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9588500" y="969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13900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9372111" y="978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57223</xdr:rowOff>
    </xdr:from>
    <xdr:to>
      <xdr:col>46</xdr:col>
      <xdr:colOff>38100</xdr:colOff>
      <xdr:row>58</xdr:row>
      <xdr:rowOff>158823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8699500" y="1000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149950</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8483111" y="1009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124578</xdr:rowOff>
    </xdr:from>
    <xdr:to>
      <xdr:col>41</xdr:col>
      <xdr:colOff>101600</xdr:colOff>
      <xdr:row>58</xdr:row>
      <xdr:rowOff>54728</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7810500" y="989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45855</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7594111" y="9989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55132</xdr:rowOff>
    </xdr:from>
    <xdr:to>
      <xdr:col>36</xdr:col>
      <xdr:colOff>165100</xdr:colOff>
      <xdr:row>58</xdr:row>
      <xdr:rowOff>156732</xdr:rowOff>
    </xdr:to>
    <xdr:sp macro="" textlink="">
      <xdr:nvSpPr>
        <xdr:cNvPr id="385" name="楕円 384">
          <a:extLst>
            <a:ext uri="{FF2B5EF4-FFF2-40B4-BE49-F238E27FC236}">
              <a16:creationId xmlns:a16="http://schemas.microsoft.com/office/drawing/2014/main" id="{00000000-0008-0000-0600-000081010000}"/>
            </a:ext>
          </a:extLst>
        </xdr:cNvPr>
        <xdr:cNvSpPr/>
      </xdr:nvSpPr>
      <xdr:spPr>
        <a:xfrm>
          <a:off x="6921500" y="999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147859</xdr:rowOff>
    </xdr:from>
    <xdr:ext cx="534377"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705111" y="1009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135859</xdr:rowOff>
    </xdr:from>
    <xdr:to>
      <xdr:col>55</xdr:col>
      <xdr:colOff>0</xdr:colOff>
      <xdr:row>78</xdr:row>
      <xdr:rowOff>139700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2994609"/>
          <a:ext cx="838200" cy="5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135859</xdr:rowOff>
    </xdr:from>
    <xdr:to>
      <xdr:col>50</xdr:col>
      <xdr:colOff>114300</xdr:colOff>
      <xdr:row>77</xdr:row>
      <xdr:rowOff>138809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2994609"/>
          <a:ext cx="889000" cy="34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127426</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32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49357</xdr:rowOff>
    </xdr:from>
    <xdr:to>
      <xdr:col>45</xdr:col>
      <xdr:colOff>177800</xdr:colOff>
      <xdr:row>77</xdr:row>
      <xdr:rowOff>138809</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251007"/>
          <a:ext cx="889000" cy="8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54569</xdr:rowOff>
    </xdr:from>
    <xdr:to>
      <xdr:col>41</xdr:col>
      <xdr:colOff>50800</xdr:colOff>
      <xdr:row>77</xdr:row>
      <xdr:rowOff>49357</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084769"/>
          <a:ext cx="889000" cy="16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100589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13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85059</xdr:rowOff>
    </xdr:from>
    <xdr:to>
      <xdr:col>50</xdr:col>
      <xdr:colOff>165100</xdr:colOff>
      <xdr:row>76</xdr:row>
      <xdr:rowOff>15208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2943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31736</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372111" y="1271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88009</xdr:rowOff>
    </xdr:from>
    <xdr:to>
      <xdr:col>46</xdr:col>
      <xdr:colOff>38100</xdr:colOff>
      <xdr:row>78</xdr:row>
      <xdr:rowOff>18159</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28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9286</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382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170007</xdr:rowOff>
    </xdr:from>
    <xdr:to>
      <xdr:col>41</xdr:col>
      <xdr:colOff>101600</xdr:colOff>
      <xdr:row>77</xdr:row>
      <xdr:rowOff>100157</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20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91284</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594111" y="1329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3769</xdr:rowOff>
    </xdr:from>
    <xdr:to>
      <xdr:col>36</xdr:col>
      <xdr:colOff>165100</xdr:colOff>
      <xdr:row>76</xdr:row>
      <xdr:rowOff>105369</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121897</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2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140517</xdr:rowOff>
    </xdr:from>
    <xdr:to>
      <xdr:col>55</xdr:col>
      <xdr:colOff>0</xdr:colOff>
      <xdr:row>97</xdr:row>
      <xdr:rowOff>153760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9639300" y="16599717"/>
          <a:ext cx="838200" cy="18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153760</xdr:rowOff>
    </xdr:from>
    <xdr:to>
      <xdr:col>50</xdr:col>
      <xdr:colOff>114300</xdr:colOff>
      <xdr:row>97</xdr:row>
      <xdr:rowOff>163506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6784410"/>
          <a:ext cx="889000" cy="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163506</xdr:rowOff>
    </xdr:from>
    <xdr:to>
      <xdr:col>45</xdr:col>
      <xdr:colOff>177800</xdr:colOff>
      <xdr:row>98</xdr:row>
      <xdr:rowOff>93931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7861300" y="16794156"/>
          <a:ext cx="889000" cy="10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93931</xdr:rowOff>
    </xdr:from>
    <xdr:to>
      <xdr:col>41</xdr:col>
      <xdr:colOff>50800</xdr:colOff>
      <xdr:row>98</xdr:row>
      <xdr:rowOff>97540</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896031"/>
          <a:ext cx="889000" cy="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89717</xdr:rowOff>
    </xdr:from>
    <xdr:to>
      <xdr:col>55</xdr:col>
      <xdr:colOff>50800</xdr:colOff>
      <xdr:row>97</xdr:row>
      <xdr:rowOff>19867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54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68144</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52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102960</xdr:rowOff>
    </xdr:from>
    <xdr:to>
      <xdr:col>50</xdr:col>
      <xdr:colOff>165100</xdr:colOff>
      <xdr:row>98</xdr:row>
      <xdr:rowOff>33110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73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24237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82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112706</xdr:rowOff>
    </xdr:from>
    <xdr:to>
      <xdr:col>46</xdr:col>
      <xdr:colOff>38100</xdr:colOff>
      <xdr:row>98</xdr:row>
      <xdr:rowOff>42856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7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33983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83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43131</xdr:rowOff>
    </xdr:from>
    <xdr:to>
      <xdr:col>41</xdr:col>
      <xdr:colOff>101600</xdr:colOff>
      <xdr:row>98</xdr:row>
      <xdr:rowOff>144731</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84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135858</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93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46740</xdr:rowOff>
    </xdr:from>
    <xdr:to>
      <xdr:col>36</xdr:col>
      <xdr:colOff>165100</xdr:colOff>
      <xdr:row>98</xdr:row>
      <xdr:rowOff>148340</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8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139467</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94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138192</xdr:rowOff>
    </xdr:from>
    <xdr:to>
      <xdr:col>81</xdr:col>
      <xdr:colOff>50800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653292"/>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135220</xdr:rowOff>
    </xdr:from>
    <xdr:to>
      <xdr:col>76</xdr:col>
      <xdr:colOff>114300</xdr:colOff>
      <xdr:row>38</xdr:row>
      <xdr:rowOff>138192</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650320"/>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135220</xdr:rowOff>
    </xdr:from>
    <xdr:to>
      <xdr:col>71</xdr:col>
      <xdr:colOff>177800</xdr:colOff>
      <xdr:row>38</xdr:row>
      <xdr:rowOff>139700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flipV="1">
          <a:off x="12814300" y="6650320"/>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87392</xdr:rowOff>
    </xdr:from>
    <xdr:to>
      <xdr:col>76</xdr:col>
      <xdr:colOff>165100</xdr:colOff>
      <xdr:row>39</xdr:row>
      <xdr:rowOff>17542</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60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8669</xdr:rowOff>
    </xdr:from>
    <xdr:ext cx="313932"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35333" y="6695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84420</xdr:rowOff>
    </xdr:from>
    <xdr:to>
      <xdr:col>72</xdr:col>
      <xdr:colOff>38100</xdr:colOff>
      <xdr:row>39</xdr:row>
      <xdr:rowOff>14570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59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5697</xdr:rowOff>
    </xdr:from>
    <xdr:ext cx="313932"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46333" y="6692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155751</xdr:rowOff>
    </xdr:from>
    <xdr:to>
      <xdr:col>85</xdr:col>
      <xdr:colOff>127000</xdr:colOff>
      <xdr:row>75</xdr:row>
      <xdr:rowOff>37303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843051"/>
          <a:ext cx="838200" cy="5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155751</xdr:rowOff>
    </xdr:from>
    <xdr:to>
      <xdr:col>81</xdr:col>
      <xdr:colOff>50800</xdr:colOff>
      <xdr:row>74</xdr:row>
      <xdr:rowOff>170136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843051"/>
          <a:ext cx="8890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90371</xdr:rowOff>
    </xdr:from>
    <xdr:to>
      <xdr:col>76</xdr:col>
      <xdr:colOff>114300</xdr:colOff>
      <xdr:row>74</xdr:row>
      <xdr:rowOff>170136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777671"/>
          <a:ext cx="889000" cy="7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90371</xdr:rowOff>
    </xdr:from>
    <xdr:to>
      <xdr:col>71</xdr:col>
      <xdr:colOff>177800</xdr:colOff>
      <xdr:row>75</xdr:row>
      <xdr:rowOff>47117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777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157953</xdr:rowOff>
    </xdr:from>
    <xdr:to>
      <xdr:col>85</xdr:col>
      <xdr:colOff>177800</xdr:colOff>
      <xdr:row>75</xdr:row>
      <xdr:rowOff>88103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84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9380</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9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104951</xdr:rowOff>
    </xdr:from>
    <xdr:to>
      <xdr:col>81</xdr:col>
      <xdr:colOff>101600</xdr:colOff>
      <xdr:row>75</xdr:row>
      <xdr:rowOff>35101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79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51628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56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119336</xdr:rowOff>
    </xdr:from>
    <xdr:to>
      <xdr:col>76</xdr:col>
      <xdr:colOff>165100</xdr:colOff>
      <xdr:row>75</xdr:row>
      <xdr:rowOff>49486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8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66013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39571</xdr:rowOff>
    </xdr:from>
    <xdr:to>
      <xdr:col>72</xdr:col>
      <xdr:colOff>38100</xdr:colOff>
      <xdr:row>74</xdr:row>
      <xdr:rowOff>141171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157698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0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167767</xdr:rowOff>
    </xdr:from>
    <xdr:to>
      <xdr:col>67</xdr:col>
      <xdr:colOff>101600</xdr:colOff>
      <xdr:row>75</xdr:row>
      <xdr:rowOff>97917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114444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63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419</xdr:rowOff>
    </xdr:from>
    <xdr:to>
      <xdr:col>85</xdr:col>
      <xdr:colOff>127000</xdr:colOff>
      <xdr:row>98</xdr:row>
      <xdr:rowOff>73165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288169"/>
          <a:ext cx="838200" cy="587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10532</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641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159779</xdr:rowOff>
    </xdr:from>
    <xdr:to>
      <xdr:col>81</xdr:col>
      <xdr:colOff>50800</xdr:colOff>
      <xdr:row>98</xdr:row>
      <xdr:rowOff>73165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618979"/>
          <a:ext cx="889000" cy="25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159779</xdr:rowOff>
    </xdr:from>
    <xdr:to>
      <xdr:col>76</xdr:col>
      <xdr:colOff>114300</xdr:colOff>
      <xdr:row>97</xdr:row>
      <xdr:rowOff>118466</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618979"/>
          <a:ext cx="889000" cy="13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118466</xdr:rowOff>
    </xdr:from>
    <xdr:to>
      <xdr:col>71</xdr:col>
      <xdr:colOff>177800</xdr:colOff>
      <xdr:row>98</xdr:row>
      <xdr:rowOff>58356</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749116"/>
          <a:ext cx="889000" cy="11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121069</xdr:rowOff>
    </xdr:from>
    <xdr:to>
      <xdr:col>85</xdr:col>
      <xdr:colOff>177800</xdr:colOff>
      <xdr:row>95</xdr:row>
      <xdr:rowOff>51219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23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143946</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08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22365</xdr:rowOff>
    </xdr:from>
    <xdr:to>
      <xdr:col>81</xdr:col>
      <xdr:colOff>101600</xdr:colOff>
      <xdr:row>98</xdr:row>
      <xdr:rowOff>123965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2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115092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91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108979</xdr:rowOff>
    </xdr:from>
    <xdr:to>
      <xdr:col>76</xdr:col>
      <xdr:colOff>165100</xdr:colOff>
      <xdr:row>97</xdr:row>
      <xdr:rowOff>39129</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56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55656</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34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67666</xdr:rowOff>
    </xdr:from>
    <xdr:to>
      <xdr:col>72</xdr:col>
      <xdr:colOff>38100</xdr:colOff>
      <xdr:row>97</xdr:row>
      <xdr:rowOff>169266</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6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160393</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79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7556</xdr:rowOff>
    </xdr:from>
    <xdr:to>
      <xdr:col>67</xdr:col>
      <xdr:colOff>101600</xdr:colOff>
      <xdr:row>98</xdr:row>
      <xdr:rowOff>109156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100283</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90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70663</xdr:rowOff>
    </xdr:from>
    <xdr:to>
      <xdr:col>116</xdr:col>
      <xdr:colOff>63500</xdr:colOff>
      <xdr:row>37</xdr:row>
      <xdr:rowOff>120040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414313"/>
          <a:ext cx="838200" cy="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84883</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28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70663</xdr:rowOff>
    </xdr:from>
    <xdr:to>
      <xdr:col>111</xdr:col>
      <xdr:colOff>177800</xdr:colOff>
      <xdr:row>37</xdr:row>
      <xdr:rowOff>93706</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414313"/>
          <a:ext cx="889000" cy="2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20144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53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93706</xdr:rowOff>
    </xdr:from>
    <xdr:to>
      <xdr:col>107</xdr:col>
      <xdr:colOff>50800</xdr:colOff>
      <xdr:row>37</xdr:row>
      <xdr:rowOff>118669</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437356"/>
          <a:ext cx="889000" cy="2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22155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118669</xdr:rowOff>
    </xdr:from>
    <xdr:to>
      <xdr:col>102</xdr:col>
      <xdr:colOff>114300</xdr:colOff>
      <xdr:row>37</xdr:row>
      <xdr:rowOff>120086</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6462319"/>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18498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13835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69240</xdr:rowOff>
    </xdr:from>
    <xdr:to>
      <xdr:col>116</xdr:col>
      <xdr:colOff>114300</xdr:colOff>
      <xdr:row>37</xdr:row>
      <xdr:rowOff>170841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4128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92117</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2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19863</xdr:rowOff>
    </xdr:from>
    <xdr:to>
      <xdr:col>112</xdr:col>
      <xdr:colOff>38100</xdr:colOff>
      <xdr:row>37</xdr:row>
      <xdr:rowOff>121463</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36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137990</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6138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42906</xdr:rowOff>
    </xdr:from>
    <xdr:to>
      <xdr:col>107</xdr:col>
      <xdr:colOff>101600</xdr:colOff>
      <xdr:row>37</xdr:row>
      <xdr:rowOff>144506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38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161033</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616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67869</xdr:rowOff>
    </xdr:from>
    <xdr:to>
      <xdr:col>102</xdr:col>
      <xdr:colOff>165100</xdr:colOff>
      <xdr:row>37</xdr:row>
      <xdr:rowOff>169469</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4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14546</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618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69286</xdr:rowOff>
    </xdr:from>
    <xdr:to>
      <xdr:col>98</xdr:col>
      <xdr:colOff>38100</xdr:colOff>
      <xdr:row>37</xdr:row>
      <xdr:rowOff>170886</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4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15963</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18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137185</xdr:rowOff>
    </xdr:from>
    <xdr:to>
      <xdr:col>116</xdr:col>
      <xdr:colOff>63500</xdr:colOff>
      <xdr:row>58</xdr:row>
      <xdr:rowOff>137185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0812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137185</xdr:rowOff>
    </xdr:from>
    <xdr:to>
      <xdr:col>111</xdr:col>
      <xdr:colOff>177800</xdr:colOff>
      <xdr:row>58</xdr:row>
      <xdr:rowOff>137185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0812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137185</xdr:rowOff>
    </xdr:from>
    <xdr:to>
      <xdr:col>107</xdr:col>
      <xdr:colOff>50800</xdr:colOff>
      <xdr:row>58</xdr:row>
      <xdr:rowOff>137185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0812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137185</xdr:rowOff>
    </xdr:from>
    <xdr:to>
      <xdr:col>102</xdr:col>
      <xdr:colOff>114300</xdr:colOff>
      <xdr:row>58</xdr:row>
      <xdr:rowOff>137185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0812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86385</xdr:rowOff>
    </xdr:from>
    <xdr:to>
      <xdr:col>116</xdr:col>
      <xdr:colOff>114300</xdr:colOff>
      <xdr:row>59</xdr:row>
      <xdr:rowOff>16535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1312</xdr:rowOff>
    </xdr:from>
    <xdr:ext cx="313932"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45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86385</xdr:rowOff>
    </xdr:from>
    <xdr:to>
      <xdr:col>112</xdr:col>
      <xdr:colOff>38100</xdr:colOff>
      <xdr:row>59</xdr:row>
      <xdr:rowOff>16535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7662</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66333" y="101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86385</xdr:rowOff>
    </xdr:from>
    <xdr:to>
      <xdr:col>107</xdr:col>
      <xdr:colOff>101600</xdr:colOff>
      <xdr:row>59</xdr:row>
      <xdr:rowOff>16535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7662</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77333" y="101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86385</xdr:rowOff>
    </xdr:from>
    <xdr:to>
      <xdr:col>102</xdr:col>
      <xdr:colOff>165100</xdr:colOff>
      <xdr:row>59</xdr:row>
      <xdr:rowOff>16535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7662</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1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86385</xdr:rowOff>
    </xdr:from>
    <xdr:to>
      <xdr:col>98</xdr:col>
      <xdr:colOff>38100</xdr:colOff>
      <xdr:row>59</xdr:row>
      <xdr:rowOff>16535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7662</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1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47461</xdr:rowOff>
    </xdr:from>
    <xdr:to>
      <xdr:col>116</xdr:col>
      <xdr:colOff>63500</xdr:colOff>
      <xdr:row>77</xdr:row>
      <xdr:rowOff>70411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249111"/>
          <a:ext cx="838200" cy="2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70411</xdr:rowOff>
    </xdr:from>
    <xdr:to>
      <xdr:col>111</xdr:col>
      <xdr:colOff>177800</xdr:colOff>
      <xdr:row>77</xdr:row>
      <xdr:rowOff>113159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272061"/>
          <a:ext cx="889000" cy="4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113159</xdr:rowOff>
    </xdr:from>
    <xdr:to>
      <xdr:col>107</xdr:col>
      <xdr:colOff>50800</xdr:colOff>
      <xdr:row>77</xdr:row>
      <xdr:rowOff>114782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314809"/>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114782</xdr:rowOff>
    </xdr:from>
    <xdr:to>
      <xdr:col>102</xdr:col>
      <xdr:colOff>114300</xdr:colOff>
      <xdr:row>77</xdr:row>
      <xdr:rowOff>144157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316432"/>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168111</xdr:rowOff>
    </xdr:from>
    <xdr:to>
      <xdr:col>116</xdr:col>
      <xdr:colOff>114300</xdr:colOff>
      <xdr:row>77</xdr:row>
      <xdr:rowOff>98261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19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146538</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176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19611</xdr:rowOff>
    </xdr:from>
    <xdr:to>
      <xdr:col>112</xdr:col>
      <xdr:colOff>38100</xdr:colOff>
      <xdr:row>77</xdr:row>
      <xdr:rowOff>121211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22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112338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31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62359</xdr:rowOff>
    </xdr:from>
    <xdr:to>
      <xdr:col>107</xdr:col>
      <xdr:colOff>101600</xdr:colOff>
      <xdr:row>77</xdr:row>
      <xdr:rowOff>163959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2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155086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35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63982</xdr:rowOff>
    </xdr:from>
    <xdr:to>
      <xdr:col>102</xdr:col>
      <xdr:colOff>165100</xdr:colOff>
      <xdr:row>77</xdr:row>
      <xdr:rowOff>165582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2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156709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3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93357</xdr:rowOff>
    </xdr:from>
    <xdr:to>
      <xdr:col>98</xdr:col>
      <xdr:colOff>38100</xdr:colOff>
      <xdr:row>78</xdr:row>
      <xdr:rowOff>23507</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9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14634</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38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人件費については、前年度比</a:t>
          </a:r>
          <a:r>
            <a:rPr kumimoji="1" lang="en-US" altLang="ja-JP" sz="1200">
              <a:latin typeface="ＭＳ Ｐゴシック" panose="020B0600070205080204" pitchFamily="50" charset="-128"/>
              <a:ea typeface="ＭＳ Ｐゴシック" panose="020B0600070205080204" pitchFamily="50" charset="-128"/>
            </a:rPr>
            <a:t>2,783</a:t>
          </a:r>
          <a:r>
            <a:rPr kumimoji="1" lang="ja-JP" altLang="en-US" sz="1200">
              <a:latin typeface="ＭＳ Ｐゴシック" panose="020B0600070205080204" pitchFamily="50" charset="-128"/>
              <a:ea typeface="ＭＳ Ｐゴシック" panose="020B0600070205080204" pitchFamily="50" charset="-128"/>
            </a:rPr>
            <a:t>円の増となっており、主な要因としては、一般職員と会計年度任用職員の給料および期末手当が増額したこと等によるものであるが、職員のワークライフバランス実現のため時間外勤務の削減等に取り組んだこと、定員適正化計画に則った職員数調整を行ってきたことにより類似団体平均を下回ることとなった。物件費については、前年度比</a:t>
          </a:r>
          <a:r>
            <a:rPr kumimoji="1" lang="en-US" altLang="ja-JP" sz="1200">
              <a:latin typeface="ＭＳ Ｐゴシック" panose="020B0600070205080204" pitchFamily="50" charset="-128"/>
              <a:ea typeface="ＭＳ Ｐゴシック" panose="020B0600070205080204" pitchFamily="50" charset="-128"/>
            </a:rPr>
            <a:t>4,995</a:t>
          </a:r>
          <a:r>
            <a:rPr kumimoji="1" lang="ja-JP" altLang="en-US" sz="1200">
              <a:latin typeface="ＭＳ Ｐゴシック" panose="020B0600070205080204" pitchFamily="50" charset="-128"/>
              <a:ea typeface="ＭＳ Ｐゴシック" panose="020B0600070205080204" pitchFamily="50" charset="-128"/>
            </a:rPr>
            <a:t>円の増となっており、主な要因としては新規事業である重層的支援体制整備事業による委託業務の増加や、情報処理管理経費における職員用端末機器更新に伴う保守委託の増加等が挙げられる。維持補修費については、前年度比</a:t>
          </a:r>
          <a:r>
            <a:rPr kumimoji="1" lang="en-US" altLang="ja-JP" sz="1200">
              <a:latin typeface="ＭＳ Ｐゴシック" panose="020B0600070205080204" pitchFamily="50" charset="-128"/>
              <a:ea typeface="ＭＳ Ｐゴシック" panose="020B0600070205080204" pitchFamily="50" charset="-128"/>
            </a:rPr>
            <a:t>122</a:t>
          </a:r>
          <a:r>
            <a:rPr kumimoji="1" lang="ja-JP" altLang="en-US" sz="1200">
              <a:latin typeface="ＭＳ Ｐゴシック" panose="020B0600070205080204" pitchFamily="50" charset="-128"/>
              <a:ea typeface="ＭＳ Ｐゴシック" panose="020B0600070205080204" pitchFamily="50" charset="-128"/>
            </a:rPr>
            <a:t>円の増となっており、類似団体平均を大きく下回っている要因としては、平成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年度に策定している公共施設等総合管理計画に基づき施設の統廃合、長寿命化等を進めることから、緊急的な維持補修以外を先送りしているためである。扶助費については、前年度比</a:t>
          </a:r>
          <a:r>
            <a:rPr kumimoji="1" lang="en-US" altLang="ja-JP" sz="1200">
              <a:latin typeface="ＭＳ Ｐゴシック" panose="020B0600070205080204" pitchFamily="50" charset="-128"/>
              <a:ea typeface="ＭＳ Ｐゴシック" panose="020B0600070205080204" pitchFamily="50" charset="-128"/>
            </a:rPr>
            <a:t>10,610</a:t>
          </a:r>
          <a:r>
            <a:rPr kumimoji="1" lang="ja-JP" altLang="en-US" sz="1200">
              <a:latin typeface="ＭＳ Ｐゴシック" panose="020B0600070205080204" pitchFamily="50" charset="-128"/>
              <a:ea typeface="ＭＳ Ｐゴシック" panose="020B0600070205080204" pitchFamily="50" charset="-128"/>
            </a:rPr>
            <a:t>円の増となっており、主な要因としては障がい者自立支援事業や生活保護支給事業などの経常的な費用が増加した上、定額減税補足給付金給付事業や低所得者等支援臨時給付金給付事業等の臨時的な事業が行われたことが挙げられる。普通建設事業費については、前年度比</a:t>
          </a:r>
          <a:r>
            <a:rPr kumimoji="1" lang="en-US" altLang="ja-JP" sz="1200">
              <a:latin typeface="ＭＳ Ｐゴシック" panose="020B0600070205080204" pitchFamily="50" charset="-128"/>
              <a:ea typeface="ＭＳ Ｐゴシック" panose="020B0600070205080204" pitchFamily="50" charset="-128"/>
            </a:rPr>
            <a:t>16,236</a:t>
          </a:r>
          <a:r>
            <a:rPr kumimoji="1" lang="ja-JP" altLang="en-US" sz="1200">
              <a:latin typeface="ＭＳ Ｐゴシック" panose="020B0600070205080204" pitchFamily="50" charset="-128"/>
              <a:ea typeface="ＭＳ Ｐゴシック" panose="020B0600070205080204" pitchFamily="50" charset="-128"/>
            </a:rPr>
            <a:t>円の減となっており、主な要因としては、石部駅周辺整備事業および認定こども園振興対策事業の減が挙げられる。普通建設事業費については、今後人口減少社会を迎えるにあたり新規事業から既存事業の長寿命化への方向転換および地方債の新規発行と償還のバランスに注視しながら事業を実施する必要がある。積立金については、前年度比</a:t>
          </a:r>
          <a:r>
            <a:rPr kumimoji="1" lang="en-US" altLang="ja-JP" sz="1200">
              <a:latin typeface="ＭＳ Ｐゴシック" panose="020B0600070205080204" pitchFamily="50" charset="-128"/>
              <a:ea typeface="ＭＳ Ｐゴシック" panose="020B0600070205080204" pitchFamily="50" charset="-128"/>
            </a:rPr>
            <a:t>46,228</a:t>
          </a:r>
          <a:r>
            <a:rPr kumimoji="1" lang="ja-JP" altLang="en-US" sz="1200">
              <a:latin typeface="ＭＳ Ｐゴシック" panose="020B0600070205080204" pitchFamily="50" charset="-128"/>
              <a:ea typeface="ＭＳ Ｐゴシック" panose="020B0600070205080204" pitchFamily="50" charset="-128"/>
            </a:rPr>
            <a:t>円の増となっており、高松公園跡地売払いによる収入（</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億円）を財政調整基金等へ積み立てたことによるものである。繰出金については、類似団体内平均を下回っているが、これは平成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年度から下水道事業会計が企業会計へ移行したことにより、繰出金で支出していた一部が補助金及び負担金での支出になったためである。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54,065
50,029
70.40
25,754,791
25,030,838
660,402
14,097,045
20,819,325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158445</xdr:rowOff>
    </xdr:from>
    <xdr:to>
      <xdr:col>24</xdr:col>
      <xdr:colOff>63500</xdr:colOff>
      <xdr:row>35</xdr:row>
      <xdr:rowOff>160731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59195"/>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95352</xdr:rowOff>
    </xdr:from>
    <xdr:to>
      <xdr:col>19</xdr:col>
      <xdr:colOff>177800</xdr:colOff>
      <xdr:row>35</xdr:row>
      <xdr:rowOff>160731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96102"/>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74320</xdr:rowOff>
    </xdr:from>
    <xdr:to>
      <xdr:col>15</xdr:col>
      <xdr:colOff>50800</xdr:colOff>
      <xdr:row>35</xdr:row>
      <xdr:rowOff>95352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75070"/>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74320</xdr:rowOff>
    </xdr:from>
    <xdr:to>
      <xdr:col>10</xdr:col>
      <xdr:colOff>114300</xdr:colOff>
      <xdr:row>35</xdr:row>
      <xdr:rowOff>91237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75070"/>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107645</xdr:rowOff>
    </xdr:from>
    <xdr:to>
      <xdr:col>24</xdr:col>
      <xdr:colOff>114300</xdr:colOff>
      <xdr:row>36</xdr:row>
      <xdr:rowOff>37795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86072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8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109931</xdr:rowOff>
    </xdr:from>
    <xdr:to>
      <xdr:col>20</xdr:col>
      <xdr:colOff>38100</xdr:colOff>
      <xdr:row>36</xdr:row>
      <xdr:rowOff>40081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1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31208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0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44552</xdr:rowOff>
    </xdr:from>
    <xdr:to>
      <xdr:col>15</xdr:col>
      <xdr:colOff>101600</xdr:colOff>
      <xdr:row>35</xdr:row>
      <xdr:rowOff>146152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4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162679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82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23520</xdr:rowOff>
    </xdr:from>
    <xdr:to>
      <xdr:col>10</xdr:col>
      <xdr:colOff>165100</xdr:colOff>
      <xdr:row>35</xdr:row>
      <xdr:rowOff>125120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141647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40437</xdr:rowOff>
    </xdr:from>
    <xdr:to>
      <xdr:col>6</xdr:col>
      <xdr:colOff>38100</xdr:colOff>
      <xdr:row>35</xdr:row>
      <xdr:rowOff>142037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158564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81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137711</xdr:rowOff>
    </xdr:from>
    <xdr:to>
      <xdr:col>24</xdr:col>
      <xdr:colOff>63500</xdr:colOff>
      <xdr:row>56</xdr:row>
      <xdr:rowOff>154727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396011"/>
          <a:ext cx="838200" cy="35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120086</xdr:rowOff>
    </xdr:from>
    <xdr:to>
      <xdr:col>19</xdr:col>
      <xdr:colOff>177800</xdr:colOff>
      <xdr:row>56</xdr:row>
      <xdr:rowOff>154727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21286"/>
          <a:ext cx="889000" cy="3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120086</xdr:rowOff>
    </xdr:from>
    <xdr:to>
      <xdr:col>15</xdr:col>
      <xdr:colOff>50800</xdr:colOff>
      <xdr:row>56</xdr:row>
      <xdr:rowOff>136675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21286"/>
          <a:ext cx="889000" cy="1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107300</xdr:rowOff>
    </xdr:from>
    <xdr:to>
      <xdr:col>10</xdr:col>
      <xdr:colOff>114300</xdr:colOff>
      <xdr:row>56</xdr:row>
      <xdr:rowOff>136675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022700"/>
          <a:ext cx="889000" cy="71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86911</xdr:rowOff>
    </xdr:from>
    <xdr:to>
      <xdr:col>24</xdr:col>
      <xdr:colOff>114300</xdr:colOff>
      <xdr:row>55</xdr:row>
      <xdr:rowOff>17061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34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109788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196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103927</xdr:rowOff>
    </xdr:from>
    <xdr:to>
      <xdr:col>20</xdr:col>
      <xdr:colOff>38100</xdr:colOff>
      <xdr:row>57</xdr:row>
      <xdr:rowOff>34077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0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25204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9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69286</xdr:rowOff>
    </xdr:from>
    <xdr:to>
      <xdr:col>15</xdr:col>
      <xdr:colOff>101600</xdr:colOff>
      <xdr:row>56</xdr:row>
      <xdr:rowOff>170886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7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162013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85875</xdr:rowOff>
    </xdr:from>
    <xdr:to>
      <xdr:col>10</xdr:col>
      <xdr:colOff>165100</xdr:colOff>
      <xdr:row>57</xdr:row>
      <xdr:rowOff>16025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8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7152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7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56500</xdr:rowOff>
    </xdr:from>
    <xdr:to>
      <xdr:col>6</xdr:col>
      <xdr:colOff>38100</xdr:colOff>
      <xdr:row>52</xdr:row>
      <xdr:rowOff>158100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9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149227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6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100512</xdr:rowOff>
    </xdr:from>
    <xdr:to>
      <xdr:col>24</xdr:col>
      <xdr:colOff>63500</xdr:colOff>
      <xdr:row>76</xdr:row>
      <xdr:rowOff>94655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59262"/>
          <a:ext cx="838200" cy="16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165368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81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94655</xdr:rowOff>
    </xdr:from>
    <xdr:to>
      <xdr:col>19</xdr:col>
      <xdr:colOff>177800</xdr:colOff>
      <xdr:row>76</xdr:row>
      <xdr:rowOff>152175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24855"/>
          <a:ext cx="889000" cy="57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50861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3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16278</xdr:rowOff>
    </xdr:from>
    <xdr:to>
      <xdr:col>15</xdr:col>
      <xdr:colOff>50800</xdr:colOff>
      <xdr:row>76</xdr:row>
      <xdr:rowOff>152175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46478"/>
          <a:ext cx="889000" cy="13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16278</xdr:rowOff>
    </xdr:from>
    <xdr:to>
      <xdr:col>10</xdr:col>
      <xdr:colOff>114300</xdr:colOff>
      <xdr:row>77</xdr:row>
      <xdr:rowOff>157345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46478"/>
          <a:ext cx="889000" cy="31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71478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7197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49712</xdr:rowOff>
    </xdr:from>
    <xdr:to>
      <xdr:col>24</xdr:col>
      <xdr:colOff>114300</xdr:colOff>
      <xdr:row>75</xdr:row>
      <xdr:rowOff>151312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0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28139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86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43855</xdr:rowOff>
    </xdr:from>
    <xdr:to>
      <xdr:col>20</xdr:col>
      <xdr:colOff>38100</xdr:colOff>
      <xdr:row>76</xdr:row>
      <xdr:rowOff>145455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7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136582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6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101375</xdr:rowOff>
    </xdr:from>
    <xdr:to>
      <xdr:col>15</xdr:col>
      <xdr:colOff>101600</xdr:colOff>
      <xdr:row>77</xdr:row>
      <xdr:rowOff>31525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3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22652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2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136928</xdr:rowOff>
    </xdr:from>
    <xdr:to>
      <xdr:col>10</xdr:col>
      <xdr:colOff>165100</xdr:colOff>
      <xdr:row>76</xdr:row>
      <xdr:rowOff>67078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9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58205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08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106545</xdr:rowOff>
    </xdr:from>
    <xdr:to>
      <xdr:col>6</xdr:col>
      <xdr:colOff>38100</xdr:colOff>
      <xdr:row>78</xdr:row>
      <xdr:rowOff>36695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0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27822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0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22733</xdr:rowOff>
    </xdr:from>
    <xdr:to>
      <xdr:col>24</xdr:col>
      <xdr:colOff>63500</xdr:colOff>
      <xdr:row>98</xdr:row>
      <xdr:rowOff>26409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24833"/>
          <a:ext cx="8382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59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46089</xdr:rowOff>
    </xdr:from>
    <xdr:to>
      <xdr:col>19</xdr:col>
      <xdr:colOff>177800</xdr:colOff>
      <xdr:row>98</xdr:row>
      <xdr:rowOff>26409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05289"/>
          <a:ext cx="889000" cy="32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163592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2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46089</xdr:rowOff>
    </xdr:from>
    <xdr:to>
      <xdr:col>15</xdr:col>
      <xdr:colOff>50800</xdr:colOff>
      <xdr:row>97</xdr:row>
      <xdr:rowOff>53118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05289"/>
          <a:ext cx="889000" cy="178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53118</xdr:rowOff>
    </xdr:from>
    <xdr:to>
      <xdr:col>10</xdr:col>
      <xdr:colOff>114300</xdr:colOff>
      <xdr:row>97</xdr:row>
      <xdr:rowOff>165036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83768"/>
          <a:ext cx="889000" cy="11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143383</xdr:rowOff>
    </xdr:from>
    <xdr:to>
      <xdr:col>24</xdr:col>
      <xdr:colOff>114300</xdr:colOff>
      <xdr:row>98</xdr:row>
      <xdr:rowOff>73533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7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58310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8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147059</xdr:rowOff>
    </xdr:from>
    <xdr:to>
      <xdr:col>20</xdr:col>
      <xdr:colOff>38100</xdr:colOff>
      <xdr:row>98</xdr:row>
      <xdr:rowOff>77209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7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68336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7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166739</xdr:rowOff>
    </xdr:from>
    <xdr:to>
      <xdr:col>15</xdr:col>
      <xdr:colOff>101600</xdr:colOff>
      <xdr:row>96</xdr:row>
      <xdr:rowOff>96889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88016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4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2318</xdr:rowOff>
    </xdr:from>
    <xdr:to>
      <xdr:col>10</xdr:col>
      <xdr:colOff>165100</xdr:colOff>
      <xdr:row>97</xdr:row>
      <xdr:rowOff>103918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3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95045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114236</xdr:rowOff>
    </xdr:from>
    <xdr:to>
      <xdr:col>6</xdr:col>
      <xdr:colOff>38100</xdr:colOff>
      <xdr:row>98</xdr:row>
      <xdr:rowOff>44386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44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35513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3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155266</xdr:rowOff>
    </xdr:from>
    <xdr:to>
      <xdr:col>55</xdr:col>
      <xdr:colOff>0</xdr:colOff>
      <xdr:row>39</xdr:row>
      <xdr:rowOff>2540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70366"/>
          <a:ext cx="838200" cy="1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157226</xdr:rowOff>
    </xdr:from>
    <xdr:to>
      <xdr:col>50</xdr:col>
      <xdr:colOff>114300</xdr:colOff>
      <xdr:row>39</xdr:row>
      <xdr:rowOff>2540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72326"/>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157226</xdr:rowOff>
    </xdr:from>
    <xdr:to>
      <xdr:col>45</xdr:col>
      <xdr:colOff>177800</xdr:colOff>
      <xdr:row>39</xdr:row>
      <xdr:rowOff>36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672326"/>
          <a:ext cx="889000" cy="1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170942</xdr:rowOff>
    </xdr:from>
    <xdr:to>
      <xdr:col>41</xdr:col>
      <xdr:colOff>50800</xdr:colOff>
      <xdr:row>39</xdr:row>
      <xdr:rowOff>36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86042"/>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104466</xdr:rowOff>
    </xdr:from>
    <xdr:to>
      <xdr:col>55</xdr:col>
      <xdr:colOff>50800</xdr:colOff>
      <xdr:row>39</xdr:row>
      <xdr:rowOff>34616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1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74946</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123190</xdr:rowOff>
    </xdr:from>
    <xdr:to>
      <xdr:col>50</xdr:col>
      <xdr:colOff>165100</xdr:colOff>
      <xdr:row>39</xdr:row>
      <xdr:rowOff>53340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44467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31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106426</xdr:rowOff>
    </xdr:from>
    <xdr:to>
      <xdr:col>46</xdr:col>
      <xdr:colOff>38100</xdr:colOff>
      <xdr:row>39</xdr:row>
      <xdr:rowOff>36576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2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27703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71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120686</xdr:rowOff>
    </xdr:from>
    <xdr:to>
      <xdr:col>41</xdr:col>
      <xdr:colOff>101600</xdr:colOff>
      <xdr:row>39</xdr:row>
      <xdr:rowOff>50836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3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41963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28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120142</xdr:rowOff>
    </xdr:from>
    <xdr:to>
      <xdr:col>36</xdr:col>
      <xdr:colOff>165100</xdr:colOff>
      <xdr:row>39</xdr:row>
      <xdr:rowOff>50292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3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41419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27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146145</xdr:rowOff>
    </xdr:from>
    <xdr:to>
      <xdr:col>55</xdr:col>
      <xdr:colOff>0</xdr:colOff>
      <xdr:row>59</xdr:row>
      <xdr:rowOff>46540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090245"/>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146145</xdr:rowOff>
    </xdr:from>
    <xdr:to>
      <xdr:col>50</xdr:col>
      <xdr:colOff>114300</xdr:colOff>
      <xdr:row>59</xdr:row>
      <xdr:rowOff>11847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090245"/>
          <a:ext cx="889000" cy="3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11847</xdr:rowOff>
    </xdr:from>
    <xdr:to>
      <xdr:col>45</xdr:col>
      <xdr:colOff>177800</xdr:colOff>
      <xdr:row>59</xdr:row>
      <xdr:rowOff>35763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127397"/>
          <a:ext cx="889000" cy="2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22951</xdr:rowOff>
    </xdr:from>
    <xdr:to>
      <xdr:col>41</xdr:col>
      <xdr:colOff>50800</xdr:colOff>
      <xdr:row>59</xdr:row>
      <xdr:rowOff>35763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38501"/>
          <a:ext cx="889000" cy="1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167190</xdr:rowOff>
    </xdr:from>
    <xdr:to>
      <xdr:col>55</xdr:col>
      <xdr:colOff>50800</xdr:colOff>
      <xdr:row>59</xdr:row>
      <xdr:rowOff>97340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82117</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95345</xdr:rowOff>
    </xdr:from>
    <xdr:to>
      <xdr:col>50</xdr:col>
      <xdr:colOff>165100</xdr:colOff>
      <xdr:row>59</xdr:row>
      <xdr:rowOff>25495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16622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1013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132497</xdr:rowOff>
    </xdr:from>
    <xdr:to>
      <xdr:col>46</xdr:col>
      <xdr:colOff>38100</xdr:colOff>
      <xdr:row>59</xdr:row>
      <xdr:rowOff>62647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7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53774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6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156413</xdr:rowOff>
    </xdr:from>
    <xdr:to>
      <xdr:col>41</xdr:col>
      <xdr:colOff>101600</xdr:colOff>
      <xdr:row>59</xdr:row>
      <xdr:rowOff>86563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77690</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9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143601</xdr:rowOff>
    </xdr:from>
    <xdr:to>
      <xdr:col>36</xdr:col>
      <xdr:colOff>165100</xdr:colOff>
      <xdr:row>59</xdr:row>
      <xdr:rowOff>73751</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8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64878</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8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25102</xdr:rowOff>
    </xdr:from>
    <xdr:to>
      <xdr:col>55</xdr:col>
      <xdr:colOff>0</xdr:colOff>
      <xdr:row>78</xdr:row>
      <xdr:rowOff>59051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398202"/>
          <a:ext cx="838200" cy="3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25102</xdr:rowOff>
    </xdr:from>
    <xdr:to>
      <xdr:col>50</xdr:col>
      <xdr:colOff>114300</xdr:colOff>
      <xdr:row>78</xdr:row>
      <xdr:rowOff>30063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398202"/>
          <a:ext cx="889000" cy="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165714</xdr:rowOff>
    </xdr:from>
    <xdr:to>
      <xdr:col>45</xdr:col>
      <xdr:colOff>177800</xdr:colOff>
      <xdr:row>78</xdr:row>
      <xdr:rowOff>30063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367364"/>
          <a:ext cx="889000" cy="3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156753</xdr:rowOff>
    </xdr:from>
    <xdr:to>
      <xdr:col>41</xdr:col>
      <xdr:colOff>50800</xdr:colOff>
      <xdr:row>77</xdr:row>
      <xdr:rowOff>165714</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358403"/>
          <a:ext cx="8890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8251</xdr:rowOff>
    </xdr:from>
    <xdr:to>
      <xdr:col>55</xdr:col>
      <xdr:colOff>50800</xdr:colOff>
      <xdr:row>78</xdr:row>
      <xdr:rowOff>109851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8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94628</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9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145752</xdr:rowOff>
    </xdr:from>
    <xdr:to>
      <xdr:col>50</xdr:col>
      <xdr:colOff>165100</xdr:colOff>
      <xdr:row>78</xdr:row>
      <xdr:rowOff>75902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4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67029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40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150713</xdr:rowOff>
    </xdr:from>
    <xdr:to>
      <xdr:col>46</xdr:col>
      <xdr:colOff>38100</xdr:colOff>
      <xdr:row>78</xdr:row>
      <xdr:rowOff>80863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71990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4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114914</xdr:rowOff>
    </xdr:from>
    <xdr:to>
      <xdr:col>41</xdr:col>
      <xdr:colOff>101600</xdr:colOff>
      <xdr:row>78</xdr:row>
      <xdr:rowOff>45064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1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36191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0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105953</xdr:rowOff>
    </xdr:from>
    <xdr:to>
      <xdr:col>36</xdr:col>
      <xdr:colOff>165100</xdr:colOff>
      <xdr:row>78</xdr:row>
      <xdr:rowOff>36103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0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27230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00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12319</xdr:rowOff>
    </xdr:from>
    <xdr:to>
      <xdr:col>55</xdr:col>
      <xdr:colOff>0</xdr:colOff>
      <xdr:row>96</xdr:row>
      <xdr:rowOff>133274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471519"/>
          <a:ext cx="838200" cy="1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12319</xdr:rowOff>
    </xdr:from>
    <xdr:to>
      <xdr:col>50</xdr:col>
      <xdr:colOff>114300</xdr:colOff>
      <xdr:row>96</xdr:row>
      <xdr:rowOff>167360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471519"/>
          <a:ext cx="889000" cy="15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131572</xdr:rowOff>
    </xdr:from>
    <xdr:to>
      <xdr:col>45</xdr:col>
      <xdr:colOff>177800</xdr:colOff>
      <xdr:row>96</xdr:row>
      <xdr:rowOff>167360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590772"/>
          <a:ext cx="889000" cy="3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131572</xdr:rowOff>
    </xdr:from>
    <xdr:to>
      <xdr:col>41</xdr:col>
      <xdr:colOff>50800</xdr:colOff>
      <xdr:row>96</xdr:row>
      <xdr:rowOff>155663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90772"/>
          <a:ext cx="889000" cy="2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82474</xdr:rowOff>
    </xdr:from>
    <xdr:to>
      <xdr:col>55</xdr:col>
      <xdr:colOff>50800</xdr:colOff>
      <xdr:row>97</xdr:row>
      <xdr:rowOff>12624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4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60901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2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132969</xdr:rowOff>
    </xdr:from>
    <xdr:to>
      <xdr:col>50</xdr:col>
      <xdr:colOff>165100</xdr:colOff>
      <xdr:row>96</xdr:row>
      <xdr:rowOff>63119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2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54246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51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116560</xdr:rowOff>
    </xdr:from>
    <xdr:to>
      <xdr:col>46</xdr:col>
      <xdr:colOff>38100</xdr:colOff>
      <xdr:row>97</xdr:row>
      <xdr:rowOff>46710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7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37837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66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80772</xdr:rowOff>
    </xdr:from>
    <xdr:to>
      <xdr:col>41</xdr:col>
      <xdr:colOff>101600</xdr:colOff>
      <xdr:row>97</xdr:row>
      <xdr:rowOff>10922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3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2049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63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104863</xdr:rowOff>
    </xdr:from>
    <xdr:to>
      <xdr:col>36</xdr:col>
      <xdr:colOff>165100</xdr:colOff>
      <xdr:row>97</xdr:row>
      <xdr:rowOff>35013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6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26140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65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154064</xdr:rowOff>
    </xdr:from>
    <xdr:to>
      <xdr:col>85</xdr:col>
      <xdr:colOff>127000</xdr:colOff>
      <xdr:row>38</xdr:row>
      <xdr:rowOff>31458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97714"/>
          <a:ext cx="838200" cy="4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164274</xdr:rowOff>
    </xdr:from>
    <xdr:to>
      <xdr:col>81</xdr:col>
      <xdr:colOff>50800</xdr:colOff>
      <xdr:row>38</xdr:row>
      <xdr:rowOff>31458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507924"/>
          <a:ext cx="889000" cy="3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164274</xdr:rowOff>
    </xdr:from>
    <xdr:to>
      <xdr:col>76</xdr:col>
      <xdr:colOff>114300</xdr:colOff>
      <xdr:row>38</xdr:row>
      <xdr:rowOff>60185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07924"/>
          <a:ext cx="889000" cy="6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56756</xdr:rowOff>
    </xdr:from>
    <xdr:to>
      <xdr:col>71</xdr:col>
      <xdr:colOff>177800</xdr:colOff>
      <xdr:row>38</xdr:row>
      <xdr:rowOff>60185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57185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103264</xdr:rowOff>
    </xdr:from>
    <xdr:to>
      <xdr:col>85</xdr:col>
      <xdr:colOff>177800</xdr:colOff>
      <xdr:row>38</xdr:row>
      <xdr:rowOff>33413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469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81691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152108</xdr:rowOff>
    </xdr:from>
    <xdr:to>
      <xdr:col>81</xdr:col>
      <xdr:colOff>101600</xdr:colOff>
      <xdr:row>38</xdr:row>
      <xdr:rowOff>82258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9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73385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8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113474</xdr:rowOff>
    </xdr:from>
    <xdr:to>
      <xdr:col>76</xdr:col>
      <xdr:colOff>165100</xdr:colOff>
      <xdr:row>38</xdr:row>
      <xdr:rowOff>43624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5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34751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4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9385</xdr:rowOff>
    </xdr:from>
    <xdr:to>
      <xdr:col>72</xdr:col>
      <xdr:colOff>38100</xdr:colOff>
      <xdr:row>38</xdr:row>
      <xdr:rowOff>110985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2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102112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1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5956</xdr:rowOff>
    </xdr:from>
    <xdr:to>
      <xdr:col>67</xdr:col>
      <xdr:colOff>101600</xdr:colOff>
      <xdr:row>38</xdr:row>
      <xdr:rowOff>107556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2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98683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142557</xdr:rowOff>
    </xdr:from>
    <xdr:to>
      <xdr:col>85</xdr:col>
      <xdr:colOff>127000</xdr:colOff>
      <xdr:row>57</xdr:row>
      <xdr:rowOff>51022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743757"/>
          <a:ext cx="838200" cy="79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33458</xdr:rowOff>
    </xdr:from>
    <xdr:to>
      <xdr:col>81</xdr:col>
      <xdr:colOff>50800</xdr:colOff>
      <xdr:row>57</xdr:row>
      <xdr:rowOff>51022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806108"/>
          <a:ext cx="889000" cy="1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141681</xdr:rowOff>
    </xdr:from>
    <xdr:to>
      <xdr:col>76</xdr:col>
      <xdr:colOff>114300</xdr:colOff>
      <xdr:row>57</xdr:row>
      <xdr:rowOff>33458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3703300" y="9742881"/>
          <a:ext cx="889000" cy="63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109810</xdr:rowOff>
    </xdr:from>
    <xdr:to>
      <xdr:col>71</xdr:col>
      <xdr:colOff>177800</xdr:colOff>
      <xdr:row>56</xdr:row>
      <xdr:rowOff>141681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711010"/>
          <a:ext cx="889000" cy="3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27709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2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100975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91757</xdr:rowOff>
    </xdr:from>
    <xdr:to>
      <xdr:col>85</xdr:col>
      <xdr:colOff>177800</xdr:colOff>
      <xdr:row>57</xdr:row>
      <xdr:rowOff>21907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69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70184</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67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222</xdr:rowOff>
    </xdr:from>
    <xdr:to>
      <xdr:col>81</xdr:col>
      <xdr:colOff>101600</xdr:colOff>
      <xdr:row>57</xdr:row>
      <xdr:rowOff>101822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77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92949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86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154108</xdr:rowOff>
    </xdr:from>
    <xdr:to>
      <xdr:col>76</xdr:col>
      <xdr:colOff>165100</xdr:colOff>
      <xdr:row>57</xdr:row>
      <xdr:rowOff>84258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7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75385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84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90881</xdr:rowOff>
    </xdr:from>
    <xdr:to>
      <xdr:col>72</xdr:col>
      <xdr:colOff>38100</xdr:colOff>
      <xdr:row>57</xdr:row>
      <xdr:rowOff>21031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6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12158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78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59010</xdr:rowOff>
    </xdr:from>
    <xdr:to>
      <xdr:col>67</xdr:col>
      <xdr:colOff>101600</xdr:colOff>
      <xdr:row>56</xdr:row>
      <xdr:rowOff>160610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66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151737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75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138192</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1292"/>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135220</xdr:rowOff>
    </xdr:from>
    <xdr:to>
      <xdr:col>76</xdr:col>
      <xdr:colOff>114300</xdr:colOff>
      <xdr:row>78</xdr:row>
      <xdr:rowOff>138192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08320"/>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135220</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08320"/>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87392</xdr:rowOff>
    </xdr:from>
    <xdr:to>
      <xdr:col>76</xdr:col>
      <xdr:colOff>165100</xdr:colOff>
      <xdr:row>79</xdr:row>
      <xdr:rowOff>17542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8669</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553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84420</xdr:rowOff>
    </xdr:from>
    <xdr:to>
      <xdr:col>72</xdr:col>
      <xdr:colOff>38100</xdr:colOff>
      <xdr:row>79</xdr:row>
      <xdr:rowOff>14570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5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5697</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550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155752</xdr:rowOff>
    </xdr:from>
    <xdr:to>
      <xdr:col>85</xdr:col>
      <xdr:colOff>127000</xdr:colOff>
      <xdr:row>95</xdr:row>
      <xdr:rowOff>37303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272052"/>
          <a:ext cx="838200" cy="5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155752</xdr:rowOff>
    </xdr:from>
    <xdr:to>
      <xdr:col>81</xdr:col>
      <xdr:colOff>50800</xdr:colOff>
      <xdr:row>94</xdr:row>
      <xdr:rowOff>170137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272052"/>
          <a:ext cx="8890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90371</xdr:rowOff>
    </xdr:from>
    <xdr:to>
      <xdr:col>76</xdr:col>
      <xdr:colOff>114300</xdr:colOff>
      <xdr:row>94</xdr:row>
      <xdr:rowOff>170137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206671"/>
          <a:ext cx="889000" cy="7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90371</xdr:rowOff>
    </xdr:from>
    <xdr:to>
      <xdr:col>71</xdr:col>
      <xdr:colOff>177800</xdr:colOff>
      <xdr:row>95</xdr:row>
      <xdr:rowOff>47117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06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157953</xdr:rowOff>
    </xdr:from>
    <xdr:to>
      <xdr:col>85</xdr:col>
      <xdr:colOff>177800</xdr:colOff>
      <xdr:row>95</xdr:row>
      <xdr:rowOff>88103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7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9380</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12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104952</xdr:rowOff>
    </xdr:from>
    <xdr:to>
      <xdr:col>81</xdr:col>
      <xdr:colOff>101600</xdr:colOff>
      <xdr:row>95</xdr:row>
      <xdr:rowOff>35102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2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51629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599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119337</xdr:rowOff>
    </xdr:from>
    <xdr:to>
      <xdr:col>76</xdr:col>
      <xdr:colOff>165100</xdr:colOff>
      <xdr:row>95</xdr:row>
      <xdr:rowOff>49487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23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66014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01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39571</xdr:rowOff>
    </xdr:from>
    <xdr:to>
      <xdr:col>72</xdr:col>
      <xdr:colOff>38100</xdr:colOff>
      <xdr:row>94</xdr:row>
      <xdr:rowOff>141171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1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157698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93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167767</xdr:rowOff>
    </xdr:from>
    <xdr:to>
      <xdr:col>67</xdr:col>
      <xdr:colOff>101600</xdr:colOff>
      <xdr:row>95</xdr:row>
      <xdr:rowOff>97917</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2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114444</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05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総務費については前年度比</a:t>
          </a:r>
          <a:r>
            <a:rPr kumimoji="1" lang="en-US" altLang="ja-JP" sz="1300">
              <a:latin typeface="ＭＳ Ｐゴシック" panose="020B0600070205080204" pitchFamily="50" charset="-128"/>
              <a:ea typeface="ＭＳ Ｐゴシック" panose="020B0600070205080204" pitchFamily="50" charset="-128"/>
            </a:rPr>
            <a:t>47,233</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円の増となったが、主な要因としては、高松公園跡地売払いによる収入（</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億円）を財政調整基金および公共公益施設等整備基金へ積み立てたことによるものである。民生費については前年度比</a:t>
          </a:r>
          <a:r>
            <a:rPr kumimoji="1" lang="en-US" altLang="ja-JP" sz="1300">
              <a:latin typeface="ＭＳ Ｐゴシック" panose="020B0600070205080204" pitchFamily="50" charset="-128"/>
              <a:ea typeface="ＭＳ Ｐゴシック" panose="020B0600070205080204" pitchFamily="50" charset="-128"/>
            </a:rPr>
            <a:t>15,212</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民生費のうち社会福祉費の定額減税補足給付金給付事業や低所得者等重点支援臨時給付金給付事業の物価高騰に伴う給付事業が行われたことや生活保護費のうち生活保護受給者数や医療費の単価の増、児童福祉費のうち児童手当支給事業において児童手当法が改正されたことによる事業費の増加が挙げられる。社会保障関係経費が上昇する中で、今後増加していく見込みであるため、予防事業および自立支援の展開により抑制に努める必要がある。衛生費については前年度比</a:t>
          </a:r>
          <a:r>
            <a:rPr kumimoji="1" lang="en-US" altLang="ja-JP" sz="1300">
              <a:latin typeface="ＭＳ Ｐゴシック" panose="020B0600070205080204" pitchFamily="50" charset="-128"/>
              <a:ea typeface="ＭＳ Ｐゴシック" panose="020B0600070205080204" pitchFamily="50" charset="-128"/>
            </a:rPr>
            <a:t>193</a:t>
          </a:r>
          <a:r>
            <a:rPr kumimoji="1" lang="ja-JP" altLang="en-US" sz="1300">
              <a:latin typeface="ＭＳ Ｐゴシック" panose="020B0600070205080204" pitchFamily="50" charset="-128"/>
              <a:ea typeface="ＭＳ Ｐゴシック" panose="020B0600070205080204" pitchFamily="50" charset="-128"/>
            </a:rPr>
            <a:t>円の増となったが、主な要因は前年度で新型コロナウイルスワクチン住民接種事業が終了となり、新型コロナウイルス関連の補助金および負担金の返還等により増となった。農林水産業費については前年度比</a:t>
          </a:r>
          <a:r>
            <a:rPr kumimoji="1" lang="en-US" altLang="ja-JP" sz="1300">
              <a:latin typeface="ＭＳ Ｐゴシック" panose="020B0600070205080204" pitchFamily="50" charset="-128"/>
              <a:ea typeface="ＭＳ Ｐゴシック" panose="020B0600070205080204" pitchFamily="50" charset="-128"/>
            </a:rPr>
            <a:t>6,600</a:t>
          </a:r>
          <a:r>
            <a:rPr kumimoji="1" lang="ja-JP" altLang="en-US" sz="1300">
              <a:latin typeface="ＭＳ Ｐゴシック" panose="020B0600070205080204" pitchFamily="50" charset="-128"/>
              <a:ea typeface="ＭＳ Ｐゴシック" panose="020B0600070205080204" pitchFamily="50" charset="-128"/>
            </a:rPr>
            <a:t>円の減となったが、主な要因としては農業用水路改修事業費および跨道橋撤去事業の減によるものである。土木費については前年度比</a:t>
          </a:r>
          <a:r>
            <a:rPr kumimoji="1" lang="en-US" altLang="ja-JP" sz="1300">
              <a:latin typeface="ＭＳ Ｐゴシック" panose="020B0600070205080204" pitchFamily="50" charset="-128"/>
              <a:ea typeface="ＭＳ Ｐゴシック" panose="020B0600070205080204" pitchFamily="50" charset="-128"/>
            </a:rPr>
            <a:t>9,524</a:t>
          </a:r>
          <a:r>
            <a:rPr kumimoji="1" lang="ja-JP" altLang="en-US" sz="1300">
              <a:latin typeface="ＭＳ Ｐゴシック" panose="020B0600070205080204" pitchFamily="50" charset="-128"/>
              <a:ea typeface="ＭＳ Ｐゴシック" panose="020B0600070205080204" pitchFamily="50" charset="-128"/>
            </a:rPr>
            <a:t>円の減となったが、主な要因としては石部駅周辺整備事業の減などによるものである。教育費については前年度比</a:t>
          </a:r>
          <a:r>
            <a:rPr kumimoji="1" lang="en-US" altLang="ja-JP" sz="1300">
              <a:latin typeface="ＭＳ Ｐゴシック" panose="020B0600070205080204" pitchFamily="50" charset="-128"/>
              <a:ea typeface="ＭＳ Ｐゴシック" panose="020B0600070205080204" pitchFamily="50" charset="-128"/>
            </a:rPr>
            <a:t>4,195</a:t>
          </a:r>
          <a:r>
            <a:rPr kumimoji="1" lang="ja-JP" altLang="en-US" sz="1300">
              <a:latin typeface="ＭＳ Ｐゴシック" panose="020B0600070205080204" pitchFamily="50" charset="-128"/>
              <a:ea typeface="ＭＳ Ｐゴシック" panose="020B0600070205080204" pitchFamily="50" charset="-128"/>
            </a:rPr>
            <a:t>円の増となっており、主な要因としては市文化ホールや体育施設のトイレ洋式化に伴う事業費の増や、物価高騰に伴う給食の原材料費の増によるものである。公債費については前年度比</a:t>
          </a:r>
          <a:r>
            <a:rPr kumimoji="1" lang="en-US" altLang="ja-JP" sz="1300">
              <a:latin typeface="ＭＳ Ｐゴシック" panose="020B0600070205080204" pitchFamily="50" charset="-128"/>
              <a:ea typeface="ＭＳ Ｐゴシック" panose="020B0600070205080204" pitchFamily="50" charset="-128"/>
            </a:rPr>
            <a:t>3,246</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円の減となっており、主な要因としては合併特例事業や臨時財政対策債等の償還が進み償還額が減となったことによるものである。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財政調整基金については、各年度とも</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億円を超える残高を有しており、標準財政規模の</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％程度の残高確保を目標とし取り組んでいる。実質収支については、各年度とも黒字を計上しており、健全な状態を維持している。</a:t>
          </a:r>
        </a:p>
        <a:p>
          <a:r>
            <a:rPr kumimoji="1" lang="ja-JP" altLang="en-US" sz="1200">
              <a:latin typeface="ＭＳ ゴシック" pitchFamily="49" charset="-128"/>
              <a:ea typeface="ＭＳ ゴシック" pitchFamily="49" charset="-128"/>
            </a:rPr>
            <a:t>　実質単年度収支については、高松公園跡地売払いによる収入の一部を財政調整基金へ積み立てを行ったことや、財政調整基金を取り崩すことなく決算剰余金を積み立てることが出来たため黒字となった。</a:t>
          </a:r>
        </a:p>
        <a:p>
          <a:r>
            <a:rPr kumimoji="1" lang="ja-JP" altLang="en-US" sz="1200">
              <a:latin typeface="ＭＳ ゴシック" pitchFamily="49" charset="-128"/>
              <a:ea typeface="ＭＳ ゴシック" pitchFamily="49" charset="-128"/>
            </a:rPr>
            <a:t>　黒字の累積が続いており、基金を取り崩して庁舎整備事業や行政サービスの向上等、市民に還元する方法を検討していく必要がある。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訪問看護ステーション事業特別会計について、利用者実数と訪問延数が共に減少したため、前年度と比較して収益は減となったが、職員の異動により給与費が大きく減少したため黒字となった。その他の特別会計においても黒字で推移しているものの、一般会計からの繰入により維持している状態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繰出対象会計の収入確保を念頭に置き、独立採算の原則により繰出額を抑制に努める必要がある。</a:t>
          </a:r>
        </a:p>
        <a:p>
          <a:r>
            <a:rPr kumimoji="1" lang="ja-JP" altLang="en-US" sz="1400">
              <a:latin typeface="ＭＳ ゴシック" pitchFamily="49" charset="-128"/>
              <a:ea typeface="ＭＳ ゴシック" pitchFamily="49" charset="-128"/>
            </a:rPr>
            <a:t>　今後も限りある予算の効率性を高め、適切な受益者負担となるよう各種利用料の見直し等を行い、健全な行財政運営および経営管理を推進していく。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25754791</v>
      </c>
      <c r="BO4" s="371"/>
      <c r="BP4" s="371"/>
      <c r="BQ4" s="371"/>
      <c r="BR4" s="371"/>
      <c r="BS4" s="371"/>
      <c r="BT4" s="371"/>
      <c r="BU4" s="372"/>
      <c r="BV4" s="370">
        <v>23459809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4.7</v>
      </c>
      <c r="CU4" s="377"/>
      <c r="CV4" s="377"/>
      <c r="CW4" s="377"/>
      <c r="CX4" s="377"/>
      <c r="CY4" s="377"/>
      <c r="CZ4" s="377"/>
      <c r="DA4" s="378"/>
      <c r="DB4" s="376">
        <v>5.4</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25030838</v>
      </c>
      <c r="BO5" s="408"/>
      <c r="BP5" s="408"/>
      <c r="BQ5" s="408"/>
      <c r="BR5" s="408"/>
      <c r="BS5" s="408"/>
      <c r="BT5" s="408"/>
      <c r="BU5" s="409"/>
      <c r="BV5" s="407">
        <v>22597961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88</v>
      </c>
      <c r="CU5" s="405"/>
      <c r="CV5" s="405"/>
      <c r="CW5" s="405"/>
      <c r="CX5" s="405"/>
      <c r="CY5" s="405"/>
      <c r="CZ5" s="405"/>
      <c r="DA5" s="406"/>
      <c r="DB5" s="404">
        <v>88.2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723953</v>
      </c>
      <c r="BO6" s="408"/>
      <c r="BP6" s="408"/>
      <c r="BQ6" s="408"/>
      <c r="BR6" s="408"/>
      <c r="BS6" s="408"/>
      <c r="BT6" s="408"/>
      <c r="BU6" s="409"/>
      <c r="BV6" s="407">
        <v>861848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88.4</v>
      </c>
      <c r="CU6" s="445"/>
      <c r="CV6" s="445"/>
      <c r="CW6" s="445"/>
      <c r="CX6" s="445"/>
      <c r="CY6" s="445"/>
      <c r="CZ6" s="445"/>
      <c r="DA6" s="446"/>
      <c r="DB6" s="444">
        <v>89.1</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63551</v>
      </c>
      <c r="BO7" s="408"/>
      <c r="BP7" s="408"/>
      <c r="BQ7" s="408"/>
      <c r="BR7" s="408"/>
      <c r="BS7" s="408"/>
      <c r="BT7" s="408"/>
      <c r="BU7" s="409"/>
      <c r="BV7" s="407">
        <v>115251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14097045</v>
      </c>
      <c r="CU7" s="408"/>
      <c r="CV7" s="408"/>
      <c r="CW7" s="408"/>
      <c r="CX7" s="408"/>
      <c r="CY7" s="408"/>
      <c r="CZ7" s="408"/>
      <c r="DA7" s="409"/>
      <c r="DB7" s="407">
        <v>13871177</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660402</v>
      </c>
      <c r="BO8" s="408"/>
      <c r="BP8" s="408"/>
      <c r="BQ8" s="408"/>
      <c r="BR8" s="408"/>
      <c r="BS8" s="408"/>
      <c r="BT8" s="408"/>
      <c r="BU8" s="409"/>
      <c r="BV8" s="407">
        <v>746597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0.73</v>
      </c>
      <c r="CU8" s="448"/>
      <c r="CV8" s="448"/>
      <c r="CW8" s="448"/>
      <c r="CX8" s="448"/>
      <c r="CY8" s="448"/>
      <c r="CZ8" s="448"/>
      <c r="DA8" s="449"/>
      <c r="DB8" s="447">
        <v>0.73</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54460</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-86195</v>
      </c>
      <c r="BO9" s="408"/>
      <c r="BP9" s="408"/>
      <c r="BQ9" s="408"/>
      <c r="BR9" s="408"/>
      <c r="BS9" s="408"/>
      <c r="BT9" s="408"/>
      <c r="BU9" s="409"/>
      <c r="BV9" s="407">
        <v>237834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13.6</v>
      </c>
      <c r="CU9" s="405"/>
      <c r="CV9" s="405"/>
      <c r="CW9" s="405"/>
      <c r="CX9" s="405"/>
      <c r="CY9" s="405"/>
      <c r="CZ9" s="405"/>
      <c r="DA9" s="406"/>
      <c r="DB9" s="404">
        <v>16.899999999999999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54289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1986927</v>
      </c>
      <c r="BO10" s="408"/>
      <c r="BP10" s="408"/>
      <c r="BQ10" s="408"/>
      <c r="BR10" s="408"/>
      <c r="BS10" s="408"/>
      <c r="BT10" s="408"/>
      <c r="BU10" s="409"/>
      <c r="BV10" s="407">
        <v>261864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76417</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54065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14000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50029</v>
      </c>
      <c r="S13" s="492"/>
      <c r="T13" s="492"/>
      <c r="U13" s="492"/>
      <c r="V13" s="493"/>
      <c r="W13" s="423" t="s">
        <v>131</v>
      </c>
      <c r="X13" s="424"/>
      <c r="Y13" s="424"/>
      <c r="Z13" s="424"/>
      <c r="AA13" s="424"/>
      <c r="AB13" s="414"/>
      <c r="AC13" s="458">
        <v>364</v>
      </c>
      <c r="AD13" s="459"/>
      <c r="AE13" s="459"/>
      <c r="AF13" s="459"/>
      <c r="AG13" s="501"/>
      <c r="AH13" s="458">
        <v>394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1900732</v>
      </c>
      <c r="BO13" s="408"/>
      <c r="BP13" s="408"/>
      <c r="BQ13" s="408"/>
      <c r="BR13" s="408"/>
      <c r="BS13" s="408"/>
      <c r="BT13" s="408"/>
      <c r="BU13" s="409"/>
      <c r="BV13" s="407">
        <v>562115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7.8</v>
      </c>
      <c r="CU13" s="405"/>
      <c r="CV13" s="405"/>
      <c r="CW13" s="405"/>
      <c r="CX13" s="405"/>
      <c r="CY13" s="405"/>
      <c r="CZ13" s="405"/>
      <c r="DA13" s="406"/>
      <c r="DB13" s="404">
        <v>7.8</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54382</v>
      </c>
      <c r="S14" s="492"/>
      <c r="T14" s="492"/>
      <c r="U14" s="492"/>
      <c r="V14" s="493"/>
      <c r="W14" s="397"/>
      <c r="X14" s="398"/>
      <c r="Y14" s="398"/>
      <c r="Z14" s="398"/>
      <c r="AA14" s="398"/>
      <c r="AB14" s="387"/>
      <c r="AC14" s="494">
        <v>1.4</v>
      </c>
      <c r="AD14" s="495"/>
      <c r="AE14" s="495"/>
      <c r="AF14" s="495"/>
      <c r="AG14" s="496"/>
      <c r="AH14" s="494">
        <v>1.5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50572</v>
      </c>
      <c r="S15" s="492"/>
      <c r="T15" s="492"/>
      <c r="U15" s="492"/>
      <c r="V15" s="493"/>
      <c r="W15" s="423" t="s">
        <v>137</v>
      </c>
      <c r="X15" s="424"/>
      <c r="Y15" s="424"/>
      <c r="Z15" s="424"/>
      <c r="AA15" s="424"/>
      <c r="AB15" s="414"/>
      <c r="AC15" s="458">
        <v>11312</v>
      </c>
      <c r="AD15" s="459"/>
      <c r="AE15" s="459"/>
      <c r="AF15" s="459"/>
      <c r="AG15" s="501"/>
      <c r="AH15" s="458">
        <v>11663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8521676</v>
      </c>
      <c r="BO15" s="371"/>
      <c r="BP15" s="371"/>
      <c r="BQ15" s="371"/>
      <c r="BR15" s="371"/>
      <c r="BS15" s="371"/>
      <c r="BT15" s="371"/>
      <c r="BU15" s="372"/>
      <c r="BV15" s="370">
        <v>8286943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43.3</v>
      </c>
      <c r="AD16" s="495"/>
      <c r="AE16" s="495"/>
      <c r="AF16" s="495"/>
      <c r="AG16" s="496"/>
      <c r="AH16" s="494">
        <v>44.3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11713813</v>
      </c>
      <c r="BO16" s="408"/>
      <c r="BP16" s="408"/>
      <c r="BQ16" s="408"/>
      <c r="BR16" s="408"/>
      <c r="BS16" s="408"/>
      <c r="BT16" s="408"/>
      <c r="BU16" s="409"/>
      <c r="BV16" s="407">
        <v>11479399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14478</v>
      </c>
      <c r="AD17" s="459"/>
      <c r="AE17" s="459"/>
      <c r="AF17" s="459"/>
      <c r="AG17" s="501"/>
      <c r="AH17" s="458">
        <v>14288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10839864</v>
      </c>
      <c r="BO17" s="408"/>
      <c r="BP17" s="408"/>
      <c r="BQ17" s="408"/>
      <c r="BR17" s="408"/>
      <c r="BS17" s="408"/>
      <c r="BT17" s="408"/>
      <c r="BU17" s="409"/>
      <c r="BV17" s="407">
        <v>10530464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70.400000000000006</v>
      </c>
      <c r="M18" s="531"/>
      <c r="N18" s="531"/>
      <c r="O18" s="531"/>
      <c r="P18" s="531"/>
      <c r="Q18" s="531"/>
      <c r="R18" s="532"/>
      <c r="S18" s="532"/>
      <c r="T18" s="532"/>
      <c r="U18" s="532"/>
      <c r="V18" s="533"/>
      <c r="W18" s="425"/>
      <c r="X18" s="426"/>
      <c r="Y18" s="426"/>
      <c r="Z18" s="426"/>
      <c r="AA18" s="426"/>
      <c r="AB18" s="417"/>
      <c r="AC18" s="534">
        <v>55.4</v>
      </c>
      <c r="AD18" s="535"/>
      <c r="AE18" s="535"/>
      <c r="AF18" s="535"/>
      <c r="AG18" s="536"/>
      <c r="AH18" s="534">
        <v>54.2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12933084</v>
      </c>
      <c r="BO18" s="408"/>
      <c r="BP18" s="408"/>
      <c r="BQ18" s="408"/>
      <c r="BR18" s="408"/>
      <c r="BS18" s="408"/>
      <c r="BT18" s="408"/>
      <c r="BU18" s="409"/>
      <c r="BV18" s="407">
        <v>12466665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774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18191605</v>
      </c>
      <c r="BO19" s="408"/>
      <c r="BP19" s="408"/>
      <c r="BQ19" s="408"/>
      <c r="BR19" s="408"/>
      <c r="BS19" s="408"/>
      <c r="BT19" s="408"/>
      <c r="BU19" s="409"/>
      <c r="BV19" s="407">
        <v>15721463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22498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20819325</v>
      </c>
      <c r="BO22" s="371"/>
      <c r="BP22" s="371"/>
      <c r="BQ22" s="371"/>
      <c r="BR22" s="371"/>
      <c r="BS22" s="371"/>
      <c r="BT22" s="371"/>
      <c r="BU22" s="372"/>
      <c r="BV22" s="370">
        <v>22375712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19280260</v>
      </c>
      <c r="BO23" s="408"/>
      <c r="BP23" s="408"/>
      <c r="BQ23" s="408"/>
      <c r="BR23" s="408"/>
      <c r="BS23" s="408"/>
      <c r="BT23" s="408"/>
      <c r="BU23" s="409"/>
      <c r="BV23" s="407">
        <v>20564686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7600</v>
      </c>
      <c r="R24" s="459"/>
      <c r="S24" s="459"/>
      <c r="T24" s="459"/>
      <c r="U24" s="459"/>
      <c r="V24" s="501"/>
      <c r="W24" s="553"/>
      <c r="X24" s="554"/>
      <c r="Y24" s="555"/>
      <c r="Z24" s="457" t="s">
        <v>162</v>
      </c>
      <c r="AA24" s="437"/>
      <c r="AB24" s="437"/>
      <c r="AC24" s="437"/>
      <c r="AD24" s="437"/>
      <c r="AE24" s="437"/>
      <c r="AF24" s="437"/>
      <c r="AG24" s="438"/>
      <c r="AH24" s="458">
        <v>369</v>
      </c>
      <c r="AI24" s="459"/>
      <c r="AJ24" s="459"/>
      <c r="AK24" s="459"/>
      <c r="AL24" s="501"/>
      <c r="AM24" s="458">
        <v>1152018</v>
      </c>
      <c r="AN24" s="459"/>
      <c r="AO24" s="459"/>
      <c r="AP24" s="459"/>
      <c r="AQ24" s="459"/>
      <c r="AR24" s="501"/>
      <c r="AS24" s="458">
        <v>3122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11763822</v>
      </c>
      <c r="BO24" s="408"/>
      <c r="BP24" s="408"/>
      <c r="BQ24" s="408"/>
      <c r="BR24" s="408"/>
      <c r="BS24" s="408"/>
      <c r="BT24" s="408"/>
      <c r="BU24" s="409"/>
      <c r="BV24" s="407">
        <v>12477999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4817807</v>
      </c>
      <c r="BO25" s="371"/>
      <c r="BP25" s="371"/>
      <c r="BQ25" s="371"/>
      <c r="BR25" s="371"/>
      <c r="BS25" s="371"/>
      <c r="BT25" s="371"/>
      <c r="BU25" s="372"/>
      <c r="BV25" s="370">
        <v>2942537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6200</v>
      </c>
      <c r="R26" s="459"/>
      <c r="S26" s="459"/>
      <c r="T26" s="459"/>
      <c r="U26" s="459"/>
      <c r="V26" s="501"/>
      <c r="W26" s="553"/>
      <c r="X26" s="554"/>
      <c r="Y26" s="555"/>
      <c r="Z26" s="457" t="s">
        <v>168</v>
      </c>
      <c r="AA26" s="559"/>
      <c r="AB26" s="559"/>
      <c r="AC26" s="559"/>
      <c r="AD26" s="559"/>
      <c r="AE26" s="559"/>
      <c r="AF26" s="559"/>
      <c r="AG26" s="560"/>
      <c r="AH26" s="458">
        <v>8</v>
      </c>
      <c r="AI26" s="459"/>
      <c r="AJ26" s="459"/>
      <c r="AK26" s="459"/>
      <c r="AL26" s="501"/>
      <c r="AM26" s="458">
        <v>25440</v>
      </c>
      <c r="AN26" s="459"/>
      <c r="AO26" s="459"/>
      <c r="AP26" s="459"/>
      <c r="AQ26" s="459"/>
      <c r="AR26" s="501"/>
      <c r="AS26" s="458">
        <v>3180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4400</v>
      </c>
      <c r="R27" s="459"/>
      <c r="S27" s="459"/>
      <c r="T27" s="459"/>
      <c r="U27" s="459"/>
      <c r="V27" s="501"/>
      <c r="W27" s="553"/>
      <c r="X27" s="554"/>
      <c r="Y27" s="555"/>
      <c r="Z27" s="457" t="s">
        <v>171</v>
      </c>
      <c r="AA27" s="437"/>
      <c r="AB27" s="437"/>
      <c r="AC27" s="437"/>
      <c r="AD27" s="437"/>
      <c r="AE27" s="437"/>
      <c r="AF27" s="437"/>
      <c r="AG27" s="438"/>
      <c r="AH27" s="458">
        <v>11</v>
      </c>
      <c r="AI27" s="459"/>
      <c r="AJ27" s="459"/>
      <c r="AK27" s="459"/>
      <c r="AL27" s="501"/>
      <c r="AM27" s="458">
        <v>42515</v>
      </c>
      <c r="AN27" s="459"/>
      <c r="AO27" s="459"/>
      <c r="AP27" s="459"/>
      <c r="AQ27" s="459"/>
      <c r="AR27" s="501"/>
      <c r="AS27" s="458">
        <v>3865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524462</v>
      </c>
      <c r="BO27" s="527"/>
      <c r="BP27" s="527"/>
      <c r="BQ27" s="527"/>
      <c r="BR27" s="527"/>
      <c r="BS27" s="527"/>
      <c r="BT27" s="527"/>
      <c r="BU27" s="528"/>
      <c r="BV27" s="526">
        <v>524462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3800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4639735</v>
      </c>
      <c r="BO28" s="371"/>
      <c r="BP28" s="371"/>
      <c r="BQ28" s="371"/>
      <c r="BR28" s="371"/>
      <c r="BS28" s="371"/>
      <c r="BT28" s="371"/>
      <c r="BU28" s="372"/>
      <c r="BV28" s="370">
        <v>2652808</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3500</v>
      </c>
      <c r="R29" s="459"/>
      <c r="S29" s="459"/>
      <c r="T29" s="459"/>
      <c r="U29" s="459"/>
      <c r="V29" s="501"/>
      <c r="W29" s="556"/>
      <c r="X29" s="557"/>
      <c r="Y29" s="558"/>
      <c r="Z29" s="457" t="s">
        <v>177</v>
      </c>
      <c r="AA29" s="437"/>
      <c r="AB29" s="437"/>
      <c r="AC29" s="437"/>
      <c r="AD29" s="437"/>
      <c r="AE29" s="437"/>
      <c r="AF29" s="437"/>
      <c r="AG29" s="438"/>
      <c r="AH29" s="458">
        <v>380</v>
      </c>
      <c r="AI29" s="459"/>
      <c r="AJ29" s="459"/>
      <c r="AK29" s="459"/>
      <c r="AL29" s="501"/>
      <c r="AM29" s="458">
        <v>1194533</v>
      </c>
      <c r="AN29" s="459"/>
      <c r="AO29" s="459"/>
      <c r="AP29" s="459"/>
      <c r="AQ29" s="459"/>
      <c r="AR29" s="501"/>
      <c r="AS29" s="458">
        <v>3144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941312</v>
      </c>
      <c r="BO29" s="408"/>
      <c r="BP29" s="408"/>
      <c r="BQ29" s="408"/>
      <c r="BR29" s="408"/>
      <c r="BS29" s="408"/>
      <c r="BT29" s="408"/>
      <c r="BU29" s="409"/>
      <c r="BV29" s="407">
        <v>841192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3833555</v>
      </c>
      <c r="BO30" s="527"/>
      <c r="BP30" s="527"/>
      <c r="BQ30" s="527"/>
      <c r="BR30" s="527"/>
      <c r="BS30" s="527"/>
      <c r="BT30" s="527"/>
      <c r="BU30" s="528"/>
      <c r="BV30" s="526">
        <v>3143325</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IF('各会計、関係団体の財政状況及び健全化判断比率'!B33="","",'各会計、関係団体の財政状況及び健全化判断比率'!B33)</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こなんウルトラパワー株式会社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国民健康保険診療所特別会計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IF('各会計、関係団体の財政状況及び健全化判断比率'!B34="","",'各会計、関係団体の財政状況及び健全化判断比率'!B34)</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公立甲賀病院組合（一般会計）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甲賀広域行政組合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滋賀県市町村職員研修センター</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f t="shared" si="4"/>
        <v>6</v>
      </c>
      <c r="V38" s="597"/>
      <c r="W38" s="598" t="str">
        <f>IF('各会計、関係団体の財政状況及び健全化判断比率'!B32="","",'各会計、関係団体の財政状況及び健全化判断比率'!B32)</f>
        <v>訪問看護ステーション事業特別会計</v>
      </c>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滋賀県後期高齢者医療広域連合（一般会計）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滋賀県後期高齢者医療広域連合（後期高齢者医療特別会計）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UPtX5yIW3YVQKraIhqFXWpbA56h4jOTkJrVG29EzM1P/qSYwuBvR1gZPpVR+QOitJv7PpDBQ8loUlIPYquajbQ==" saltValue="ivSzMwUken5d/06PBEyzt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0" t="s">
        <v>532</v>
      </c>
      <c r="D34" s="1150"/>
      <c r="E34" s="1151"/>
      <c r="F34" s="32">
        <v>7.22</v>
      </c>
      <c r="G34" s="33">
        <v>7.59</v>
      </c>
      <c r="H34" s="33">
        <v>8.18</v>
      </c>
      <c r="I34" s="33">
        <v>8.25</v>
      </c>
      <c r="J34" s="34">
        <v>8.5399999999999991</v>
      </c>
      <c r="K34" s="22"/>
      <c r="L34" s="22"/>
      <c r="M34" s="22"/>
      <c r="N34" s="22"/>
      <c r="O34" s="22"/>
      <c r="P34" s="22"/>
    </row>
    <row r="35" spans="1:16" ht="39" customHeight="1" x14ac:dyDescent="0.15">
      <c r="A35" s="22"/>
      <c r="B35" s="35"/>
      <c r="C35" s="1144" t="s">
        <v>533</v>
      </c>
      <c r="D35" s="1145"/>
      <c r="E35" s="1146"/>
      <c r="F35" s="36">
        <v>4.51</v>
      </c>
      <c r="G35" s="37">
        <v>6.22</v>
      </c>
      <c r="H35" s="37">
        <v>3.73</v>
      </c>
      <c r="I35" s="37">
        <v>5.38</v>
      </c>
      <c r="J35" s="38">
        <v>4.68</v>
      </c>
      <c r="K35" s="22"/>
      <c r="L35" s="22"/>
      <c r="M35" s="22"/>
      <c r="N35" s="22"/>
      <c r="O35" s="22"/>
      <c r="P35" s="22"/>
    </row>
    <row r="36" spans="1:16" ht="39" customHeight="1" x14ac:dyDescent="0.15">
      <c r="A36" s="22"/>
      <c r="B36" s="35"/>
      <c r="C36" s="1144" t="s">
        <v>534</v>
      </c>
      <c r="D36" s="1145"/>
      <c r="E36" s="1146"/>
      <c r="F36" s="36">
        <v>1.18</v>
      </c>
      <c r="G36" s="37">
        <v>1.81</v>
      </c>
      <c r="H36" s="37">
        <v>1.98</v>
      </c>
      <c r="I36" s="37">
        <v>2.54</v>
      </c>
      <c r="J36" s="38">
        <v>3.11</v>
      </c>
      <c r="K36" s="22"/>
      <c r="L36" s="22"/>
      <c r="M36" s="22"/>
      <c r="N36" s="22"/>
      <c r="O36" s="22"/>
      <c r="P36" s="22"/>
    </row>
    <row r="37" spans="1:16" ht="39" customHeight="1" x14ac:dyDescent="0.15">
      <c r="A37" s="22"/>
      <c r="B37" s="35"/>
      <c r="C37" s="1144" t="s">
        <v>535</v>
      </c>
      <c r="D37" s="1145"/>
      <c r="E37" s="1146"/>
      <c r="F37" s="36">
        <v>0.6</v>
      </c>
      <c r="G37" s="37">
        <v>1.48</v>
      </c>
      <c r="H37" s="37">
        <v>0.95</v>
      </c>
      <c r="I37" s="37">
        <v>0.9</v>
      </c>
      <c r="J37" s="38">
        <v>1.05</v>
      </c>
      <c r="K37" s="22"/>
      <c r="L37" s="22"/>
      <c r="M37" s="22"/>
      <c r="N37" s="22"/>
      <c r="O37" s="22"/>
      <c r="P37" s="22"/>
    </row>
    <row r="38" spans="1:16" ht="39" customHeight="1" x14ac:dyDescent="0.15">
      <c r="A38" s="22"/>
      <c r="B38" s="35"/>
      <c r="C38" s="1144" t="s">
        <v>536</v>
      </c>
      <c r="D38" s="1145"/>
      <c r="E38" s="1146"/>
      <c r="F38" s="36">
        <v>0.23</v>
      </c>
      <c r="G38" s="37">
        <v>0.57999999999999996</v>
      </c>
      <c r="H38" s="37">
        <v>0.41</v>
      </c>
      <c r="I38" s="37">
        <v>0.13</v>
      </c>
      <c r="J38" s="38">
        <v>0.23</v>
      </c>
      <c r="K38" s="22"/>
      <c r="L38" s="22"/>
      <c r="M38" s="22"/>
      <c r="N38" s="22"/>
      <c r="O38" s="22"/>
      <c r="P38" s="22"/>
    </row>
    <row r="39" spans="1:16" ht="39" customHeight="1" x14ac:dyDescent="0.15">
      <c r="A39" s="22"/>
      <c r="B39" s="35"/>
      <c r="C39" s="1144" t="s">
        <v>537</v>
      </c>
      <c r="D39" s="1145"/>
      <c r="E39" s="1146"/>
      <c r="F39" s="36">
        <v>0.05</v>
      </c>
      <c r="G39" s="37">
        <v>0.54</v>
      </c>
      <c r="H39" s="37">
        <v>0.38</v>
      </c>
      <c r="I39" s="37">
        <v>0.21</v>
      </c>
      <c r="J39" s="38">
        <v>0.04</v>
      </c>
      <c r="K39" s="22"/>
      <c r="L39" s="22"/>
      <c r="M39" s="22"/>
      <c r="N39" s="22"/>
      <c r="O39" s="22"/>
      <c r="P39" s="22"/>
    </row>
    <row r="40" spans="1:16" ht="39" customHeight="1" x14ac:dyDescent="0.15">
      <c r="A40" s="22"/>
      <c r="B40" s="35"/>
      <c r="C40" s="1144" t="s">
        <v>538</v>
      </c>
      <c r="D40" s="1145"/>
      <c r="E40" s="1146"/>
      <c r="F40" s="36" t="s">
        <v>539</v>
      </c>
      <c r="G40" s="37">
        <v>0.03</v>
      </c>
      <c r="H40" s="37" t="s">
        <v>540</v>
      </c>
      <c r="I40" s="37" t="s">
        <v>541</v>
      </c>
      <c r="J40" s="38">
        <v>0.02</v>
      </c>
      <c r="K40" s="22"/>
      <c r="L40" s="22"/>
      <c r="M40" s="22"/>
      <c r="N40" s="22"/>
      <c r="O40" s="22"/>
      <c r="P40" s="22"/>
    </row>
    <row r="41" spans="1:16" ht="39" customHeight="1" x14ac:dyDescent="0.15">
      <c r="A41" s="22"/>
      <c r="B41" s="35"/>
      <c r="C41" s="1144" t="s">
        <v>542</v>
      </c>
      <c r="D41" s="1145"/>
      <c r="E41" s="1146"/>
      <c r="F41" s="36">
        <v>0.08</v>
      </c>
      <c r="G41" s="37">
        <v>0.08</v>
      </c>
      <c r="H41" s="37">
        <v>0.09</v>
      </c>
      <c r="I41" s="37">
        <v>0.13</v>
      </c>
      <c r="J41" s="38">
        <v>0</v>
      </c>
      <c r="K41" s="22"/>
      <c r="L41" s="22"/>
      <c r="M41" s="22"/>
      <c r="N41" s="22"/>
      <c r="O41" s="22"/>
      <c r="P41" s="22"/>
    </row>
    <row r="42" spans="1:16" ht="39" customHeight="1" x14ac:dyDescent="0.15">
      <c r="A42" s="22"/>
      <c r="B42" s="39"/>
      <c r="C42" s="1144" t="s">
        <v>543</v>
      </c>
      <c r="D42" s="1145"/>
      <c r="E42" s="1146"/>
      <c r="F42" s="36" t="s">
        <v>488</v>
      </c>
      <c r="G42" s="37" t="s">
        <v>488</v>
      </c>
      <c r="H42" s="37" t="s">
        <v>488</v>
      </c>
      <c r="I42" s="37" t="s">
        <v>488</v>
      </c>
      <c r="J42" s="38" t="s">
        <v>488</v>
      </c>
      <c r="K42" s="22"/>
      <c r="L42" s="22"/>
      <c r="M42" s="22"/>
      <c r="N42" s="22"/>
      <c r="O42" s="22"/>
      <c r="P42" s="22"/>
    </row>
    <row r="43" spans="1:16" ht="39" customHeight="1" thickBot="1" x14ac:dyDescent="0.2">
      <c r="A43" s="22"/>
      <c r="B43" s="40"/>
      <c r="C43" s="1147" t="s">
        <v>544</v>
      </c>
      <c r="D43" s="1148"/>
      <c r="E43" s="1149"/>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X1o+Hp3vQtRhLJlxKjIgW04ledheFQjbnVUadvwJXXb6vJAIDw9AbQWLnNmq+fxfGxvfwe39Dda9waDdDT/wg==" saltValue="DztnXRmGJLVrYDqoRqYU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2" t="s">
        <v>9</v>
      </c>
      <c r="C45" s="1153"/>
      <c r="D45" s="58"/>
      <c r="E45" s="1158" t="s">
        <v>10</v>
      </c>
      <c r="F45" s="1158"/>
      <c r="G45" s="1158"/>
      <c r="H45" s="1158"/>
      <c r="I45" s="1158"/>
      <c r="J45" s="1159"/>
      <c r="K45" s="59">
        <v>2486</v>
      </c>
      <c r="L45" s="60">
        <v>2555</v>
      </c>
      <c r="M45" s="60">
        <v>2628</v>
      </c>
      <c r="N45" s="60">
        <v>2589</v>
      </c>
      <c r="O45" s="61">
        <v>2475</v>
      </c>
      <c r="P45" s="48"/>
      <c r="Q45" s="48"/>
      <c r="R45" s="48"/>
      <c r="S45" s="48"/>
      <c r="T45" s="48"/>
      <c r="U45" s="48"/>
    </row>
    <row r="46" spans="1:21" ht="30.75" customHeight="1" x14ac:dyDescent="0.15">
      <c r="A46" s="48"/>
      <c r="B46" s="1154"/>
      <c r="C46" s="1155"/>
      <c r="D46" s="62"/>
      <c r="E46" s="1160" t="s">
        <v>11</v>
      </c>
      <c r="F46" s="1160"/>
      <c r="G46" s="1160"/>
      <c r="H46" s="1160"/>
      <c r="I46" s="1160"/>
      <c r="J46" s="1161"/>
      <c r="K46" s="63" t="s">
        <v>488</v>
      </c>
      <c r="L46" s="64" t="s">
        <v>488</v>
      </c>
      <c r="M46" s="64" t="s">
        <v>488</v>
      </c>
      <c r="N46" s="64" t="s">
        <v>488</v>
      </c>
      <c r="O46" s="65" t="s">
        <v>488</v>
      </c>
      <c r="P46" s="48"/>
      <c r="Q46" s="48"/>
      <c r="R46" s="48"/>
      <c r="S46" s="48"/>
      <c r="T46" s="48"/>
      <c r="U46" s="48"/>
    </row>
    <row r="47" spans="1:21" ht="30.75" customHeight="1" x14ac:dyDescent="0.15">
      <c r="A47" s="48"/>
      <c r="B47" s="1154"/>
      <c r="C47" s="1155"/>
      <c r="D47" s="62"/>
      <c r="E47" s="1160" t="s">
        <v>12</v>
      </c>
      <c r="F47" s="1160"/>
      <c r="G47" s="1160"/>
      <c r="H47" s="1160"/>
      <c r="I47" s="1160"/>
      <c r="J47" s="1161"/>
      <c r="K47" s="63" t="s">
        <v>488</v>
      </c>
      <c r="L47" s="64" t="s">
        <v>488</v>
      </c>
      <c r="M47" s="64" t="s">
        <v>488</v>
      </c>
      <c r="N47" s="64" t="s">
        <v>488</v>
      </c>
      <c r="O47" s="65" t="s">
        <v>488</v>
      </c>
      <c r="P47" s="48"/>
      <c r="Q47" s="48"/>
      <c r="R47" s="48"/>
      <c r="S47" s="48"/>
      <c r="T47" s="48"/>
      <c r="U47" s="48"/>
    </row>
    <row r="48" spans="1:21" ht="30.75" customHeight="1" x14ac:dyDescent="0.15">
      <c r="A48" s="48"/>
      <c r="B48" s="1154"/>
      <c r="C48" s="1155"/>
      <c r="D48" s="62"/>
      <c r="E48" s="1160" t="s">
        <v>13</v>
      </c>
      <c r="F48" s="1160"/>
      <c r="G48" s="1160"/>
      <c r="H48" s="1160"/>
      <c r="I48" s="1160"/>
      <c r="J48" s="1161"/>
      <c r="K48" s="63">
        <v>411</v>
      </c>
      <c r="L48" s="64">
        <v>408</v>
      </c>
      <c r="M48" s="64">
        <v>388</v>
      </c>
      <c r="N48" s="64">
        <v>374</v>
      </c>
      <c r="O48" s="65">
        <v>396</v>
      </c>
      <c r="P48" s="48"/>
      <c r="Q48" s="48"/>
      <c r="R48" s="48"/>
      <c r="S48" s="48"/>
      <c r="T48" s="48"/>
      <c r="U48" s="48"/>
    </row>
    <row r="49" spans="1:21" ht="30.75" customHeight="1" x14ac:dyDescent="0.15">
      <c r="A49" s="48"/>
      <c r="B49" s="1154"/>
      <c r="C49" s="1155"/>
      <c r="D49" s="62"/>
      <c r="E49" s="1160" t="s">
        <v>14</v>
      </c>
      <c r="F49" s="1160"/>
      <c r="G49" s="1160"/>
      <c r="H49" s="1160"/>
      <c r="I49" s="1160"/>
      <c r="J49" s="1161"/>
      <c r="K49" s="63">
        <v>273</v>
      </c>
      <c r="L49" s="64">
        <v>231</v>
      </c>
      <c r="M49" s="64">
        <v>195</v>
      </c>
      <c r="N49" s="64">
        <v>190</v>
      </c>
      <c r="O49" s="65">
        <v>152</v>
      </c>
      <c r="P49" s="48"/>
      <c r="Q49" s="48"/>
      <c r="R49" s="48"/>
      <c r="S49" s="48"/>
      <c r="T49" s="48"/>
      <c r="U49" s="48"/>
    </row>
    <row r="50" spans="1:21" ht="30.75" customHeight="1" x14ac:dyDescent="0.15">
      <c r="A50" s="48"/>
      <c r="B50" s="1154"/>
      <c r="C50" s="1155"/>
      <c r="D50" s="62"/>
      <c r="E50" s="1160" t="s">
        <v>15</v>
      </c>
      <c r="F50" s="1160"/>
      <c r="G50" s="1160"/>
      <c r="H50" s="1160"/>
      <c r="I50" s="1160"/>
      <c r="J50" s="1161"/>
      <c r="K50" s="63" t="s">
        <v>488</v>
      </c>
      <c r="L50" s="64" t="s">
        <v>488</v>
      </c>
      <c r="M50" s="64" t="s">
        <v>488</v>
      </c>
      <c r="N50" s="64" t="s">
        <v>488</v>
      </c>
      <c r="O50" s="65" t="s">
        <v>488</v>
      </c>
      <c r="P50" s="48"/>
      <c r="Q50" s="48"/>
      <c r="R50" s="48"/>
      <c r="S50" s="48"/>
      <c r="T50" s="48"/>
      <c r="U50" s="48"/>
    </row>
    <row r="51" spans="1:21" ht="30.75" customHeight="1" x14ac:dyDescent="0.15">
      <c r="A51" s="48"/>
      <c r="B51" s="1156"/>
      <c r="C51" s="1157"/>
      <c r="D51" s="66"/>
      <c r="E51" s="1160" t="s">
        <v>16</v>
      </c>
      <c r="F51" s="1160"/>
      <c r="G51" s="1160"/>
      <c r="H51" s="1160"/>
      <c r="I51" s="1160"/>
      <c r="J51" s="1161"/>
      <c r="K51" s="63">
        <v>0</v>
      </c>
      <c r="L51" s="64">
        <v>0</v>
      </c>
      <c r="M51" s="64">
        <v>0</v>
      </c>
      <c r="N51" s="64">
        <v>0</v>
      </c>
      <c r="O51" s="65" t="s">
        <v>488</v>
      </c>
      <c r="P51" s="48"/>
      <c r="Q51" s="48"/>
      <c r="R51" s="48"/>
      <c r="S51" s="48"/>
      <c r="T51" s="48"/>
      <c r="U51" s="48"/>
    </row>
    <row r="52" spans="1:21" ht="30.75" customHeight="1" x14ac:dyDescent="0.15">
      <c r="A52" s="48"/>
      <c r="B52" s="1162" t="s">
        <v>17</v>
      </c>
      <c r="C52" s="1163"/>
      <c r="D52" s="66"/>
      <c r="E52" s="1160" t="s">
        <v>18</v>
      </c>
      <c r="F52" s="1160"/>
      <c r="G52" s="1160"/>
      <c r="H52" s="1160"/>
      <c r="I52" s="1160"/>
      <c r="J52" s="1161"/>
      <c r="K52" s="63">
        <v>2299</v>
      </c>
      <c r="L52" s="64">
        <v>2297</v>
      </c>
      <c r="M52" s="64">
        <v>2283</v>
      </c>
      <c r="N52" s="64">
        <v>2245</v>
      </c>
      <c r="O52" s="65">
        <v>2116</v>
      </c>
      <c r="P52" s="48"/>
      <c r="Q52" s="48"/>
      <c r="R52" s="48"/>
      <c r="S52" s="48"/>
      <c r="T52" s="48"/>
      <c r="U52" s="48"/>
    </row>
    <row r="53" spans="1:21" ht="30.75" customHeight="1" thickBot="1" x14ac:dyDescent="0.2">
      <c r="A53" s="48"/>
      <c r="B53" s="1164" t="s">
        <v>19</v>
      </c>
      <c r="C53" s="1165"/>
      <c r="D53" s="67"/>
      <c r="E53" s="1166" t="s">
        <v>20</v>
      </c>
      <c r="F53" s="1166"/>
      <c r="G53" s="1166"/>
      <c r="H53" s="1166"/>
      <c r="I53" s="1166"/>
      <c r="J53" s="1167"/>
      <c r="K53" s="68">
        <v>871</v>
      </c>
      <c r="L53" s="69">
        <v>897</v>
      </c>
      <c r="M53" s="69">
        <v>928</v>
      </c>
      <c r="N53" s="69">
        <v>908</v>
      </c>
      <c r="O53" s="70">
        <v>907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68" t="s">
        <v>24</v>
      </c>
      <c r="C58" s="1169"/>
      <c r="D58" s="1174" t="s">
        <v>25</v>
      </c>
      <c r="E58" s="1175"/>
      <c r="F58" s="1175"/>
      <c r="G58" s="1175"/>
      <c r="H58" s="1175"/>
      <c r="I58" s="1175"/>
      <c r="J58" s="1176"/>
      <c r="K58" s="83" t="s">
        <v>550</v>
      </c>
      <c r="L58" s="84" t="s">
        <v>550</v>
      </c>
      <c r="M58" s="84" t="s">
        <v>550</v>
      </c>
      <c r="N58" s="84" t="s">
        <v>550</v>
      </c>
      <c r="O58" s="85" t="s">
        <v>550</v>
      </c>
    </row>
    <row r="59" spans="1:21" ht="31.5" customHeight="1" x14ac:dyDescent="0.15">
      <c r="B59" s="1170"/>
      <c r="C59" s="1171"/>
      <c r="D59" s="1177" t="s">
        <v>26</v>
      </c>
      <c r="E59" s="1178"/>
      <c r="F59" s="1178"/>
      <c r="G59" s="1178"/>
      <c r="H59" s="1178"/>
      <c r="I59" s="1178"/>
      <c r="J59" s="1179"/>
      <c r="K59" s="86" t="s">
        <v>550</v>
      </c>
      <c r="L59" s="87" t="s">
        <v>550</v>
      </c>
      <c r="M59" s="87" t="s">
        <v>550</v>
      </c>
      <c r="N59" s="87" t="s">
        <v>550</v>
      </c>
      <c r="O59" s="88" t="s">
        <v>550</v>
      </c>
    </row>
    <row r="60" spans="1:21" ht="31.5" customHeight="1" thickBot="1" x14ac:dyDescent="0.2">
      <c r="B60" s="1172"/>
      <c r="C60" s="1173"/>
      <c r="D60" s="1180" t="s">
        <v>27</v>
      </c>
      <c r="E60" s="1181"/>
      <c r="F60" s="1181"/>
      <c r="G60" s="1181"/>
      <c r="H60" s="1181"/>
      <c r="I60" s="1181"/>
      <c r="J60" s="1182"/>
      <c r="K60" s="89" t="s">
        <v>550</v>
      </c>
      <c r="L60" s="90" t="s">
        <v>550</v>
      </c>
      <c r="M60" s="90" t="s">
        <v>550</v>
      </c>
      <c r="N60" s="90" t="s">
        <v>550</v>
      </c>
      <c r="O60" s="91" t="s">
        <v>550</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CTGRppFORg19bbOOylvR6UPK7p9HqGPQduQrarA2LFdC1c7U6k9xEFEnU4e2Kcx2h8jOLmzWdzj+py9QXCffA==" saltValue="56rULUFHcLN158ab8upLH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3" t="s">
        <v>30</v>
      </c>
      <c r="C41" s="1184"/>
      <c r="D41" s="105"/>
      <c r="E41" s="1189" t="s">
        <v>31</v>
      </c>
      <c r="F41" s="1189"/>
      <c r="G41" s="1189"/>
      <c r="H41" s="1190"/>
      <c r="I41" s="343">
        <v>26075</v>
      </c>
      <c r="J41" s="344">
        <v>25492</v>
      </c>
      <c r="K41" s="344">
        <v>23819</v>
      </c>
      <c r="L41" s="344">
        <v>22376</v>
      </c>
      <c r="M41" s="345">
        <v>20819</v>
      </c>
    </row>
    <row r="42" spans="2:13" ht="27.75" customHeight="1" x14ac:dyDescent="0.15">
      <c r="B42" s="1185"/>
      <c r="C42" s="1186"/>
      <c r="D42" s="106"/>
      <c r="E42" s="1191" t="s">
        <v>32</v>
      </c>
      <c r="F42" s="1191"/>
      <c r="G42" s="1191"/>
      <c r="H42" s="1192"/>
      <c r="I42" s="346" t="s">
        <v>488</v>
      </c>
      <c r="J42" s="347" t="s">
        <v>488</v>
      </c>
      <c r="K42" s="347" t="s">
        <v>488</v>
      </c>
      <c r="L42" s="347" t="s">
        <v>488</v>
      </c>
      <c r="M42" s="348" t="s">
        <v>488</v>
      </c>
    </row>
    <row r="43" spans="2:13" ht="27.75" customHeight="1" x14ac:dyDescent="0.15">
      <c r="B43" s="1185"/>
      <c r="C43" s="1186"/>
      <c r="D43" s="106"/>
      <c r="E43" s="1191" t="s">
        <v>33</v>
      </c>
      <c r="F43" s="1191"/>
      <c r="G43" s="1191"/>
      <c r="H43" s="1192"/>
      <c r="I43" s="346">
        <v>5210</v>
      </c>
      <c r="J43" s="347">
        <v>4921</v>
      </c>
      <c r="K43" s="347">
        <v>4315</v>
      </c>
      <c r="L43" s="347">
        <v>4185</v>
      </c>
      <c r="M43" s="348">
        <v>4197</v>
      </c>
    </row>
    <row r="44" spans="2:13" ht="27.75" customHeight="1" x14ac:dyDescent="0.15">
      <c r="B44" s="1185"/>
      <c r="C44" s="1186"/>
      <c r="D44" s="106"/>
      <c r="E44" s="1191" t="s">
        <v>34</v>
      </c>
      <c r="F44" s="1191"/>
      <c r="G44" s="1191"/>
      <c r="H44" s="1192"/>
      <c r="I44" s="346">
        <v>1537</v>
      </c>
      <c r="J44" s="347">
        <v>1642</v>
      </c>
      <c r="K44" s="347">
        <v>1839</v>
      </c>
      <c r="L44" s="347">
        <v>2029</v>
      </c>
      <c r="M44" s="348">
        <v>2029</v>
      </c>
    </row>
    <row r="45" spans="2:13" ht="27.75" customHeight="1" x14ac:dyDescent="0.15">
      <c r="B45" s="1185"/>
      <c r="C45" s="1186"/>
      <c r="D45" s="106"/>
      <c r="E45" s="1191" t="s">
        <v>35</v>
      </c>
      <c r="F45" s="1191"/>
      <c r="G45" s="1191"/>
      <c r="H45" s="1192"/>
      <c r="I45" s="346">
        <v>46</v>
      </c>
      <c r="J45" s="347">
        <v>426</v>
      </c>
      <c r="K45" s="347">
        <v>365</v>
      </c>
      <c r="L45" s="347">
        <v>505</v>
      </c>
      <c r="M45" s="348">
        <v>342</v>
      </c>
    </row>
    <row r="46" spans="2:13" ht="27.75" customHeight="1" x14ac:dyDescent="0.15">
      <c r="B46" s="1185"/>
      <c r="C46" s="1186"/>
      <c r="D46" s="107"/>
      <c r="E46" s="1191" t="s">
        <v>36</v>
      </c>
      <c r="F46" s="1191"/>
      <c r="G46" s="1191"/>
      <c r="H46" s="1192"/>
      <c r="I46" s="346" t="s">
        <v>488</v>
      </c>
      <c r="J46" s="347" t="s">
        <v>488</v>
      </c>
      <c r="K46" s="347" t="s">
        <v>488</v>
      </c>
      <c r="L46" s="347" t="s">
        <v>488</v>
      </c>
      <c r="M46" s="348" t="s">
        <v>488</v>
      </c>
    </row>
    <row r="47" spans="2:13" ht="27.75" customHeight="1" x14ac:dyDescent="0.15">
      <c r="B47" s="1185"/>
      <c r="C47" s="1186"/>
      <c r="D47" s="108"/>
      <c r="E47" s="1193" t="s">
        <v>37</v>
      </c>
      <c r="F47" s="1194"/>
      <c r="G47" s="1194"/>
      <c r="H47" s="1195"/>
      <c r="I47" s="346" t="s">
        <v>488</v>
      </c>
      <c r="J47" s="347" t="s">
        <v>488</v>
      </c>
      <c r="K47" s="347" t="s">
        <v>488</v>
      </c>
      <c r="L47" s="347" t="s">
        <v>488</v>
      </c>
      <c r="M47" s="348" t="s">
        <v>488</v>
      </c>
    </row>
    <row r="48" spans="2:13" ht="27.75" customHeight="1" x14ac:dyDescent="0.15">
      <c r="B48" s="1185"/>
      <c r="C48" s="1186"/>
      <c r="D48" s="106"/>
      <c r="E48" s="1191" t="s">
        <v>38</v>
      </c>
      <c r="F48" s="1191"/>
      <c r="G48" s="1191"/>
      <c r="H48" s="1192"/>
      <c r="I48" s="346" t="s">
        <v>488</v>
      </c>
      <c r="J48" s="347" t="s">
        <v>488</v>
      </c>
      <c r="K48" s="347" t="s">
        <v>488</v>
      </c>
      <c r="L48" s="347" t="s">
        <v>488</v>
      </c>
      <c r="M48" s="348" t="s">
        <v>488</v>
      </c>
    </row>
    <row r="49" spans="2:13" ht="27.75" customHeight="1" x14ac:dyDescent="0.15">
      <c r="B49" s="1187"/>
      <c r="C49" s="1188"/>
      <c r="D49" s="106"/>
      <c r="E49" s="1191" t="s">
        <v>39</v>
      </c>
      <c r="F49" s="1191"/>
      <c r="G49" s="1191"/>
      <c r="H49" s="1192"/>
      <c r="I49" s="346" t="s">
        <v>488</v>
      </c>
      <c r="J49" s="347" t="s">
        <v>488</v>
      </c>
      <c r="K49" s="347" t="s">
        <v>488</v>
      </c>
      <c r="L49" s="347" t="s">
        <v>488</v>
      </c>
      <c r="M49" s="348" t="s">
        <v>488</v>
      </c>
    </row>
    <row r="50" spans="2:13" ht="27.75" customHeight="1" x14ac:dyDescent="0.15">
      <c r="B50" s="1196" t="s">
        <v>40</v>
      </c>
      <c r="C50" s="1197"/>
      <c r="D50" s="109"/>
      <c r="E50" s="1191" t="s">
        <v>41</v>
      </c>
      <c r="F50" s="1191"/>
      <c r="G50" s="1191"/>
      <c r="H50" s="1192"/>
      <c r="I50" s="346">
        <v>4504</v>
      </c>
      <c r="J50" s="347">
        <v>5571</v>
      </c>
      <c r="K50" s="347">
        <v>6572</v>
      </c>
      <c r="L50" s="347">
        <v>6850</v>
      </c>
      <c r="M50" s="348">
        <v>9449</v>
      </c>
    </row>
    <row r="51" spans="2:13" ht="27.75" customHeight="1" x14ac:dyDescent="0.15">
      <c r="B51" s="1185"/>
      <c r="C51" s="1186"/>
      <c r="D51" s="106"/>
      <c r="E51" s="1191" t="s">
        <v>42</v>
      </c>
      <c r="F51" s="1191"/>
      <c r="G51" s="1191"/>
      <c r="H51" s="1192"/>
      <c r="I51" s="346">
        <v>186</v>
      </c>
      <c r="J51" s="347">
        <v>167</v>
      </c>
      <c r="K51" s="347">
        <v>122</v>
      </c>
      <c r="L51" s="347">
        <v>74</v>
      </c>
      <c r="M51" s="348">
        <v>28</v>
      </c>
    </row>
    <row r="52" spans="2:13" ht="27.75" customHeight="1" x14ac:dyDescent="0.15">
      <c r="B52" s="1187"/>
      <c r="C52" s="1188"/>
      <c r="D52" s="106"/>
      <c r="E52" s="1191" t="s">
        <v>43</v>
      </c>
      <c r="F52" s="1191"/>
      <c r="G52" s="1191"/>
      <c r="H52" s="1192"/>
      <c r="I52" s="346">
        <v>25718</v>
      </c>
      <c r="J52" s="347">
        <v>24954</v>
      </c>
      <c r="K52" s="347">
        <v>23701</v>
      </c>
      <c r="L52" s="347">
        <v>22212</v>
      </c>
      <c r="M52" s="348">
        <v>20907</v>
      </c>
    </row>
    <row r="53" spans="2:13" ht="27.75" customHeight="1" thickBot="1" x14ac:dyDescent="0.2">
      <c r="B53" s="1198" t="s">
        <v>19</v>
      </c>
      <c r="C53" s="1199"/>
      <c r="D53" s="110"/>
      <c r="E53" s="1200" t="s">
        <v>44</v>
      </c>
      <c r="F53" s="1200"/>
      <c r="G53" s="1200"/>
      <c r="H53" s="1201"/>
      <c r="I53" s="349">
        <v>2462</v>
      </c>
      <c r="J53" s="350">
        <v>1789</v>
      </c>
      <c r="K53" s="350">
        <v>-56</v>
      </c>
      <c r="L53" s="350">
        <v>-42</v>
      </c>
      <c r="M53" s="351">
        <v>-2996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HOA/DVCiLlvgvohPUb53rto9lO5gl4ZpuXieh4CnnzBwSljZWQ5ZtFH0XWCj1FyHKUquvd6/T7yfVfu7REbIQ==" saltValue="IsTtEF+1LkIy3whJAKINv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07" t="s">
        <v>46</v>
      </c>
      <c r="D55" s="1207"/>
      <c r="E55" s="1208"/>
      <c r="F55" s="352">
        <v>2405</v>
      </c>
      <c r="G55" s="352">
        <v>2653</v>
      </c>
      <c r="H55" s="353">
        <v>4640</v>
      </c>
    </row>
    <row r="56" spans="2:8" ht="52.5" customHeight="1" x14ac:dyDescent="0.15">
      <c r="B56" s="122"/>
      <c r="C56" s="1209" t="s">
        <v>47</v>
      </c>
      <c r="D56" s="1209"/>
      <c r="E56" s="1210"/>
      <c r="F56" s="354">
        <v>841</v>
      </c>
      <c r="G56" s="354">
        <v>841</v>
      </c>
      <c r="H56" s="355">
        <v>941</v>
      </c>
    </row>
    <row r="57" spans="2:8" ht="53.25" customHeight="1" x14ac:dyDescent="0.15">
      <c r="B57" s="122"/>
      <c r="C57" s="1211" t="s">
        <v>48</v>
      </c>
      <c r="D57" s="1211"/>
      <c r="E57" s="1212"/>
      <c r="F57" s="356">
        <v>3156</v>
      </c>
      <c r="G57" s="356">
        <v>3143</v>
      </c>
      <c r="H57" s="357">
        <v>3834</v>
      </c>
    </row>
    <row r="58" spans="2:8" ht="45.75" customHeight="1" x14ac:dyDescent="0.15">
      <c r="B58" s="123"/>
      <c r="C58" s="1202" t="s">
        <v>558</v>
      </c>
      <c r="D58" s="1203"/>
      <c r="E58" s="1204"/>
      <c r="F58" s="358">
        <v>1228</v>
      </c>
      <c r="G58" s="358">
        <v>1126</v>
      </c>
      <c r="H58" s="359">
        <v>1441</v>
      </c>
    </row>
    <row r="59" spans="2:8" ht="45.75" customHeight="1" x14ac:dyDescent="0.15">
      <c r="B59" s="123"/>
      <c r="C59" s="1202" t="s">
        <v>561</v>
      </c>
      <c r="D59" s="1203"/>
      <c r="E59" s="1204"/>
      <c r="F59" s="358">
        <v>900</v>
      </c>
      <c r="G59" s="358">
        <v>1000</v>
      </c>
      <c r="H59" s="359">
        <v>1380</v>
      </c>
    </row>
    <row r="60" spans="2:8" ht="45.75" customHeight="1" x14ac:dyDescent="0.15">
      <c r="B60" s="123"/>
      <c r="C60" s="1202" t="s">
        <v>562</v>
      </c>
      <c r="D60" s="1203"/>
      <c r="E60" s="1204"/>
      <c r="F60" s="358">
        <v>579</v>
      </c>
      <c r="G60" s="358">
        <v>579</v>
      </c>
      <c r="H60" s="359">
        <v>579</v>
      </c>
    </row>
    <row r="61" spans="2:8" ht="45.75" customHeight="1" x14ac:dyDescent="0.15">
      <c r="B61" s="123"/>
      <c r="C61" s="1202" t="s">
        <v>559</v>
      </c>
      <c r="D61" s="1203"/>
      <c r="E61" s="1204"/>
      <c r="F61" s="358">
        <v>262</v>
      </c>
      <c r="G61" s="358">
        <v>265</v>
      </c>
      <c r="H61" s="359">
        <v>254</v>
      </c>
    </row>
    <row r="62" spans="2:8" ht="45.75" customHeight="1" thickBot="1" x14ac:dyDescent="0.2">
      <c r="B62" s="124"/>
      <c r="C62" s="1202" t="s">
        <v>560</v>
      </c>
      <c r="D62" s="1203"/>
      <c r="E62" s="1204"/>
      <c r="F62" s="360">
        <v>99</v>
      </c>
      <c r="G62" s="360">
        <v>96</v>
      </c>
      <c r="H62" s="361">
        <v>100</v>
      </c>
    </row>
    <row r="63" spans="2:8" ht="52.5" customHeight="1" thickBot="1" x14ac:dyDescent="0.2">
      <c r="B63" s="125"/>
      <c r="C63" s="1205" t="s">
        <v>49</v>
      </c>
      <c r="D63" s="1205"/>
      <c r="E63" s="1206"/>
      <c r="F63" s="362">
        <v>6402</v>
      </c>
      <c r="G63" s="362">
        <v>6637</v>
      </c>
      <c r="H63" s="363">
        <v>9415</v>
      </c>
    </row>
    <row r="64" spans="2:8" x14ac:dyDescent="0.15"/>
  </sheetData>
  <sheetProtection algorithmName="SHA-512" hashValue="013SshRprii7qq9gWzQGwS3ftat1JDlTBVn55/eu9H0k+C00zz7jgIB+7M4j1J/c0vE9LLkagJspAO19BzSCPQ==" saltValue="7SxFV7875esyJdVFS3I/j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30068</v>
      </c>
      <c r="E3" s="144"/>
      <c r="F3" s="145">
        <v>63812</v>
      </c>
      <c r="G3" s="146"/>
      <c r="H3" s="147"/>
    </row>
    <row r="4" spans="1:8" x14ac:dyDescent="0.15">
      <c r="A4" s="148"/>
      <c r="B4" s="149"/>
      <c r="C4" s="150"/>
      <c r="D4" s="151">
        <v>13270</v>
      </c>
      <c r="E4" s="152"/>
      <c r="F4" s="153">
        <v>33848</v>
      </c>
      <c r="G4" s="154"/>
      <c r="H4" s="155"/>
    </row>
    <row r="5" spans="1:8" x14ac:dyDescent="0.15">
      <c r="A5" s="136" t="s">
        <v>520</v>
      </c>
      <c r="B5" s="141"/>
      <c r="C5" s="142"/>
      <c r="D5" s="143">
        <v>36315</v>
      </c>
      <c r="E5" s="144"/>
      <c r="F5" s="145">
        <v>54225</v>
      </c>
      <c r="G5" s="146"/>
      <c r="H5" s="147"/>
    </row>
    <row r="6" spans="1:8" x14ac:dyDescent="0.15">
      <c r="A6" s="148"/>
      <c r="B6" s="149"/>
      <c r="C6" s="150"/>
      <c r="D6" s="151">
        <v>17697</v>
      </c>
      <c r="E6" s="152"/>
      <c r="F6" s="153">
        <v>27337</v>
      </c>
      <c r="G6" s="154"/>
      <c r="H6" s="155"/>
    </row>
    <row r="7" spans="1:8" x14ac:dyDescent="0.15">
      <c r="A7" s="136" t="s">
        <v>521</v>
      </c>
      <c r="B7" s="141"/>
      <c r="C7" s="142"/>
      <c r="D7" s="143">
        <v>29940</v>
      </c>
      <c r="E7" s="144"/>
      <c r="F7" s="145">
        <v>54016</v>
      </c>
      <c r="G7" s="146"/>
      <c r="H7" s="147"/>
    </row>
    <row r="8" spans="1:8" x14ac:dyDescent="0.15">
      <c r="A8" s="148"/>
      <c r="B8" s="149"/>
      <c r="C8" s="150"/>
      <c r="D8" s="151">
        <v>18302</v>
      </c>
      <c r="E8" s="152"/>
      <c r="F8" s="153">
        <v>28078</v>
      </c>
      <c r="G8" s="154"/>
      <c r="H8" s="155"/>
    </row>
    <row r="9" spans="1:8" x14ac:dyDescent="0.15">
      <c r="A9" s="136" t="s">
        <v>522</v>
      </c>
      <c r="B9" s="141"/>
      <c r="C9" s="142"/>
      <c r="D9" s="143">
        <v>48772</v>
      </c>
      <c r="E9" s="144"/>
      <c r="F9" s="145">
        <v>52786</v>
      </c>
      <c r="G9" s="146"/>
      <c r="H9" s="147"/>
    </row>
    <row r="10" spans="1:8" x14ac:dyDescent="0.15">
      <c r="A10" s="148"/>
      <c r="B10" s="149"/>
      <c r="C10" s="150"/>
      <c r="D10" s="151">
        <v>20698</v>
      </c>
      <c r="E10" s="152"/>
      <c r="F10" s="153">
        <v>28742</v>
      </c>
      <c r="G10" s="154"/>
      <c r="H10" s="155"/>
    </row>
    <row r="11" spans="1:8" x14ac:dyDescent="0.15">
      <c r="A11" s="136" t="s">
        <v>523</v>
      </c>
      <c r="B11" s="141"/>
      <c r="C11" s="142"/>
      <c r="D11" s="143">
        <v>32536</v>
      </c>
      <c r="E11" s="144"/>
      <c r="F11" s="145">
        <v>58465</v>
      </c>
      <c r="G11" s="146"/>
      <c r="H11" s="147"/>
    </row>
    <row r="12" spans="1:8" x14ac:dyDescent="0.15">
      <c r="A12" s="148"/>
      <c r="B12" s="149"/>
      <c r="C12" s="156"/>
      <c r="D12" s="151">
        <v>22638</v>
      </c>
      <c r="E12" s="152"/>
      <c r="F12" s="153">
        <v>34452</v>
      </c>
      <c r="G12" s="154"/>
      <c r="H12" s="155"/>
    </row>
    <row r="13" spans="1:8" x14ac:dyDescent="0.15">
      <c r="A13" s="136"/>
      <c r="B13" s="141"/>
      <c r="C13" s="157"/>
      <c r="D13" s="158">
        <v>35526</v>
      </c>
      <c r="E13" s="159"/>
      <c r="F13" s="160">
        <v>56661</v>
      </c>
      <c r="G13" s="161"/>
      <c r="H13" s="147"/>
    </row>
    <row r="14" spans="1:8" x14ac:dyDescent="0.15">
      <c r="A14" s="148"/>
      <c r="B14" s="149"/>
      <c r="C14" s="150"/>
      <c r="D14" s="151">
        <v>18521</v>
      </c>
      <c r="E14" s="152"/>
      <c r="F14" s="153">
        <v>30491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4.5199999999999996</v>
      </c>
      <c r="C19" s="162">
        <f>ROUND(VALUE(SUBSTITUTE(実質収支比率等に係る経年分析!G$48,"▲","-")),2)</f>
        <v>6.22</v>
      </c>
      <c r="D19" s="162">
        <f>ROUND(VALUE(SUBSTITUTE(実質収支比率等に係る経年分析!H$48,"▲","-")),2)</f>
        <v>3.74</v>
      </c>
      <c r="E19" s="162">
        <f>ROUND(VALUE(SUBSTITUTE(実質収支比率等に係る経年分析!I$48,"▲","-")),2)</f>
        <v>5.38</v>
      </c>
      <c r="F19" s="162">
        <f>ROUND(VALUE(SUBSTITUTE(実質収支比率等に係る経年分析!J$48,"▲","-")),2)</f>
        <v>4.68</v>
      </c>
    </row>
    <row r="20" spans="1:11" x14ac:dyDescent="0.15">
      <c r="A20" s="162" t="s">
        <v>53</v>
      </c>
      <c r="B20" s="162">
        <f>ROUND(VALUE(SUBSTITUTE(実質収支比率等に係る経年分析!F$47,"▲","-")),2)</f>
        <v>15.19</v>
      </c>
      <c r="C20" s="162">
        <f>ROUND(VALUE(SUBSTITUTE(実質収支比率等に係る経年分析!G$47,"▲","-")),2)</f>
        <v>17.91</v>
      </c>
      <c r="D20" s="162">
        <f>ROUND(VALUE(SUBSTITUTE(実質収支比率等に係る経年分析!H$47,"▲","-")),2)</f>
        <v>17.670000000000002</v>
      </c>
      <c r="E20" s="162">
        <f>ROUND(VALUE(SUBSTITUTE(実質収支比率等に係る経年分析!I$47,"▲","-")),2)</f>
        <v>19.12</v>
      </c>
      <c r="F20" s="162">
        <f>ROUND(VALUE(SUBSTITUTE(実質収支比率等に係る経年分析!J$47,"▲","-")),2)</f>
        <v>32.909999999999997</v>
      </c>
    </row>
    <row r="21" spans="1:11" x14ac:dyDescent="0.15">
      <c r="A21" s="162" t="s">
        <v>54</v>
      </c>
      <c r="B21" s="162">
        <f>IF(ISNUMBER(VALUE(SUBSTITUTE(実質収支比率等に係る経年分析!F$49,"▲","-"))),ROUND(VALUE(SUBSTITUTE(実質収支比率等に係る経年分析!F$49,"▲","-")),2),NA())</f>
        <v>2.65</v>
      </c>
      <c r="C21" s="162">
        <f>IF(ISNUMBER(VALUE(SUBSTITUTE(実質収支比率等に係る経年分析!G$49,"▲","-"))),ROUND(VALUE(SUBSTITUTE(実質収支比率等に係る経年分析!G$49,"▲","-")),2),NA())</f>
        <v>7.88</v>
      </c>
      <c r="D21" s="162">
        <f>IF(ISNUMBER(VALUE(SUBSTITUTE(実質収支比率等に係る経年分析!H$49,"▲","-"))),ROUND(VALUE(SUBSTITUTE(実質収支比率等に係る経年分析!H$49,"▲","-")),2),NA())</f>
        <v>-3.07</v>
      </c>
      <c r="E21" s="162">
        <f>IF(ISNUMBER(VALUE(SUBSTITUTE(実質収支比率等に係る経年分析!I$49,"▲","-"))),ROUND(VALUE(SUBSTITUTE(実質収支比率等に係る経年分析!I$49,"▲","-")),2),NA())</f>
        <v>4.05</v>
      </c>
      <c r="F21" s="162">
        <f>IF(ISNUMBER(VALUE(SUBSTITUTE(実質収支比率等に係る経年分析!J$49,"▲","-"))),ROUND(VALUE(SUBSTITUTE(実質収支比率等に係る経年分析!J$49,"▲","-")),2),NA())</f>
        <v>13.48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0.08</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0.08</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0.09</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0.13</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訪問看護ステーション事業特別会計</v>
      </c>
      <c r="B30" s="163">
        <f>IF(ROUND(VALUE(SUBSTITUTE(連結実質赤字比率に係る赤字・黒字の構成分析!F$40,"▲", "-")), 2) &lt; 0, ABS(ROUND(VALUE(SUBSTITUTE(連結実質赤字比率に係る赤字・黒字の構成分析!F$40,"▲", "-")), 2)), NA())</f>
        <v>0.04</v>
      </c>
      <c r="C30" s="163" t="e">
        <f>IF(ROUND(VALUE(SUBSTITUTE(連結実質赤字比率に係る赤字・黒字の構成分析!F$40,"▲", "-")), 2) &gt;= 0, ABS(ROUND(VALUE(SUBSTITUTE(連結実質赤字比率に係る赤字・黒字の構成分析!F$40,"▲", "-")), 2)), NA())</f>
        <v>#N/A</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f>IF(ROUND(VALUE(SUBSTITUTE(連結実質赤字比率に係る赤字・黒字の構成分析!I$40,"▲", "-")), 2) &lt; 0, ABS(ROUND(VALUE(SUBSTITUTE(連結実質赤字比率に係る赤字・黒字の構成分析!I$40,"▲", "-")), 2)), NA())</f>
        <v>0.02</v>
      </c>
      <c r="I30" s="163" t="e">
        <f>IF(ROUND(VALUE(SUBSTITUTE(連結実質赤字比率に係る赤字・黒字の構成分析!I$40,"▲", "-")), 2) &gt;= 0, ABS(ROUND(VALUE(SUBSTITUTE(連結実質赤字比率に係る赤字・黒字の構成分析!I$40,"▲", "-")), 2)), NA())</f>
        <v>#N/A</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国民健康保険診療所特別会計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0.54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0.57999999999999996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0.23</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1.05</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1.18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1.81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1.98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2.54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3.11</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4.51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6.22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3.73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5.38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4.68</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7.22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7.59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8.18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8.25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8.5399999999999991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2299</v>
      </c>
      <c r="E42" s="164"/>
      <c r="F42" s="164"/>
      <c r="G42" s="164">
        <f>'実質公債費比率（分子）の構造'!L$52</f>
        <v>2297</v>
      </c>
      <c r="H42" s="164"/>
      <c r="I42" s="164"/>
      <c r="J42" s="164">
        <f>'実質公債費比率（分子）の構造'!M$52</f>
        <v>2283</v>
      </c>
      <c r="K42" s="164"/>
      <c r="L42" s="164"/>
      <c r="M42" s="164">
        <f>'実質公債費比率（分子）の構造'!N$52</f>
        <v>2245</v>
      </c>
      <c r="N42" s="164"/>
      <c r="O42" s="164"/>
      <c r="P42" s="164">
        <f>'実質公債費比率（分子）の構造'!O$52</f>
        <v>2116</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273</v>
      </c>
      <c r="C45" s="164"/>
      <c r="D45" s="164"/>
      <c r="E45" s="164">
        <f>'実質公債費比率（分子）の構造'!L$49</f>
        <v>231</v>
      </c>
      <c r="F45" s="164"/>
      <c r="G45" s="164"/>
      <c r="H45" s="164">
        <f>'実質公債費比率（分子）の構造'!M$49</f>
        <v>195</v>
      </c>
      <c r="I45" s="164"/>
      <c r="J45" s="164"/>
      <c r="K45" s="164">
        <f>'実質公債費比率（分子）の構造'!N$49</f>
        <v>190</v>
      </c>
      <c r="L45" s="164"/>
      <c r="M45" s="164"/>
      <c r="N45" s="164">
        <f>'実質公債費比率（分子）の構造'!O$49</f>
        <v>152</v>
      </c>
      <c r="O45" s="164"/>
      <c r="P45" s="164"/>
    </row>
    <row r="46" spans="1:16" x14ac:dyDescent="0.15">
      <c r="A46" s="164" t="s">
        <v>64</v>
      </c>
      <c r="B46" s="164">
        <f>'実質公債費比率（分子）の構造'!K$48</f>
        <v>411</v>
      </c>
      <c r="C46" s="164"/>
      <c r="D46" s="164"/>
      <c r="E46" s="164">
        <f>'実質公債費比率（分子）の構造'!L$48</f>
        <v>408</v>
      </c>
      <c r="F46" s="164"/>
      <c r="G46" s="164"/>
      <c r="H46" s="164">
        <f>'実質公債費比率（分子）の構造'!M$48</f>
        <v>388</v>
      </c>
      <c r="I46" s="164"/>
      <c r="J46" s="164"/>
      <c r="K46" s="164">
        <f>'実質公債費比率（分子）の構造'!N$48</f>
        <v>374</v>
      </c>
      <c r="L46" s="164"/>
      <c r="M46" s="164"/>
      <c r="N46" s="164">
        <f>'実質公債費比率（分子）の構造'!O$48</f>
        <v>396</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2486</v>
      </c>
      <c r="C49" s="164"/>
      <c r="D49" s="164"/>
      <c r="E49" s="164">
        <f>'実質公債費比率（分子）の構造'!L$45</f>
        <v>2555</v>
      </c>
      <c r="F49" s="164"/>
      <c r="G49" s="164"/>
      <c r="H49" s="164">
        <f>'実質公債費比率（分子）の構造'!M$45</f>
        <v>2628</v>
      </c>
      <c r="I49" s="164"/>
      <c r="J49" s="164"/>
      <c r="K49" s="164">
        <f>'実質公債費比率（分子）の構造'!N$45</f>
        <v>2589</v>
      </c>
      <c r="L49" s="164"/>
      <c r="M49" s="164"/>
      <c r="N49" s="164">
        <f>'実質公債費比率（分子）の構造'!O$45</f>
        <v>2475</v>
      </c>
      <c r="O49" s="164"/>
      <c r="P49" s="164"/>
    </row>
    <row r="50" spans="1:16" x14ac:dyDescent="0.15">
      <c r="A50" s="164" t="s">
        <v>67</v>
      </c>
      <c r="B50" s="164" t="e">
        <f>NA()</f>
        <v>#N/A</v>
      </c>
      <c r="C50" s="164">
        <f>IF(ISNUMBER('実質公債費比率（分子）の構造'!K$53),'実質公債費比率（分子）の構造'!K$53,NA())</f>
        <v>871</v>
      </c>
      <c r="D50" s="164" t="e">
        <f>NA()</f>
        <v>#N/A</v>
      </c>
      <c r="E50" s="164" t="e">
        <f>NA()</f>
        <v>#N/A</v>
      </c>
      <c r="F50" s="164">
        <f>IF(ISNUMBER('実質公債費比率（分子）の構造'!L$53),'実質公債費比率（分子）の構造'!L$53,NA())</f>
        <v>897</v>
      </c>
      <c r="G50" s="164" t="e">
        <f>NA()</f>
        <v>#N/A</v>
      </c>
      <c r="H50" s="164" t="e">
        <f>NA()</f>
        <v>#N/A</v>
      </c>
      <c r="I50" s="164">
        <f>IF(ISNUMBER('実質公債費比率（分子）の構造'!M$53),'実質公債費比率（分子）の構造'!M$53,NA())</f>
        <v>928</v>
      </c>
      <c r="J50" s="164" t="e">
        <f>NA()</f>
        <v>#N/A</v>
      </c>
      <c r="K50" s="164" t="e">
        <f>NA()</f>
        <v>#N/A</v>
      </c>
      <c r="L50" s="164">
        <f>IF(ISNUMBER('実質公債費比率（分子）の構造'!N$53),'実質公債費比率（分子）の構造'!N$53,NA())</f>
        <v>908</v>
      </c>
      <c r="M50" s="164" t="e">
        <f>NA()</f>
        <v>#N/A</v>
      </c>
      <c r="N50" s="164" t="e">
        <f>NA()</f>
        <v>#N/A</v>
      </c>
      <c r="O50" s="164">
        <f>IF(ISNUMBER('実質公債費比率（分子）の構造'!O$53),'実質公債費比率（分子）の構造'!O$53,NA())</f>
        <v>907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25718</v>
      </c>
      <c r="E56" s="163"/>
      <c r="F56" s="163"/>
      <c r="G56" s="163">
        <f>'将来負担比率（分子）の構造'!J$52</f>
        <v>24954</v>
      </c>
      <c r="H56" s="163"/>
      <c r="I56" s="163"/>
      <c r="J56" s="163">
        <f>'将来負担比率（分子）の構造'!K$52</f>
        <v>23701</v>
      </c>
      <c r="K56" s="163"/>
      <c r="L56" s="163"/>
      <c r="M56" s="163">
        <f>'将来負担比率（分子）の構造'!L$52</f>
        <v>22212</v>
      </c>
      <c r="N56" s="163"/>
      <c r="O56" s="163"/>
      <c r="P56" s="163">
        <f>'将来負担比率（分子）の構造'!M$52</f>
        <v>20907</v>
      </c>
    </row>
    <row r="57" spans="1:16" x14ac:dyDescent="0.15">
      <c r="A57" s="163" t="s">
        <v>42</v>
      </c>
      <c r="B57" s="163"/>
      <c r="C57" s="163"/>
      <c r="D57" s="163">
        <f>'将来負担比率（分子）の構造'!I$51</f>
        <v>186</v>
      </c>
      <c r="E57" s="163"/>
      <c r="F57" s="163"/>
      <c r="G57" s="163">
        <f>'将来負担比率（分子）の構造'!J$51</f>
        <v>167</v>
      </c>
      <c r="H57" s="163"/>
      <c r="I57" s="163"/>
      <c r="J57" s="163">
        <f>'将来負担比率（分子）の構造'!K$51</f>
        <v>122</v>
      </c>
      <c r="K57" s="163"/>
      <c r="L57" s="163"/>
      <c r="M57" s="163">
        <f>'将来負担比率（分子）の構造'!L$51</f>
        <v>74</v>
      </c>
      <c r="N57" s="163"/>
      <c r="O57" s="163"/>
      <c r="P57" s="163">
        <f>'将来負担比率（分子）の構造'!M$51</f>
        <v>28</v>
      </c>
    </row>
    <row r="58" spans="1:16" x14ac:dyDescent="0.15">
      <c r="A58" s="163" t="s">
        <v>41</v>
      </c>
      <c r="B58" s="163"/>
      <c r="C58" s="163"/>
      <c r="D58" s="163">
        <f>'将来負担比率（分子）の構造'!I$50</f>
        <v>4504</v>
      </c>
      <c r="E58" s="163"/>
      <c r="F58" s="163"/>
      <c r="G58" s="163">
        <f>'将来負担比率（分子）の構造'!J$50</f>
        <v>5571</v>
      </c>
      <c r="H58" s="163"/>
      <c r="I58" s="163"/>
      <c r="J58" s="163">
        <f>'将来負担比率（分子）の構造'!K$50</f>
        <v>6572</v>
      </c>
      <c r="K58" s="163"/>
      <c r="L58" s="163"/>
      <c r="M58" s="163">
        <f>'将来負担比率（分子）の構造'!L$50</f>
        <v>6850</v>
      </c>
      <c r="N58" s="163"/>
      <c r="O58" s="163"/>
      <c r="P58" s="163">
        <f>'将来負担比率（分子）の構造'!M$50</f>
        <v>9449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46</v>
      </c>
      <c r="C62" s="163"/>
      <c r="D62" s="163"/>
      <c r="E62" s="163">
        <f>'将来負担比率（分子）の構造'!J$45</f>
        <v>426</v>
      </c>
      <c r="F62" s="163"/>
      <c r="G62" s="163"/>
      <c r="H62" s="163">
        <f>'将来負担比率（分子）の構造'!K$45</f>
        <v>365</v>
      </c>
      <c r="I62" s="163"/>
      <c r="J62" s="163"/>
      <c r="K62" s="163">
        <f>'将来負担比率（分子）の構造'!L$45</f>
        <v>505</v>
      </c>
      <c r="L62" s="163"/>
      <c r="M62" s="163"/>
      <c r="N62" s="163">
        <f>'将来負担比率（分子）の構造'!M$45</f>
        <v>342</v>
      </c>
      <c r="O62" s="163"/>
      <c r="P62" s="163"/>
    </row>
    <row r="63" spans="1:16" x14ac:dyDescent="0.15">
      <c r="A63" s="163" t="s">
        <v>34</v>
      </c>
      <c r="B63" s="163">
        <f>'将来負担比率（分子）の構造'!I$44</f>
        <v>1537</v>
      </c>
      <c r="C63" s="163"/>
      <c r="D63" s="163"/>
      <c r="E63" s="163">
        <f>'将来負担比率（分子）の構造'!J$44</f>
        <v>1642</v>
      </c>
      <c r="F63" s="163"/>
      <c r="G63" s="163"/>
      <c r="H63" s="163">
        <f>'将来負担比率（分子）の構造'!K$44</f>
        <v>1839</v>
      </c>
      <c r="I63" s="163"/>
      <c r="J63" s="163"/>
      <c r="K63" s="163">
        <f>'将来負担比率（分子）の構造'!L$44</f>
        <v>2029</v>
      </c>
      <c r="L63" s="163"/>
      <c r="M63" s="163"/>
      <c r="N63" s="163">
        <f>'将来負担比率（分子）の構造'!M$44</f>
        <v>2029</v>
      </c>
      <c r="O63" s="163"/>
      <c r="P63" s="163"/>
    </row>
    <row r="64" spans="1:16" x14ac:dyDescent="0.15">
      <c r="A64" s="163" t="s">
        <v>33</v>
      </c>
      <c r="B64" s="163">
        <f>'将来負担比率（分子）の構造'!I$43</f>
        <v>5210</v>
      </c>
      <c r="C64" s="163"/>
      <c r="D64" s="163"/>
      <c r="E64" s="163">
        <f>'将来負担比率（分子）の構造'!J$43</f>
        <v>4921</v>
      </c>
      <c r="F64" s="163"/>
      <c r="G64" s="163"/>
      <c r="H64" s="163">
        <f>'将来負担比率（分子）の構造'!K$43</f>
        <v>4315</v>
      </c>
      <c r="I64" s="163"/>
      <c r="J64" s="163"/>
      <c r="K64" s="163">
        <f>'将来負担比率（分子）の構造'!L$43</f>
        <v>4185</v>
      </c>
      <c r="L64" s="163"/>
      <c r="M64" s="163"/>
      <c r="N64" s="163">
        <f>'将来負担比率（分子）の構造'!M$43</f>
        <v>4197</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26075</v>
      </c>
      <c r="C66" s="163"/>
      <c r="D66" s="163"/>
      <c r="E66" s="163">
        <f>'将来負担比率（分子）の構造'!J$41</f>
        <v>25492</v>
      </c>
      <c r="F66" s="163"/>
      <c r="G66" s="163"/>
      <c r="H66" s="163">
        <f>'将来負担比率（分子）の構造'!K$41</f>
        <v>23819</v>
      </c>
      <c r="I66" s="163"/>
      <c r="J66" s="163"/>
      <c r="K66" s="163">
        <f>'将来負担比率（分子）の構造'!L$41</f>
        <v>22376</v>
      </c>
      <c r="L66" s="163"/>
      <c r="M66" s="163"/>
      <c r="N66" s="163">
        <f>'将来負担比率（分子）の構造'!M$41</f>
        <v>20819</v>
      </c>
      <c r="O66" s="163"/>
      <c r="P66" s="163"/>
    </row>
    <row r="67" spans="1:16" x14ac:dyDescent="0.15">
      <c r="A67" s="163" t="s">
        <v>71</v>
      </c>
      <c r="B67" s="163" t="e">
        <f>NA()</f>
        <v>#N/A</v>
      </c>
      <c r="C67" s="163">
        <f>IF(ISNUMBER('将来負担比率（分子）の構造'!I$53), IF('将来負担比率（分子）の構造'!I$53 &lt; 0, 0, '将来負担比率（分子）の構造'!I$53), NA())</f>
        <v>2462</v>
      </c>
      <c r="D67" s="163" t="e">
        <f>NA()</f>
        <v>#N/A</v>
      </c>
      <c r="E67" s="163" t="e">
        <f>NA()</f>
        <v>#N/A</v>
      </c>
      <c r="F67" s="163">
        <f>IF(ISNUMBER('将来負担比率（分子）の構造'!J$53), IF('将来負担比率（分子）の構造'!J$53 &lt; 0, 0, '将来負担比率（分子）の構造'!J$53), NA())</f>
        <v>1789</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2405</v>
      </c>
      <c r="C72" s="167">
        <f>基金残高に係る経年分析!G55</f>
        <v>2653</v>
      </c>
      <c r="D72" s="167">
        <f>基金残高に係る経年分析!H55</f>
        <v>4640</v>
      </c>
    </row>
    <row r="73" spans="1:16" x14ac:dyDescent="0.15">
      <c r="A73" s="166" t="s">
        <v>74</v>
      </c>
      <c r="B73" s="167">
        <f>基金残高に係る経年分析!F56</f>
        <v>841</v>
      </c>
      <c r="C73" s="167">
        <f>基金残高に係る経年分析!G56</f>
        <v>841</v>
      </c>
      <c r="D73" s="167">
        <f>基金残高に係る経年分析!H56</f>
        <v>941</v>
      </c>
    </row>
    <row r="74" spans="1:16" x14ac:dyDescent="0.15">
      <c r="A74" s="166" t="s">
        <v>75</v>
      </c>
      <c r="B74" s="167">
        <f>基金残高に係る経年分析!F57</f>
        <v>3156</v>
      </c>
      <c r="C74" s="167">
        <f>基金残高に係る経年分析!G57</f>
        <v>3143</v>
      </c>
      <c r="D74" s="167">
        <f>基金残高に係る経年分析!H57</f>
        <v>3834</v>
      </c>
    </row>
  </sheetData>
  <sheetProtection algorithmName="SHA-512" hashValue="bDNjo4z39moKuPzPS8u3eg8NXKGNXRivcFCjxlm2GP6F3de0NKhbsjYRl13wIKhgGDsVZmir31luC+taggHq0w==" saltValue="9d/ONocFI0yVZwi0pNHq3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9072842</v>
      </c>
      <c r="S5" s="613"/>
      <c r="T5" s="613"/>
      <c r="U5" s="613"/>
      <c r="V5" s="613"/>
      <c r="W5" s="613"/>
      <c r="X5" s="613"/>
      <c r="Y5" s="614"/>
      <c r="Z5" s="615">
        <v>35.200000000000003</v>
      </c>
      <c r="AA5" s="615"/>
      <c r="AB5" s="615"/>
      <c r="AC5" s="615"/>
      <c r="AD5" s="616">
        <v>9072842</v>
      </c>
      <c r="AE5" s="616"/>
      <c r="AF5" s="616"/>
      <c r="AG5" s="616"/>
      <c r="AH5" s="616"/>
      <c r="AI5" s="616"/>
      <c r="AJ5" s="616"/>
      <c r="AK5" s="616"/>
      <c r="AL5" s="617">
        <v>62</v>
      </c>
      <c r="AM5" s="618"/>
      <c r="AN5" s="618"/>
      <c r="AO5" s="619"/>
      <c r="AP5" s="609" t="s">
        <v>216</v>
      </c>
      <c r="AQ5" s="610"/>
      <c r="AR5" s="610"/>
      <c r="AS5" s="610"/>
      <c r="AT5" s="610"/>
      <c r="AU5" s="610"/>
      <c r="AV5" s="610"/>
      <c r="AW5" s="610"/>
      <c r="AX5" s="610"/>
      <c r="AY5" s="610"/>
      <c r="AZ5" s="610"/>
      <c r="BA5" s="610"/>
      <c r="BB5" s="610"/>
      <c r="BC5" s="610"/>
      <c r="BD5" s="610"/>
      <c r="BE5" s="610"/>
      <c r="BF5" s="611"/>
      <c r="BG5" s="623">
        <v>9072842</v>
      </c>
      <c r="BH5" s="624"/>
      <c r="BI5" s="624"/>
      <c r="BJ5" s="624"/>
      <c r="BK5" s="624"/>
      <c r="BL5" s="624"/>
      <c r="BM5" s="624"/>
      <c r="BN5" s="625"/>
      <c r="BO5" s="626">
        <v>100</v>
      </c>
      <c r="BP5" s="626"/>
      <c r="BQ5" s="626"/>
      <c r="BR5" s="626"/>
      <c r="BS5" s="627">
        <v>181004</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160355</v>
      </c>
      <c r="S6" s="624"/>
      <c r="T6" s="624"/>
      <c r="U6" s="624"/>
      <c r="V6" s="624"/>
      <c r="W6" s="624"/>
      <c r="X6" s="624"/>
      <c r="Y6" s="625"/>
      <c r="Z6" s="626">
        <v>0.6</v>
      </c>
      <c r="AA6" s="626"/>
      <c r="AB6" s="626"/>
      <c r="AC6" s="626"/>
      <c r="AD6" s="627">
        <v>160355</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9072842</v>
      </c>
      <c r="BH6" s="624"/>
      <c r="BI6" s="624"/>
      <c r="BJ6" s="624"/>
      <c r="BK6" s="624"/>
      <c r="BL6" s="624"/>
      <c r="BM6" s="624"/>
      <c r="BN6" s="625"/>
      <c r="BO6" s="626">
        <v>100</v>
      </c>
      <c r="BP6" s="626"/>
      <c r="BQ6" s="626"/>
      <c r="BR6" s="626"/>
      <c r="BS6" s="627">
        <v>181004</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166713</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166573</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4334</v>
      </c>
      <c r="S7" s="624"/>
      <c r="T7" s="624"/>
      <c r="U7" s="624"/>
      <c r="V7" s="624"/>
      <c r="W7" s="624"/>
      <c r="X7" s="624"/>
      <c r="Y7" s="625"/>
      <c r="Z7" s="626">
        <v>0</v>
      </c>
      <c r="AA7" s="626"/>
      <c r="AB7" s="626"/>
      <c r="AC7" s="626"/>
      <c r="AD7" s="627">
        <v>4334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3801941</v>
      </c>
      <c r="BH7" s="624"/>
      <c r="BI7" s="624"/>
      <c r="BJ7" s="624"/>
      <c r="BK7" s="624"/>
      <c r="BL7" s="624"/>
      <c r="BM7" s="624"/>
      <c r="BN7" s="625"/>
      <c r="BO7" s="626">
        <v>41.9</v>
      </c>
      <c r="BP7" s="626"/>
      <c r="BQ7" s="626"/>
      <c r="BR7" s="626"/>
      <c r="BS7" s="627">
        <v>181004</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5420590</v>
      </c>
      <c r="CS7" s="624"/>
      <c r="CT7" s="624"/>
      <c r="CU7" s="624"/>
      <c r="CV7" s="624"/>
      <c r="CW7" s="624"/>
      <c r="CX7" s="624"/>
      <c r="CY7" s="625"/>
      <c r="CZ7" s="626">
        <v>21.7</v>
      </c>
      <c r="DA7" s="626"/>
      <c r="DB7" s="626"/>
      <c r="DC7" s="626"/>
      <c r="DD7" s="632">
        <v>173138</v>
      </c>
      <c r="DE7" s="624"/>
      <c r="DF7" s="624"/>
      <c r="DG7" s="624"/>
      <c r="DH7" s="624"/>
      <c r="DI7" s="624"/>
      <c r="DJ7" s="624"/>
      <c r="DK7" s="624"/>
      <c r="DL7" s="624"/>
      <c r="DM7" s="624"/>
      <c r="DN7" s="624"/>
      <c r="DO7" s="624"/>
      <c r="DP7" s="625"/>
      <c r="DQ7" s="632">
        <v>4401155</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75371</v>
      </c>
      <c r="S8" s="624"/>
      <c r="T8" s="624"/>
      <c r="U8" s="624"/>
      <c r="V8" s="624"/>
      <c r="W8" s="624"/>
      <c r="X8" s="624"/>
      <c r="Y8" s="625"/>
      <c r="Z8" s="626">
        <v>0.3</v>
      </c>
      <c r="AA8" s="626"/>
      <c r="AB8" s="626"/>
      <c r="AC8" s="626"/>
      <c r="AD8" s="627">
        <v>75371</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91917</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9885802</v>
      </c>
      <c r="CS8" s="624"/>
      <c r="CT8" s="624"/>
      <c r="CU8" s="624"/>
      <c r="CV8" s="624"/>
      <c r="CW8" s="624"/>
      <c r="CX8" s="624"/>
      <c r="CY8" s="625"/>
      <c r="CZ8" s="626">
        <v>39.5</v>
      </c>
      <c r="DA8" s="626"/>
      <c r="DB8" s="626"/>
      <c r="DC8" s="626"/>
      <c r="DD8" s="632">
        <v>175500</v>
      </c>
      <c r="DE8" s="624"/>
      <c r="DF8" s="624"/>
      <c r="DG8" s="624"/>
      <c r="DH8" s="624"/>
      <c r="DI8" s="624"/>
      <c r="DJ8" s="624"/>
      <c r="DK8" s="624"/>
      <c r="DL8" s="624"/>
      <c r="DM8" s="624"/>
      <c r="DN8" s="624"/>
      <c r="DO8" s="624"/>
      <c r="DP8" s="625"/>
      <c r="DQ8" s="632">
        <v>5125071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93211</v>
      </c>
      <c r="S9" s="624"/>
      <c r="T9" s="624"/>
      <c r="U9" s="624"/>
      <c r="V9" s="624"/>
      <c r="W9" s="624"/>
      <c r="X9" s="624"/>
      <c r="Y9" s="625"/>
      <c r="Z9" s="626">
        <v>0.4</v>
      </c>
      <c r="AA9" s="626"/>
      <c r="AB9" s="626"/>
      <c r="AC9" s="626"/>
      <c r="AD9" s="627">
        <v>93211</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2681834</v>
      </c>
      <c r="BH9" s="624"/>
      <c r="BI9" s="624"/>
      <c r="BJ9" s="624"/>
      <c r="BK9" s="624"/>
      <c r="BL9" s="624"/>
      <c r="BM9" s="624"/>
      <c r="BN9" s="625"/>
      <c r="BO9" s="626">
        <v>29.6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1629528</v>
      </c>
      <c r="CS9" s="624"/>
      <c r="CT9" s="624"/>
      <c r="CU9" s="624"/>
      <c r="CV9" s="624"/>
      <c r="CW9" s="624"/>
      <c r="CX9" s="624"/>
      <c r="CY9" s="625"/>
      <c r="CZ9" s="626">
        <v>6.5</v>
      </c>
      <c r="DA9" s="626"/>
      <c r="DB9" s="626"/>
      <c r="DC9" s="626"/>
      <c r="DD9" s="632">
        <v>41393</v>
      </c>
      <c r="DE9" s="624"/>
      <c r="DF9" s="624"/>
      <c r="DG9" s="624"/>
      <c r="DH9" s="624"/>
      <c r="DI9" s="624"/>
      <c r="DJ9" s="624"/>
      <c r="DK9" s="624"/>
      <c r="DL9" s="624"/>
      <c r="DM9" s="624"/>
      <c r="DN9" s="624"/>
      <c r="DO9" s="624"/>
      <c r="DP9" s="625"/>
      <c r="DQ9" s="632">
        <v>1366919</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211565</v>
      </c>
      <c r="BH10" s="624"/>
      <c r="BI10" s="624"/>
      <c r="BJ10" s="624"/>
      <c r="BK10" s="624"/>
      <c r="BL10" s="624"/>
      <c r="BM10" s="624"/>
      <c r="BN10" s="625"/>
      <c r="BO10" s="626">
        <v>2.2999999999999998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57144</v>
      </c>
      <c r="CS10" s="624"/>
      <c r="CT10" s="624"/>
      <c r="CU10" s="624"/>
      <c r="CV10" s="624"/>
      <c r="CW10" s="624"/>
      <c r="CX10" s="624"/>
      <c r="CY10" s="625"/>
      <c r="CZ10" s="626">
        <v>0.2</v>
      </c>
      <c r="DA10" s="626"/>
      <c r="DB10" s="626"/>
      <c r="DC10" s="626"/>
      <c r="DD10" s="632">
        <v>7814</v>
      </c>
      <c r="DE10" s="624"/>
      <c r="DF10" s="624"/>
      <c r="DG10" s="624"/>
      <c r="DH10" s="624"/>
      <c r="DI10" s="624"/>
      <c r="DJ10" s="624"/>
      <c r="DK10" s="624"/>
      <c r="DL10" s="624"/>
      <c r="DM10" s="624"/>
      <c r="DN10" s="624"/>
      <c r="DO10" s="624"/>
      <c r="DP10" s="625"/>
      <c r="DQ10" s="632">
        <v>52633</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1396363</v>
      </c>
      <c r="S11" s="624"/>
      <c r="T11" s="624"/>
      <c r="U11" s="624"/>
      <c r="V11" s="624"/>
      <c r="W11" s="624"/>
      <c r="X11" s="624"/>
      <c r="Y11" s="625"/>
      <c r="Z11" s="628">
        <v>5.4</v>
      </c>
      <c r="AA11" s="629"/>
      <c r="AB11" s="629"/>
      <c r="AC11" s="635"/>
      <c r="AD11" s="632">
        <v>1396363</v>
      </c>
      <c r="AE11" s="624"/>
      <c r="AF11" s="624"/>
      <c r="AG11" s="624"/>
      <c r="AH11" s="624"/>
      <c r="AI11" s="624"/>
      <c r="AJ11" s="624"/>
      <c r="AK11" s="625"/>
      <c r="AL11" s="628">
        <v>9.5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816625</v>
      </c>
      <c r="BH11" s="624"/>
      <c r="BI11" s="624"/>
      <c r="BJ11" s="624"/>
      <c r="BK11" s="624"/>
      <c r="BL11" s="624"/>
      <c r="BM11" s="624"/>
      <c r="BN11" s="625"/>
      <c r="BO11" s="626">
        <v>9</v>
      </c>
      <c r="BP11" s="626"/>
      <c r="BQ11" s="626"/>
      <c r="BR11" s="626"/>
      <c r="BS11" s="627">
        <v>181004</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259939</v>
      </c>
      <c r="CS11" s="624"/>
      <c r="CT11" s="624"/>
      <c r="CU11" s="624"/>
      <c r="CV11" s="624"/>
      <c r="CW11" s="624"/>
      <c r="CX11" s="624"/>
      <c r="CY11" s="625"/>
      <c r="CZ11" s="626">
        <v>1</v>
      </c>
      <c r="DA11" s="626"/>
      <c r="DB11" s="626"/>
      <c r="DC11" s="626"/>
      <c r="DD11" s="632">
        <v>77125</v>
      </c>
      <c r="DE11" s="624"/>
      <c r="DF11" s="624"/>
      <c r="DG11" s="624"/>
      <c r="DH11" s="624"/>
      <c r="DI11" s="624"/>
      <c r="DJ11" s="624"/>
      <c r="DK11" s="624"/>
      <c r="DL11" s="624"/>
      <c r="DM11" s="624"/>
      <c r="DN11" s="624"/>
      <c r="DO11" s="624"/>
      <c r="DP11" s="625"/>
      <c r="DQ11" s="632">
        <v>177915</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24540</v>
      </c>
      <c r="S12" s="624"/>
      <c r="T12" s="624"/>
      <c r="U12" s="624"/>
      <c r="V12" s="624"/>
      <c r="W12" s="624"/>
      <c r="X12" s="624"/>
      <c r="Y12" s="625"/>
      <c r="Z12" s="626">
        <v>0.1</v>
      </c>
      <c r="AA12" s="626"/>
      <c r="AB12" s="626"/>
      <c r="AC12" s="626"/>
      <c r="AD12" s="627">
        <v>24540</v>
      </c>
      <c r="AE12" s="627"/>
      <c r="AF12" s="627"/>
      <c r="AG12" s="627"/>
      <c r="AH12" s="627"/>
      <c r="AI12" s="627"/>
      <c r="AJ12" s="627"/>
      <c r="AK12" s="627"/>
      <c r="AL12" s="628">
        <v>0.2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4623212</v>
      </c>
      <c r="BH12" s="624"/>
      <c r="BI12" s="624"/>
      <c r="BJ12" s="624"/>
      <c r="BK12" s="624"/>
      <c r="BL12" s="624"/>
      <c r="BM12" s="624"/>
      <c r="BN12" s="625"/>
      <c r="BO12" s="626">
        <v>51</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190731</v>
      </c>
      <c r="CS12" s="624"/>
      <c r="CT12" s="624"/>
      <c r="CU12" s="624"/>
      <c r="CV12" s="624"/>
      <c r="CW12" s="624"/>
      <c r="CX12" s="624"/>
      <c r="CY12" s="625"/>
      <c r="CZ12" s="626">
        <v>0.8</v>
      </c>
      <c r="DA12" s="626"/>
      <c r="DB12" s="626"/>
      <c r="DC12" s="626"/>
      <c r="DD12" s="632">
        <v>30161</v>
      </c>
      <c r="DE12" s="624"/>
      <c r="DF12" s="624"/>
      <c r="DG12" s="624"/>
      <c r="DH12" s="624"/>
      <c r="DI12" s="624"/>
      <c r="DJ12" s="624"/>
      <c r="DK12" s="624"/>
      <c r="DL12" s="624"/>
      <c r="DM12" s="624"/>
      <c r="DN12" s="624"/>
      <c r="DO12" s="624"/>
      <c r="DP12" s="625"/>
      <c r="DQ12" s="632">
        <v>131640</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4621041</v>
      </c>
      <c r="BH13" s="624"/>
      <c r="BI13" s="624"/>
      <c r="BJ13" s="624"/>
      <c r="BK13" s="624"/>
      <c r="BL13" s="624"/>
      <c r="BM13" s="624"/>
      <c r="BN13" s="625"/>
      <c r="BO13" s="626">
        <v>50.9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1811499</v>
      </c>
      <c r="CS13" s="624"/>
      <c r="CT13" s="624"/>
      <c r="CU13" s="624"/>
      <c r="CV13" s="624"/>
      <c r="CW13" s="624"/>
      <c r="CX13" s="624"/>
      <c r="CY13" s="625"/>
      <c r="CZ13" s="626">
        <v>7.2</v>
      </c>
      <c r="DA13" s="626"/>
      <c r="DB13" s="626"/>
      <c r="DC13" s="626"/>
      <c r="DD13" s="632">
        <v>812999</v>
      </c>
      <c r="DE13" s="624"/>
      <c r="DF13" s="624"/>
      <c r="DG13" s="624"/>
      <c r="DH13" s="624"/>
      <c r="DI13" s="624"/>
      <c r="DJ13" s="624"/>
      <c r="DK13" s="624"/>
      <c r="DL13" s="624"/>
      <c r="DM13" s="624"/>
      <c r="DN13" s="624"/>
      <c r="DO13" s="624"/>
      <c r="DP13" s="625"/>
      <c r="DQ13" s="632">
        <v>1070984</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220092</v>
      </c>
      <c r="BH14" s="624"/>
      <c r="BI14" s="624"/>
      <c r="BJ14" s="624"/>
      <c r="BK14" s="624"/>
      <c r="BL14" s="624"/>
      <c r="BM14" s="624"/>
      <c r="BN14" s="625"/>
      <c r="BO14" s="626">
        <v>2.4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871670</v>
      </c>
      <c r="CS14" s="624"/>
      <c r="CT14" s="624"/>
      <c r="CU14" s="624"/>
      <c r="CV14" s="624"/>
      <c r="CW14" s="624"/>
      <c r="CX14" s="624"/>
      <c r="CY14" s="625"/>
      <c r="CZ14" s="626">
        <v>3.5</v>
      </c>
      <c r="DA14" s="626"/>
      <c r="DB14" s="626"/>
      <c r="DC14" s="626"/>
      <c r="DD14" s="632">
        <v>86649</v>
      </c>
      <c r="DE14" s="624"/>
      <c r="DF14" s="624"/>
      <c r="DG14" s="624"/>
      <c r="DH14" s="624"/>
      <c r="DI14" s="624"/>
      <c r="DJ14" s="624"/>
      <c r="DK14" s="624"/>
      <c r="DL14" s="624"/>
      <c r="DM14" s="624"/>
      <c r="DN14" s="624"/>
      <c r="DO14" s="624"/>
      <c r="DP14" s="625"/>
      <c r="DQ14" s="632">
        <v>770792</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29585</v>
      </c>
      <c r="S15" s="624"/>
      <c r="T15" s="624"/>
      <c r="U15" s="624"/>
      <c r="V15" s="624"/>
      <c r="W15" s="624"/>
      <c r="X15" s="624"/>
      <c r="Y15" s="625"/>
      <c r="Z15" s="626">
        <v>0.1</v>
      </c>
      <c r="AA15" s="626"/>
      <c r="AB15" s="626"/>
      <c r="AC15" s="626"/>
      <c r="AD15" s="627">
        <v>29585</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427559</v>
      </c>
      <c r="BH15" s="624"/>
      <c r="BI15" s="624"/>
      <c r="BJ15" s="624"/>
      <c r="BK15" s="624"/>
      <c r="BL15" s="624"/>
      <c r="BM15" s="624"/>
      <c r="BN15" s="625"/>
      <c r="BO15" s="626">
        <v>4.7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2262600</v>
      </c>
      <c r="CS15" s="624"/>
      <c r="CT15" s="624"/>
      <c r="CU15" s="624"/>
      <c r="CV15" s="624"/>
      <c r="CW15" s="624"/>
      <c r="CX15" s="624"/>
      <c r="CY15" s="625"/>
      <c r="CZ15" s="626">
        <v>9</v>
      </c>
      <c r="DA15" s="626"/>
      <c r="DB15" s="626"/>
      <c r="DC15" s="626"/>
      <c r="DD15" s="632">
        <v>354302</v>
      </c>
      <c r="DE15" s="624"/>
      <c r="DF15" s="624"/>
      <c r="DG15" s="624"/>
      <c r="DH15" s="624"/>
      <c r="DI15" s="624"/>
      <c r="DJ15" s="624"/>
      <c r="DK15" s="624"/>
      <c r="DL15" s="624"/>
      <c r="DM15" s="624"/>
      <c r="DN15" s="624"/>
      <c r="DO15" s="624"/>
      <c r="DP15" s="625"/>
      <c r="DQ15" s="632">
        <v>1734959</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184474</v>
      </c>
      <c r="S16" s="624"/>
      <c r="T16" s="624"/>
      <c r="U16" s="624"/>
      <c r="V16" s="624"/>
      <c r="W16" s="624"/>
      <c r="X16" s="624"/>
      <c r="Y16" s="625"/>
      <c r="Z16" s="626">
        <v>0.7</v>
      </c>
      <c r="AA16" s="626"/>
      <c r="AB16" s="626"/>
      <c r="AC16" s="626"/>
      <c r="AD16" s="627">
        <v>184474</v>
      </c>
      <c r="AE16" s="627"/>
      <c r="AF16" s="627"/>
      <c r="AG16" s="627"/>
      <c r="AH16" s="627"/>
      <c r="AI16" s="627"/>
      <c r="AJ16" s="627"/>
      <c r="AK16" s="627"/>
      <c r="AL16" s="628">
        <v>1.3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v>38</v>
      </c>
      <c r="BH16" s="624"/>
      <c r="BI16" s="624"/>
      <c r="BJ16" s="624"/>
      <c r="BK16" s="624"/>
      <c r="BL16" s="624"/>
      <c r="BM16" s="624"/>
      <c r="BN16" s="625"/>
      <c r="BO16" s="626">
        <v>0</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329857</v>
      </c>
      <c r="S17" s="624"/>
      <c r="T17" s="624"/>
      <c r="U17" s="624"/>
      <c r="V17" s="624"/>
      <c r="W17" s="624"/>
      <c r="X17" s="624"/>
      <c r="Y17" s="625"/>
      <c r="Z17" s="626">
        <v>1.3</v>
      </c>
      <c r="AA17" s="626"/>
      <c r="AB17" s="626"/>
      <c r="AC17" s="626"/>
      <c r="AD17" s="627">
        <v>329857</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2474622</v>
      </c>
      <c r="CS17" s="624"/>
      <c r="CT17" s="624"/>
      <c r="CU17" s="624"/>
      <c r="CV17" s="624"/>
      <c r="CW17" s="624"/>
      <c r="CX17" s="624"/>
      <c r="CY17" s="625"/>
      <c r="CZ17" s="626">
        <v>9.9</v>
      </c>
      <c r="DA17" s="626"/>
      <c r="DB17" s="626"/>
      <c r="DC17" s="626"/>
      <c r="DD17" s="632" t="s">
        <v>122</v>
      </c>
      <c r="DE17" s="624"/>
      <c r="DF17" s="624"/>
      <c r="DG17" s="624"/>
      <c r="DH17" s="624"/>
      <c r="DI17" s="624"/>
      <c r="DJ17" s="624"/>
      <c r="DK17" s="624"/>
      <c r="DL17" s="624"/>
      <c r="DM17" s="624"/>
      <c r="DN17" s="624"/>
      <c r="DO17" s="624"/>
      <c r="DP17" s="625"/>
      <c r="DQ17" s="632">
        <v>2469011</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66407</v>
      </c>
      <c r="S18" s="624"/>
      <c r="T18" s="624"/>
      <c r="U18" s="624"/>
      <c r="V18" s="624"/>
      <c r="W18" s="624"/>
      <c r="X18" s="624"/>
      <c r="Y18" s="625"/>
      <c r="Z18" s="626">
        <v>0.3</v>
      </c>
      <c r="AA18" s="626"/>
      <c r="AB18" s="626"/>
      <c r="AC18" s="626"/>
      <c r="AD18" s="627">
        <v>66407</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258555</v>
      </c>
      <c r="S19" s="624"/>
      <c r="T19" s="624"/>
      <c r="U19" s="624"/>
      <c r="V19" s="624"/>
      <c r="W19" s="624"/>
      <c r="X19" s="624"/>
      <c r="Y19" s="625"/>
      <c r="Z19" s="626">
        <v>1</v>
      </c>
      <c r="AA19" s="626"/>
      <c r="AB19" s="626"/>
      <c r="AC19" s="626"/>
      <c r="AD19" s="627">
        <v>258555</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4895</v>
      </c>
      <c r="S20" s="624"/>
      <c r="T20" s="624"/>
      <c r="U20" s="624"/>
      <c r="V20" s="624"/>
      <c r="W20" s="624"/>
      <c r="X20" s="624"/>
      <c r="Y20" s="625"/>
      <c r="Z20" s="626">
        <v>0</v>
      </c>
      <c r="AA20" s="626"/>
      <c r="AB20" s="626"/>
      <c r="AC20" s="626"/>
      <c r="AD20" s="627">
        <v>4895</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25030838</v>
      </c>
      <c r="CS20" s="624"/>
      <c r="CT20" s="624"/>
      <c r="CU20" s="624"/>
      <c r="CV20" s="624"/>
      <c r="CW20" s="624"/>
      <c r="CX20" s="624"/>
      <c r="CY20" s="625"/>
      <c r="CZ20" s="626">
        <v>100</v>
      </c>
      <c r="DA20" s="626"/>
      <c r="DB20" s="626"/>
      <c r="DC20" s="626"/>
      <c r="DD20" s="632">
        <v>1759081</v>
      </c>
      <c r="DE20" s="624"/>
      <c r="DF20" s="624"/>
      <c r="DG20" s="624"/>
      <c r="DH20" s="624"/>
      <c r="DI20" s="624"/>
      <c r="DJ20" s="624"/>
      <c r="DK20" s="624"/>
      <c r="DL20" s="624"/>
      <c r="DM20" s="624"/>
      <c r="DN20" s="624"/>
      <c r="DO20" s="624"/>
      <c r="DP20" s="625"/>
      <c r="DQ20" s="632">
        <v>17467652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3443050</v>
      </c>
      <c r="S21" s="624"/>
      <c r="T21" s="624"/>
      <c r="U21" s="624"/>
      <c r="V21" s="624"/>
      <c r="W21" s="624"/>
      <c r="X21" s="624"/>
      <c r="Y21" s="625"/>
      <c r="Z21" s="626">
        <v>13.4</v>
      </c>
      <c r="AA21" s="626"/>
      <c r="AB21" s="626"/>
      <c r="AC21" s="626"/>
      <c r="AD21" s="627">
        <v>3192134</v>
      </c>
      <c r="AE21" s="627"/>
      <c r="AF21" s="627"/>
      <c r="AG21" s="627"/>
      <c r="AH21" s="627"/>
      <c r="AI21" s="627"/>
      <c r="AJ21" s="627"/>
      <c r="AK21" s="627"/>
      <c r="AL21" s="628">
        <v>21.8</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3192134</v>
      </c>
      <c r="S22" s="624"/>
      <c r="T22" s="624"/>
      <c r="U22" s="624"/>
      <c r="V22" s="624"/>
      <c r="W22" s="624"/>
      <c r="X22" s="624"/>
      <c r="Y22" s="625"/>
      <c r="Z22" s="626">
        <v>12.4</v>
      </c>
      <c r="AA22" s="626"/>
      <c r="AB22" s="626"/>
      <c r="AC22" s="626"/>
      <c r="AD22" s="627">
        <v>3192134</v>
      </c>
      <c r="AE22" s="627"/>
      <c r="AF22" s="627"/>
      <c r="AG22" s="627"/>
      <c r="AH22" s="627"/>
      <c r="AI22" s="627"/>
      <c r="AJ22" s="627"/>
      <c r="AK22" s="627"/>
      <c r="AL22" s="628">
        <v>21.8</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250916</v>
      </c>
      <c r="S23" s="624"/>
      <c r="T23" s="624"/>
      <c r="U23" s="624"/>
      <c r="V23" s="624"/>
      <c r="W23" s="624"/>
      <c r="X23" s="624"/>
      <c r="Y23" s="625"/>
      <c r="Z23" s="626">
        <v>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11997970</v>
      </c>
      <c r="CS24" s="613"/>
      <c r="CT24" s="613"/>
      <c r="CU24" s="613"/>
      <c r="CV24" s="613"/>
      <c r="CW24" s="613"/>
      <c r="CX24" s="613"/>
      <c r="CY24" s="614"/>
      <c r="CZ24" s="617">
        <v>47.9</v>
      </c>
      <c r="DA24" s="618"/>
      <c r="DB24" s="618"/>
      <c r="DC24" s="634"/>
      <c r="DD24" s="653">
        <v>7936878</v>
      </c>
      <c r="DE24" s="613"/>
      <c r="DF24" s="613"/>
      <c r="DG24" s="613"/>
      <c r="DH24" s="613"/>
      <c r="DI24" s="613"/>
      <c r="DJ24" s="613"/>
      <c r="DK24" s="614"/>
      <c r="DL24" s="653">
        <v>7179815</v>
      </c>
      <c r="DM24" s="613"/>
      <c r="DN24" s="613"/>
      <c r="DO24" s="613"/>
      <c r="DP24" s="613"/>
      <c r="DQ24" s="613"/>
      <c r="DR24" s="613"/>
      <c r="DS24" s="613"/>
      <c r="DT24" s="613"/>
      <c r="DU24" s="613"/>
      <c r="DV24" s="614"/>
      <c r="DW24" s="617">
        <v>48.9</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14813982</v>
      </c>
      <c r="S25" s="624"/>
      <c r="T25" s="624"/>
      <c r="U25" s="624"/>
      <c r="V25" s="624"/>
      <c r="W25" s="624"/>
      <c r="X25" s="624"/>
      <c r="Y25" s="625"/>
      <c r="Z25" s="626">
        <v>57.5</v>
      </c>
      <c r="AA25" s="626"/>
      <c r="AB25" s="626"/>
      <c r="AC25" s="626"/>
      <c r="AD25" s="627">
        <v>14563066</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3642729</v>
      </c>
      <c r="CS25" s="656"/>
      <c r="CT25" s="656"/>
      <c r="CU25" s="656"/>
      <c r="CV25" s="656"/>
      <c r="CW25" s="656"/>
      <c r="CX25" s="656"/>
      <c r="CY25" s="657"/>
      <c r="CZ25" s="628">
        <v>14.6</v>
      </c>
      <c r="DA25" s="654"/>
      <c r="DB25" s="654"/>
      <c r="DC25" s="658"/>
      <c r="DD25" s="632">
        <v>3347349</v>
      </c>
      <c r="DE25" s="656"/>
      <c r="DF25" s="656"/>
      <c r="DG25" s="656"/>
      <c r="DH25" s="656"/>
      <c r="DI25" s="656"/>
      <c r="DJ25" s="656"/>
      <c r="DK25" s="657"/>
      <c r="DL25" s="632">
        <v>3319689</v>
      </c>
      <c r="DM25" s="656"/>
      <c r="DN25" s="656"/>
      <c r="DO25" s="656"/>
      <c r="DP25" s="656"/>
      <c r="DQ25" s="656"/>
      <c r="DR25" s="656"/>
      <c r="DS25" s="656"/>
      <c r="DT25" s="656"/>
      <c r="DU25" s="656"/>
      <c r="DV25" s="657"/>
      <c r="DW25" s="628">
        <v>22.6</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5464</v>
      </c>
      <c r="S26" s="624"/>
      <c r="T26" s="624"/>
      <c r="U26" s="624"/>
      <c r="V26" s="624"/>
      <c r="W26" s="624"/>
      <c r="X26" s="624"/>
      <c r="Y26" s="625"/>
      <c r="Z26" s="626">
        <v>0</v>
      </c>
      <c r="AA26" s="626"/>
      <c r="AB26" s="626"/>
      <c r="AC26" s="626"/>
      <c r="AD26" s="627">
        <v>5464</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2225675</v>
      </c>
      <c r="CS26" s="624"/>
      <c r="CT26" s="624"/>
      <c r="CU26" s="624"/>
      <c r="CV26" s="624"/>
      <c r="CW26" s="624"/>
      <c r="CX26" s="624"/>
      <c r="CY26" s="625"/>
      <c r="CZ26" s="628">
        <v>8.9</v>
      </c>
      <c r="DA26" s="654"/>
      <c r="DB26" s="654"/>
      <c r="DC26" s="658"/>
      <c r="DD26" s="632">
        <v>2021076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226483</v>
      </c>
      <c r="S27" s="624"/>
      <c r="T27" s="624"/>
      <c r="U27" s="624"/>
      <c r="V27" s="624"/>
      <c r="W27" s="624"/>
      <c r="X27" s="624"/>
      <c r="Y27" s="625"/>
      <c r="Z27" s="626">
        <v>0.9</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9072842</v>
      </c>
      <c r="BH27" s="624"/>
      <c r="BI27" s="624"/>
      <c r="BJ27" s="624"/>
      <c r="BK27" s="624"/>
      <c r="BL27" s="624"/>
      <c r="BM27" s="624"/>
      <c r="BN27" s="625"/>
      <c r="BO27" s="626">
        <v>100</v>
      </c>
      <c r="BP27" s="626"/>
      <c r="BQ27" s="626"/>
      <c r="BR27" s="626"/>
      <c r="BS27" s="627">
        <v>181004</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5880619</v>
      </c>
      <c r="CS27" s="656"/>
      <c r="CT27" s="656"/>
      <c r="CU27" s="656"/>
      <c r="CV27" s="656"/>
      <c r="CW27" s="656"/>
      <c r="CX27" s="656"/>
      <c r="CY27" s="657"/>
      <c r="CZ27" s="628">
        <v>23.5</v>
      </c>
      <c r="DA27" s="654"/>
      <c r="DB27" s="654"/>
      <c r="DC27" s="658"/>
      <c r="DD27" s="632">
        <v>2120518</v>
      </c>
      <c r="DE27" s="656"/>
      <c r="DF27" s="656"/>
      <c r="DG27" s="656"/>
      <c r="DH27" s="656"/>
      <c r="DI27" s="656"/>
      <c r="DJ27" s="656"/>
      <c r="DK27" s="657"/>
      <c r="DL27" s="632">
        <v>1391115</v>
      </c>
      <c r="DM27" s="656"/>
      <c r="DN27" s="656"/>
      <c r="DO27" s="656"/>
      <c r="DP27" s="656"/>
      <c r="DQ27" s="656"/>
      <c r="DR27" s="656"/>
      <c r="DS27" s="656"/>
      <c r="DT27" s="656"/>
      <c r="DU27" s="656"/>
      <c r="DV27" s="657"/>
      <c r="DW27" s="628">
        <v>9.5</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164374</v>
      </c>
      <c r="S28" s="624"/>
      <c r="T28" s="624"/>
      <c r="U28" s="624"/>
      <c r="V28" s="624"/>
      <c r="W28" s="624"/>
      <c r="X28" s="624"/>
      <c r="Y28" s="625"/>
      <c r="Z28" s="626">
        <v>0.6</v>
      </c>
      <c r="AA28" s="626"/>
      <c r="AB28" s="626"/>
      <c r="AC28" s="626"/>
      <c r="AD28" s="627">
        <v>33439</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2474622</v>
      </c>
      <c r="CS28" s="624"/>
      <c r="CT28" s="624"/>
      <c r="CU28" s="624"/>
      <c r="CV28" s="624"/>
      <c r="CW28" s="624"/>
      <c r="CX28" s="624"/>
      <c r="CY28" s="625"/>
      <c r="CZ28" s="628">
        <v>9.9</v>
      </c>
      <c r="DA28" s="654"/>
      <c r="DB28" s="654"/>
      <c r="DC28" s="658"/>
      <c r="DD28" s="632">
        <v>2469011</v>
      </c>
      <c r="DE28" s="624"/>
      <c r="DF28" s="624"/>
      <c r="DG28" s="624"/>
      <c r="DH28" s="624"/>
      <c r="DI28" s="624"/>
      <c r="DJ28" s="624"/>
      <c r="DK28" s="625"/>
      <c r="DL28" s="632">
        <v>2469011</v>
      </c>
      <c r="DM28" s="624"/>
      <c r="DN28" s="624"/>
      <c r="DO28" s="624"/>
      <c r="DP28" s="624"/>
      <c r="DQ28" s="624"/>
      <c r="DR28" s="624"/>
      <c r="DS28" s="624"/>
      <c r="DT28" s="624"/>
      <c r="DU28" s="624"/>
      <c r="DV28" s="625"/>
      <c r="DW28" s="628">
        <v>16.8</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38970</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2474622</v>
      </c>
      <c r="CS29" s="656"/>
      <c r="CT29" s="656"/>
      <c r="CU29" s="656"/>
      <c r="CV29" s="656"/>
      <c r="CW29" s="656"/>
      <c r="CX29" s="656"/>
      <c r="CY29" s="657"/>
      <c r="CZ29" s="628">
        <v>9.9</v>
      </c>
      <c r="DA29" s="654"/>
      <c r="DB29" s="654"/>
      <c r="DC29" s="658"/>
      <c r="DD29" s="632">
        <v>2469011</v>
      </c>
      <c r="DE29" s="656"/>
      <c r="DF29" s="656"/>
      <c r="DG29" s="656"/>
      <c r="DH29" s="656"/>
      <c r="DI29" s="656"/>
      <c r="DJ29" s="656"/>
      <c r="DK29" s="657"/>
      <c r="DL29" s="632">
        <v>2469011</v>
      </c>
      <c r="DM29" s="656"/>
      <c r="DN29" s="656"/>
      <c r="DO29" s="656"/>
      <c r="DP29" s="656"/>
      <c r="DQ29" s="656"/>
      <c r="DR29" s="656"/>
      <c r="DS29" s="656"/>
      <c r="DT29" s="656"/>
      <c r="DU29" s="656"/>
      <c r="DV29" s="657"/>
      <c r="DW29" s="628">
        <v>16.8</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4191005</v>
      </c>
      <c r="S30" s="624"/>
      <c r="T30" s="624"/>
      <c r="U30" s="624"/>
      <c r="V30" s="624"/>
      <c r="W30" s="624"/>
      <c r="X30" s="624"/>
      <c r="Y30" s="625"/>
      <c r="Z30" s="626">
        <v>16.3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2405134</v>
      </c>
      <c r="CS30" s="624"/>
      <c r="CT30" s="624"/>
      <c r="CU30" s="624"/>
      <c r="CV30" s="624"/>
      <c r="CW30" s="624"/>
      <c r="CX30" s="624"/>
      <c r="CY30" s="625"/>
      <c r="CZ30" s="628">
        <v>9.6</v>
      </c>
      <c r="DA30" s="654"/>
      <c r="DB30" s="654"/>
      <c r="DC30" s="658"/>
      <c r="DD30" s="632">
        <v>2399523</v>
      </c>
      <c r="DE30" s="624"/>
      <c r="DF30" s="624"/>
      <c r="DG30" s="624"/>
      <c r="DH30" s="624"/>
      <c r="DI30" s="624"/>
      <c r="DJ30" s="624"/>
      <c r="DK30" s="625"/>
      <c r="DL30" s="632">
        <v>2399523</v>
      </c>
      <c r="DM30" s="624"/>
      <c r="DN30" s="624"/>
      <c r="DO30" s="624"/>
      <c r="DP30" s="624"/>
      <c r="DQ30" s="624"/>
      <c r="DR30" s="624"/>
      <c r="DS30" s="624"/>
      <c r="DT30" s="624"/>
      <c r="DU30" s="624"/>
      <c r="DV30" s="625"/>
      <c r="DW30" s="628">
        <v>16.3</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99.1</v>
      </c>
      <c r="BH31" s="667"/>
      <c r="BI31" s="667"/>
      <c r="BJ31" s="667"/>
      <c r="BK31" s="667"/>
      <c r="BL31" s="667"/>
      <c r="BM31" s="618">
        <v>96.9</v>
      </c>
      <c r="BN31" s="667"/>
      <c r="BO31" s="667"/>
      <c r="BP31" s="667"/>
      <c r="BQ31" s="668"/>
      <c r="BR31" s="679">
        <v>98.5</v>
      </c>
      <c r="BS31" s="667"/>
      <c r="BT31" s="667"/>
      <c r="BU31" s="667"/>
      <c r="BV31" s="667"/>
      <c r="BW31" s="667"/>
      <c r="BX31" s="618">
        <v>96.8</v>
      </c>
      <c r="BY31" s="667"/>
      <c r="BZ31" s="667"/>
      <c r="CA31" s="667"/>
      <c r="CB31" s="668"/>
      <c r="CD31" s="661"/>
      <c r="CE31" s="662"/>
      <c r="CF31" s="620" t="s">
        <v>300</v>
      </c>
      <c r="CG31" s="621"/>
      <c r="CH31" s="621"/>
      <c r="CI31" s="621"/>
      <c r="CJ31" s="621"/>
      <c r="CK31" s="621"/>
      <c r="CL31" s="621"/>
      <c r="CM31" s="621"/>
      <c r="CN31" s="621"/>
      <c r="CO31" s="621"/>
      <c r="CP31" s="621"/>
      <c r="CQ31" s="622"/>
      <c r="CR31" s="623">
        <v>69488</v>
      </c>
      <c r="CS31" s="656"/>
      <c r="CT31" s="656"/>
      <c r="CU31" s="656"/>
      <c r="CV31" s="656"/>
      <c r="CW31" s="656"/>
      <c r="CX31" s="656"/>
      <c r="CY31" s="657"/>
      <c r="CZ31" s="628">
        <v>0.3</v>
      </c>
      <c r="DA31" s="654"/>
      <c r="DB31" s="654"/>
      <c r="DC31" s="658"/>
      <c r="DD31" s="632">
        <v>69488</v>
      </c>
      <c r="DE31" s="656"/>
      <c r="DF31" s="656"/>
      <c r="DG31" s="656"/>
      <c r="DH31" s="656"/>
      <c r="DI31" s="656"/>
      <c r="DJ31" s="656"/>
      <c r="DK31" s="657"/>
      <c r="DL31" s="632">
        <v>69488</v>
      </c>
      <c r="DM31" s="656"/>
      <c r="DN31" s="656"/>
      <c r="DO31" s="656"/>
      <c r="DP31" s="656"/>
      <c r="DQ31" s="656"/>
      <c r="DR31" s="656"/>
      <c r="DS31" s="656"/>
      <c r="DT31" s="656"/>
      <c r="DU31" s="656"/>
      <c r="DV31" s="657"/>
      <c r="DW31" s="628">
        <v>0.5</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1680891</v>
      </c>
      <c r="S32" s="624"/>
      <c r="T32" s="624"/>
      <c r="U32" s="624"/>
      <c r="V32" s="624"/>
      <c r="W32" s="624"/>
      <c r="X32" s="624"/>
      <c r="Y32" s="625"/>
      <c r="Z32" s="626">
        <v>6.5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98.6</v>
      </c>
      <c r="BH32" s="656"/>
      <c r="BI32" s="656"/>
      <c r="BJ32" s="656"/>
      <c r="BK32" s="656"/>
      <c r="BL32" s="656"/>
      <c r="BM32" s="629">
        <v>95.2</v>
      </c>
      <c r="BN32" s="656"/>
      <c r="BO32" s="656"/>
      <c r="BP32" s="656"/>
      <c r="BQ32" s="678"/>
      <c r="BR32" s="680">
        <v>97.2</v>
      </c>
      <c r="BS32" s="656"/>
      <c r="BT32" s="656"/>
      <c r="BU32" s="656"/>
      <c r="BV32" s="656"/>
      <c r="BW32" s="656"/>
      <c r="BX32" s="629">
        <v>95.1</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2089865</v>
      </c>
      <c r="S33" s="624"/>
      <c r="T33" s="624"/>
      <c r="U33" s="624"/>
      <c r="V33" s="624"/>
      <c r="W33" s="624"/>
      <c r="X33" s="624"/>
      <c r="Y33" s="625"/>
      <c r="Z33" s="626">
        <v>8.1</v>
      </c>
      <c r="AA33" s="626"/>
      <c r="AB33" s="626"/>
      <c r="AC33" s="626"/>
      <c r="AD33" s="627">
        <v>23161</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99.5</v>
      </c>
      <c r="BH33" s="682"/>
      <c r="BI33" s="682"/>
      <c r="BJ33" s="682"/>
      <c r="BK33" s="682"/>
      <c r="BL33" s="682"/>
      <c r="BM33" s="683">
        <v>98.2</v>
      </c>
      <c r="BN33" s="682"/>
      <c r="BO33" s="682"/>
      <c r="BP33" s="682"/>
      <c r="BQ33" s="684"/>
      <c r="BR33" s="681">
        <v>99.5</v>
      </c>
      <c r="BS33" s="682"/>
      <c r="BT33" s="682"/>
      <c r="BU33" s="682"/>
      <c r="BV33" s="682"/>
      <c r="BW33" s="682"/>
      <c r="BX33" s="683">
        <v>98.1</v>
      </c>
      <c r="BY33" s="682"/>
      <c r="BZ33" s="682"/>
      <c r="CA33" s="682"/>
      <c r="CB33" s="684"/>
      <c r="CD33" s="620" t="s">
        <v>307</v>
      </c>
      <c r="CE33" s="621"/>
      <c r="CF33" s="621"/>
      <c r="CG33" s="621"/>
      <c r="CH33" s="621"/>
      <c r="CI33" s="621"/>
      <c r="CJ33" s="621"/>
      <c r="CK33" s="621"/>
      <c r="CL33" s="621"/>
      <c r="CM33" s="621"/>
      <c r="CN33" s="621"/>
      <c r="CO33" s="621"/>
      <c r="CP33" s="621"/>
      <c r="CQ33" s="622"/>
      <c r="CR33" s="623">
        <v>11273787</v>
      </c>
      <c r="CS33" s="656"/>
      <c r="CT33" s="656"/>
      <c r="CU33" s="656"/>
      <c r="CV33" s="656"/>
      <c r="CW33" s="656"/>
      <c r="CX33" s="656"/>
      <c r="CY33" s="657"/>
      <c r="CZ33" s="628">
        <v>45</v>
      </c>
      <c r="DA33" s="654"/>
      <c r="DB33" s="654"/>
      <c r="DC33" s="658"/>
      <c r="DD33" s="632">
        <v>9023733</v>
      </c>
      <c r="DE33" s="656"/>
      <c r="DF33" s="656"/>
      <c r="DG33" s="656"/>
      <c r="DH33" s="656"/>
      <c r="DI33" s="656"/>
      <c r="DJ33" s="656"/>
      <c r="DK33" s="657"/>
      <c r="DL33" s="632">
        <v>5753269</v>
      </c>
      <c r="DM33" s="656"/>
      <c r="DN33" s="656"/>
      <c r="DO33" s="656"/>
      <c r="DP33" s="656"/>
      <c r="DQ33" s="656"/>
      <c r="DR33" s="656"/>
      <c r="DS33" s="656"/>
      <c r="DT33" s="656"/>
      <c r="DU33" s="656"/>
      <c r="DV33" s="657"/>
      <c r="DW33" s="628">
        <v>39.200000000000003</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263210</v>
      </c>
      <c r="S34" s="624"/>
      <c r="T34" s="624"/>
      <c r="U34" s="624"/>
      <c r="V34" s="624"/>
      <c r="W34" s="624"/>
      <c r="X34" s="624"/>
      <c r="Y34" s="625"/>
      <c r="Z34" s="626">
        <v>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3481935</v>
      </c>
      <c r="CS34" s="624"/>
      <c r="CT34" s="624"/>
      <c r="CU34" s="624"/>
      <c r="CV34" s="624"/>
      <c r="CW34" s="624"/>
      <c r="CX34" s="624"/>
      <c r="CY34" s="625"/>
      <c r="CZ34" s="628">
        <v>13.9</v>
      </c>
      <c r="DA34" s="654"/>
      <c r="DB34" s="654"/>
      <c r="DC34" s="658"/>
      <c r="DD34" s="632">
        <v>2640804</v>
      </c>
      <c r="DE34" s="624"/>
      <c r="DF34" s="624"/>
      <c r="DG34" s="624"/>
      <c r="DH34" s="624"/>
      <c r="DI34" s="624"/>
      <c r="DJ34" s="624"/>
      <c r="DK34" s="625"/>
      <c r="DL34" s="632">
        <v>2373314</v>
      </c>
      <c r="DM34" s="624"/>
      <c r="DN34" s="624"/>
      <c r="DO34" s="624"/>
      <c r="DP34" s="624"/>
      <c r="DQ34" s="624"/>
      <c r="DR34" s="624"/>
      <c r="DS34" s="624"/>
      <c r="DT34" s="624"/>
      <c r="DU34" s="624"/>
      <c r="DV34" s="625"/>
      <c r="DW34" s="628">
        <v>16.2</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409603</v>
      </c>
      <c r="S35" s="624"/>
      <c r="T35" s="624"/>
      <c r="U35" s="624"/>
      <c r="V35" s="624"/>
      <c r="W35" s="624"/>
      <c r="X35" s="624"/>
      <c r="Y35" s="625"/>
      <c r="Z35" s="626">
        <v>1.6</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80491</v>
      </c>
      <c r="CS35" s="656"/>
      <c r="CT35" s="656"/>
      <c r="CU35" s="656"/>
      <c r="CV35" s="656"/>
      <c r="CW35" s="656"/>
      <c r="CX35" s="656"/>
      <c r="CY35" s="657"/>
      <c r="CZ35" s="628">
        <v>0.3</v>
      </c>
      <c r="DA35" s="654"/>
      <c r="DB35" s="654"/>
      <c r="DC35" s="658"/>
      <c r="DD35" s="632">
        <v>46396</v>
      </c>
      <c r="DE35" s="656"/>
      <c r="DF35" s="656"/>
      <c r="DG35" s="656"/>
      <c r="DH35" s="656"/>
      <c r="DI35" s="656"/>
      <c r="DJ35" s="656"/>
      <c r="DK35" s="657"/>
      <c r="DL35" s="632">
        <v>44929</v>
      </c>
      <c r="DM35" s="656"/>
      <c r="DN35" s="656"/>
      <c r="DO35" s="656"/>
      <c r="DP35" s="656"/>
      <c r="DQ35" s="656"/>
      <c r="DR35" s="656"/>
      <c r="DS35" s="656"/>
      <c r="DT35" s="656"/>
      <c r="DU35" s="656"/>
      <c r="DV35" s="657"/>
      <c r="DW35" s="628">
        <v>0.3</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861848</v>
      </c>
      <c r="S36" s="624"/>
      <c r="T36" s="624"/>
      <c r="U36" s="624"/>
      <c r="V36" s="624"/>
      <c r="W36" s="624"/>
      <c r="X36" s="624"/>
      <c r="Y36" s="625"/>
      <c r="Z36" s="626">
        <v>3.3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2351971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33088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2670490</v>
      </c>
      <c r="CS36" s="624"/>
      <c r="CT36" s="624"/>
      <c r="CU36" s="624"/>
      <c r="CV36" s="624"/>
      <c r="CW36" s="624"/>
      <c r="CX36" s="624"/>
      <c r="CY36" s="625"/>
      <c r="CZ36" s="628">
        <v>10.7</v>
      </c>
      <c r="DA36" s="654"/>
      <c r="DB36" s="654"/>
      <c r="DC36" s="658"/>
      <c r="DD36" s="632">
        <v>2307506</v>
      </c>
      <c r="DE36" s="624"/>
      <c r="DF36" s="624"/>
      <c r="DG36" s="624"/>
      <c r="DH36" s="624"/>
      <c r="DI36" s="624"/>
      <c r="DJ36" s="624"/>
      <c r="DK36" s="625"/>
      <c r="DL36" s="632">
        <v>2098142</v>
      </c>
      <c r="DM36" s="624"/>
      <c r="DN36" s="624"/>
      <c r="DO36" s="624"/>
      <c r="DP36" s="624"/>
      <c r="DQ36" s="624"/>
      <c r="DR36" s="624"/>
      <c r="DS36" s="624"/>
      <c r="DT36" s="624"/>
      <c r="DU36" s="624"/>
      <c r="DV36" s="625"/>
      <c r="DW36" s="628">
        <v>14.3</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160349</v>
      </c>
      <c r="S37" s="624"/>
      <c r="T37" s="624"/>
      <c r="U37" s="624"/>
      <c r="V37" s="624"/>
      <c r="W37" s="624"/>
      <c r="X37" s="624"/>
      <c r="Y37" s="625"/>
      <c r="Z37" s="626">
        <v>0.6</v>
      </c>
      <c r="AA37" s="626"/>
      <c r="AB37" s="626"/>
      <c r="AC37" s="626"/>
      <c r="AD37" s="627">
        <v>334</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632000</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16158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1129213</v>
      </c>
      <c r="CS37" s="656"/>
      <c r="CT37" s="656"/>
      <c r="CU37" s="656"/>
      <c r="CV37" s="656"/>
      <c r="CW37" s="656"/>
      <c r="CX37" s="656"/>
      <c r="CY37" s="657"/>
      <c r="CZ37" s="628">
        <v>4.5</v>
      </c>
      <c r="DA37" s="654"/>
      <c r="DB37" s="654"/>
      <c r="DC37" s="658"/>
      <c r="DD37" s="632">
        <v>1078748</v>
      </c>
      <c r="DE37" s="656"/>
      <c r="DF37" s="656"/>
      <c r="DG37" s="656"/>
      <c r="DH37" s="656"/>
      <c r="DI37" s="656"/>
      <c r="DJ37" s="656"/>
      <c r="DK37" s="657"/>
      <c r="DL37" s="632">
        <v>1071679</v>
      </c>
      <c r="DM37" s="656"/>
      <c r="DN37" s="656"/>
      <c r="DO37" s="656"/>
      <c r="DP37" s="656"/>
      <c r="DQ37" s="656"/>
      <c r="DR37" s="656"/>
      <c r="DS37" s="656"/>
      <c r="DT37" s="656"/>
      <c r="DU37" s="656"/>
      <c r="DV37" s="657"/>
      <c r="DW37" s="628">
        <v>7.3</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848747</v>
      </c>
      <c r="S38" s="624"/>
      <c r="T38" s="624"/>
      <c r="U38" s="624"/>
      <c r="V38" s="624"/>
      <c r="W38" s="624"/>
      <c r="X38" s="624"/>
      <c r="Y38" s="625"/>
      <c r="Z38" s="626">
        <v>3.3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15052</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5947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1704919</v>
      </c>
      <c r="CS38" s="624"/>
      <c r="CT38" s="624"/>
      <c r="CU38" s="624"/>
      <c r="CV38" s="624"/>
      <c r="CW38" s="624"/>
      <c r="CX38" s="624"/>
      <c r="CY38" s="625"/>
      <c r="CZ38" s="628">
        <v>6.8</v>
      </c>
      <c r="DA38" s="654"/>
      <c r="DB38" s="654"/>
      <c r="DC38" s="658"/>
      <c r="DD38" s="632">
        <v>1340931</v>
      </c>
      <c r="DE38" s="624"/>
      <c r="DF38" s="624"/>
      <c r="DG38" s="624"/>
      <c r="DH38" s="624"/>
      <c r="DI38" s="624"/>
      <c r="DJ38" s="624"/>
      <c r="DK38" s="625"/>
      <c r="DL38" s="632">
        <v>1236884</v>
      </c>
      <c r="DM38" s="624"/>
      <c r="DN38" s="624"/>
      <c r="DO38" s="624"/>
      <c r="DP38" s="624"/>
      <c r="DQ38" s="624"/>
      <c r="DR38" s="624"/>
      <c r="DS38" s="624"/>
      <c r="DT38" s="624"/>
      <c r="DU38" s="624"/>
      <c r="DV38" s="625"/>
      <c r="DW38" s="628">
        <v>8.4</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8768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3106952</v>
      </c>
      <c r="CS39" s="656"/>
      <c r="CT39" s="656"/>
      <c r="CU39" s="656"/>
      <c r="CV39" s="656"/>
      <c r="CW39" s="656"/>
      <c r="CX39" s="656"/>
      <c r="CY39" s="657"/>
      <c r="CZ39" s="628">
        <v>12.4</v>
      </c>
      <c r="DA39" s="654"/>
      <c r="DB39" s="654"/>
      <c r="DC39" s="658"/>
      <c r="DD39" s="632">
        <v>2462096</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65047</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95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229000</v>
      </c>
      <c r="CS40" s="624"/>
      <c r="CT40" s="624"/>
      <c r="CU40" s="624"/>
      <c r="CV40" s="624"/>
      <c r="CW40" s="624"/>
      <c r="CX40" s="624"/>
      <c r="CY40" s="625"/>
      <c r="CZ40" s="628">
        <v>0.9</v>
      </c>
      <c r="DA40" s="654"/>
      <c r="DB40" s="654"/>
      <c r="DC40" s="658"/>
      <c r="DD40" s="632">
        <v>226000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25754791</v>
      </c>
      <c r="S41" s="696"/>
      <c r="T41" s="696"/>
      <c r="U41" s="696"/>
      <c r="V41" s="696"/>
      <c r="W41" s="696"/>
      <c r="X41" s="696"/>
      <c r="Y41" s="700"/>
      <c r="Z41" s="701">
        <v>100</v>
      </c>
      <c r="AA41" s="701"/>
      <c r="AB41" s="701"/>
      <c r="AC41" s="701"/>
      <c r="AD41" s="702">
        <v>14625464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394507</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1310412</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436</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1759081</v>
      </c>
      <c r="CS42" s="656"/>
      <c r="CT42" s="656"/>
      <c r="CU42" s="656"/>
      <c r="CV42" s="656"/>
      <c r="CW42" s="656"/>
      <c r="CX42" s="656"/>
      <c r="CY42" s="657"/>
      <c r="CZ42" s="628">
        <v>7</v>
      </c>
      <c r="DA42" s="654"/>
      <c r="DB42" s="654"/>
      <c r="DC42" s="658"/>
      <c r="DD42" s="632">
        <v>507041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206122</v>
      </c>
      <c r="CS43" s="656"/>
      <c r="CT43" s="656"/>
      <c r="CU43" s="656"/>
      <c r="CV43" s="656"/>
      <c r="CW43" s="656"/>
      <c r="CX43" s="656"/>
      <c r="CY43" s="657"/>
      <c r="CZ43" s="628">
        <v>0.8</v>
      </c>
      <c r="DA43" s="654"/>
      <c r="DB43" s="654"/>
      <c r="DC43" s="658"/>
      <c r="DD43" s="632">
        <v>206122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1759081</v>
      </c>
      <c r="CS44" s="624"/>
      <c r="CT44" s="624"/>
      <c r="CU44" s="624"/>
      <c r="CV44" s="624"/>
      <c r="CW44" s="624"/>
      <c r="CX44" s="624"/>
      <c r="CY44" s="625"/>
      <c r="CZ44" s="628">
        <v>7</v>
      </c>
      <c r="DA44" s="629"/>
      <c r="DB44" s="629"/>
      <c r="DC44" s="635"/>
      <c r="DD44" s="632">
        <v>507041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481445</v>
      </c>
      <c r="CS45" s="656"/>
      <c r="CT45" s="656"/>
      <c r="CU45" s="656"/>
      <c r="CV45" s="656"/>
      <c r="CW45" s="656"/>
      <c r="CX45" s="656"/>
      <c r="CY45" s="657"/>
      <c r="CZ45" s="628">
        <v>1.9</v>
      </c>
      <c r="DA45" s="654"/>
      <c r="DB45" s="654"/>
      <c r="DC45" s="658"/>
      <c r="DD45" s="632">
        <v>21172</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1223898</v>
      </c>
      <c r="CS46" s="624"/>
      <c r="CT46" s="624"/>
      <c r="CU46" s="624"/>
      <c r="CV46" s="624"/>
      <c r="CW46" s="624"/>
      <c r="CX46" s="624"/>
      <c r="CY46" s="625"/>
      <c r="CZ46" s="628">
        <v>4.9000000000000004</v>
      </c>
      <c r="DA46" s="629"/>
      <c r="DB46" s="629"/>
      <c r="DC46" s="635"/>
      <c r="DD46" s="632">
        <v>482174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25030838</v>
      </c>
      <c r="CS49" s="682"/>
      <c r="CT49" s="682"/>
      <c r="CU49" s="682"/>
      <c r="CV49" s="682"/>
      <c r="CW49" s="682"/>
      <c r="CX49" s="682"/>
      <c r="CY49" s="711"/>
      <c r="CZ49" s="703">
        <v>100</v>
      </c>
      <c r="DA49" s="712"/>
      <c r="DB49" s="712"/>
      <c r="DC49" s="713"/>
      <c r="DD49" s="714">
        <v>17467652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Fcddb2UxbqgELRKAHq9TyQDCOrgzsycJJQ1TDL8J4w2kSc7yx8sQjimR5XWi8PE+PgNJgB21DcxoFWd09M4uw==" saltValue="4DPd7qWT64x31Q4PgmTg6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25868</v>
      </c>
      <c r="R7" s="753"/>
      <c r="S7" s="753"/>
      <c r="T7" s="753"/>
      <c r="U7" s="753"/>
      <c r="V7" s="753">
        <v>25144</v>
      </c>
      <c r="W7" s="753"/>
      <c r="X7" s="753"/>
      <c r="Y7" s="753"/>
      <c r="Z7" s="753"/>
      <c r="AA7" s="753">
        <v>724</v>
      </c>
      <c r="AB7" s="753"/>
      <c r="AC7" s="753"/>
      <c r="AD7" s="753"/>
      <c r="AE7" s="754"/>
      <c r="AF7" s="755">
        <v>660</v>
      </c>
      <c r="AG7" s="756"/>
      <c r="AH7" s="756"/>
      <c r="AI7" s="756"/>
      <c r="AJ7" s="757"/>
      <c r="AK7" s="758">
        <v>410</v>
      </c>
      <c r="AL7" s="759"/>
      <c r="AM7" s="759"/>
      <c r="AN7" s="759"/>
      <c r="AO7" s="759"/>
      <c r="AP7" s="759">
        <v>20819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557</v>
      </c>
      <c r="BT7" s="747"/>
      <c r="BU7" s="747"/>
      <c r="BV7" s="747"/>
      <c r="BW7" s="747"/>
      <c r="BX7" s="747"/>
      <c r="BY7" s="747"/>
      <c r="BZ7" s="747"/>
      <c r="CA7" s="747"/>
      <c r="CB7" s="747"/>
      <c r="CC7" s="747"/>
      <c r="CD7" s="747"/>
      <c r="CE7" s="747"/>
      <c r="CF7" s="747"/>
      <c r="CG7" s="762"/>
      <c r="CH7" s="743">
        <v>6</v>
      </c>
      <c r="CI7" s="744"/>
      <c r="CJ7" s="744"/>
      <c r="CK7" s="744"/>
      <c r="CL7" s="745"/>
      <c r="CM7" s="743">
        <v>75</v>
      </c>
      <c r="CN7" s="744"/>
      <c r="CO7" s="744"/>
      <c r="CP7" s="744"/>
      <c r="CQ7" s="745"/>
      <c r="CR7" s="743">
        <v>6</v>
      </c>
      <c r="CS7" s="744"/>
      <c r="CT7" s="744"/>
      <c r="CU7" s="744"/>
      <c r="CV7" s="745"/>
      <c r="CW7" s="743">
        <v>5</v>
      </c>
      <c r="CX7" s="744"/>
      <c r="CY7" s="744"/>
      <c r="CZ7" s="744"/>
      <c r="DA7" s="745"/>
      <c r="DB7" s="743" t="s">
        <v>550</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25755</v>
      </c>
      <c r="R23" s="793"/>
      <c r="S23" s="793"/>
      <c r="T23" s="793"/>
      <c r="U23" s="793"/>
      <c r="V23" s="793">
        <v>25031</v>
      </c>
      <c r="W23" s="793"/>
      <c r="X23" s="793"/>
      <c r="Y23" s="793"/>
      <c r="Z23" s="793"/>
      <c r="AA23" s="793">
        <v>724</v>
      </c>
      <c r="AB23" s="793"/>
      <c r="AC23" s="793"/>
      <c r="AD23" s="793"/>
      <c r="AE23" s="794"/>
      <c r="AF23" s="795">
        <v>660</v>
      </c>
      <c r="AG23" s="793"/>
      <c r="AH23" s="793"/>
      <c r="AI23" s="793"/>
      <c r="AJ23" s="796"/>
      <c r="AK23" s="797"/>
      <c r="AL23" s="798"/>
      <c r="AM23" s="798"/>
      <c r="AN23" s="798"/>
      <c r="AO23" s="798"/>
      <c r="AP23" s="793">
        <v>20819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5323</v>
      </c>
      <c r="R28" s="823"/>
      <c r="S28" s="823"/>
      <c r="T28" s="823"/>
      <c r="U28" s="823"/>
      <c r="V28" s="823">
        <v>5290</v>
      </c>
      <c r="W28" s="823"/>
      <c r="X28" s="823"/>
      <c r="Y28" s="823"/>
      <c r="Z28" s="823"/>
      <c r="AA28" s="823">
        <v>33</v>
      </c>
      <c r="AB28" s="823"/>
      <c r="AC28" s="823"/>
      <c r="AD28" s="823"/>
      <c r="AE28" s="824"/>
      <c r="AF28" s="825">
        <v>33</v>
      </c>
      <c r="AG28" s="823"/>
      <c r="AH28" s="823"/>
      <c r="AI28" s="823"/>
      <c r="AJ28" s="826"/>
      <c r="AK28" s="827">
        <v>523</v>
      </c>
      <c r="AL28" s="828"/>
      <c r="AM28" s="828"/>
      <c r="AN28" s="828"/>
      <c r="AO28" s="828"/>
      <c r="AP28" s="828" t="s">
        <v>550</v>
      </c>
      <c r="AQ28" s="828"/>
      <c r="AR28" s="828"/>
      <c r="AS28" s="828"/>
      <c r="AT28" s="828"/>
      <c r="AU28" s="828" t="s">
        <v>550</v>
      </c>
      <c r="AV28" s="828"/>
      <c r="AW28" s="828"/>
      <c r="AX28" s="828"/>
      <c r="AY28" s="828"/>
      <c r="AZ28" s="828" t="s">
        <v>550</v>
      </c>
      <c r="BA28" s="828"/>
      <c r="BB28" s="828"/>
      <c r="BC28" s="828"/>
      <c r="BD28" s="828"/>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490</v>
      </c>
      <c r="R29" s="784"/>
      <c r="S29" s="784"/>
      <c r="T29" s="784"/>
      <c r="U29" s="784"/>
      <c r="V29" s="784">
        <v>483</v>
      </c>
      <c r="W29" s="784"/>
      <c r="X29" s="784"/>
      <c r="Y29" s="784"/>
      <c r="Z29" s="784"/>
      <c r="AA29" s="784">
        <v>7</v>
      </c>
      <c r="AB29" s="784"/>
      <c r="AC29" s="784"/>
      <c r="AD29" s="784"/>
      <c r="AE29" s="785"/>
      <c r="AF29" s="786">
        <v>7</v>
      </c>
      <c r="AG29" s="787"/>
      <c r="AH29" s="787"/>
      <c r="AI29" s="787"/>
      <c r="AJ29" s="788"/>
      <c r="AK29" s="833">
        <v>113</v>
      </c>
      <c r="AL29" s="829"/>
      <c r="AM29" s="829"/>
      <c r="AN29" s="829"/>
      <c r="AO29" s="829"/>
      <c r="AP29" s="829">
        <v>65</v>
      </c>
      <c r="AQ29" s="829"/>
      <c r="AR29" s="829"/>
      <c r="AS29" s="829"/>
      <c r="AT29" s="829"/>
      <c r="AU29" s="829" t="s">
        <v>550</v>
      </c>
      <c r="AV29" s="829"/>
      <c r="AW29" s="829"/>
      <c r="AX29" s="829"/>
      <c r="AY29" s="829"/>
      <c r="AZ29" s="830" t="s">
        <v>550</v>
      </c>
      <c r="BA29" s="830"/>
      <c r="BB29" s="830"/>
      <c r="BC29" s="830"/>
      <c r="BD29" s="830"/>
      <c r="BE29" s="831"/>
      <c r="BF29" s="831"/>
      <c r="BG29" s="831"/>
      <c r="BH29" s="831"/>
      <c r="BI29" s="832"/>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4105</v>
      </c>
      <c r="R30" s="784"/>
      <c r="S30" s="784"/>
      <c r="T30" s="784"/>
      <c r="U30" s="784"/>
      <c r="V30" s="784">
        <v>3956</v>
      </c>
      <c r="W30" s="784"/>
      <c r="X30" s="784"/>
      <c r="Y30" s="784"/>
      <c r="Z30" s="784"/>
      <c r="AA30" s="784">
        <v>149</v>
      </c>
      <c r="AB30" s="784"/>
      <c r="AC30" s="784"/>
      <c r="AD30" s="784"/>
      <c r="AE30" s="785"/>
      <c r="AF30" s="786">
        <v>149</v>
      </c>
      <c r="AG30" s="787"/>
      <c r="AH30" s="787"/>
      <c r="AI30" s="787"/>
      <c r="AJ30" s="788"/>
      <c r="AK30" s="833">
        <v>610</v>
      </c>
      <c r="AL30" s="829"/>
      <c r="AM30" s="829"/>
      <c r="AN30" s="829"/>
      <c r="AO30" s="829"/>
      <c r="AP30" s="829" t="s">
        <v>550</v>
      </c>
      <c r="AQ30" s="829"/>
      <c r="AR30" s="829"/>
      <c r="AS30" s="829"/>
      <c r="AT30" s="829"/>
      <c r="AU30" s="829" t="s">
        <v>550</v>
      </c>
      <c r="AV30" s="829"/>
      <c r="AW30" s="829"/>
      <c r="AX30" s="829"/>
      <c r="AY30" s="829"/>
      <c r="AZ30" s="830" t="s">
        <v>550</v>
      </c>
      <c r="BA30" s="830"/>
      <c r="BB30" s="830"/>
      <c r="BC30" s="830"/>
      <c r="BD30" s="830"/>
      <c r="BE30" s="831"/>
      <c r="BF30" s="831"/>
      <c r="BG30" s="831"/>
      <c r="BH30" s="831"/>
      <c r="BI30" s="832"/>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1345</v>
      </c>
      <c r="R31" s="784"/>
      <c r="S31" s="784"/>
      <c r="T31" s="784"/>
      <c r="U31" s="784"/>
      <c r="V31" s="784">
        <v>1323</v>
      </c>
      <c r="W31" s="784"/>
      <c r="X31" s="784"/>
      <c r="Y31" s="784"/>
      <c r="Z31" s="784"/>
      <c r="AA31" s="784">
        <v>21</v>
      </c>
      <c r="AB31" s="784"/>
      <c r="AC31" s="784"/>
      <c r="AD31" s="784"/>
      <c r="AE31" s="785"/>
      <c r="AF31" s="786">
        <v>1</v>
      </c>
      <c r="AG31" s="787"/>
      <c r="AH31" s="787"/>
      <c r="AI31" s="787"/>
      <c r="AJ31" s="788"/>
      <c r="AK31" s="833">
        <v>687</v>
      </c>
      <c r="AL31" s="829"/>
      <c r="AM31" s="829"/>
      <c r="AN31" s="829"/>
      <c r="AO31" s="829"/>
      <c r="AP31" s="829" t="s">
        <v>550</v>
      </c>
      <c r="AQ31" s="829"/>
      <c r="AR31" s="829"/>
      <c r="AS31" s="829"/>
      <c r="AT31" s="829"/>
      <c r="AU31" s="829" t="s">
        <v>550</v>
      </c>
      <c r="AV31" s="829"/>
      <c r="AW31" s="829"/>
      <c r="AX31" s="829"/>
      <c r="AY31" s="829"/>
      <c r="AZ31" s="830" t="s">
        <v>550</v>
      </c>
      <c r="BA31" s="830"/>
      <c r="BB31" s="830"/>
      <c r="BC31" s="830"/>
      <c r="BD31" s="830"/>
      <c r="BE31" s="831"/>
      <c r="BF31" s="831"/>
      <c r="BG31" s="831"/>
      <c r="BH31" s="831"/>
      <c r="BI31" s="832"/>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392</v>
      </c>
      <c r="C32" s="781"/>
      <c r="D32" s="781"/>
      <c r="E32" s="781"/>
      <c r="F32" s="781"/>
      <c r="G32" s="781"/>
      <c r="H32" s="781"/>
      <c r="I32" s="781"/>
      <c r="J32" s="781"/>
      <c r="K32" s="781"/>
      <c r="L32" s="781"/>
      <c r="M32" s="781"/>
      <c r="N32" s="781"/>
      <c r="O32" s="781"/>
      <c r="P32" s="782"/>
      <c r="Q32" s="783">
        <v>47</v>
      </c>
      <c r="R32" s="784"/>
      <c r="S32" s="784"/>
      <c r="T32" s="784"/>
      <c r="U32" s="784"/>
      <c r="V32" s="784">
        <v>43</v>
      </c>
      <c r="W32" s="784"/>
      <c r="X32" s="784"/>
      <c r="Y32" s="784"/>
      <c r="Z32" s="784"/>
      <c r="AA32" s="784">
        <v>3</v>
      </c>
      <c r="AB32" s="784"/>
      <c r="AC32" s="784"/>
      <c r="AD32" s="784"/>
      <c r="AE32" s="785"/>
      <c r="AF32" s="786">
        <v>3</v>
      </c>
      <c r="AG32" s="787"/>
      <c r="AH32" s="787"/>
      <c r="AI32" s="787"/>
      <c r="AJ32" s="788"/>
      <c r="AK32" s="833" t="s">
        <v>550</v>
      </c>
      <c r="AL32" s="829"/>
      <c r="AM32" s="829"/>
      <c r="AN32" s="829"/>
      <c r="AO32" s="829"/>
      <c r="AP32" s="829" t="s">
        <v>550</v>
      </c>
      <c r="AQ32" s="829"/>
      <c r="AR32" s="829"/>
      <c r="AS32" s="829"/>
      <c r="AT32" s="829"/>
      <c r="AU32" s="829" t="s">
        <v>550</v>
      </c>
      <c r="AV32" s="829"/>
      <c r="AW32" s="829"/>
      <c r="AX32" s="829"/>
      <c r="AY32" s="829"/>
      <c r="AZ32" s="830" t="s">
        <v>550</v>
      </c>
      <c r="BA32" s="830"/>
      <c r="BB32" s="830"/>
      <c r="BC32" s="830"/>
      <c r="BD32" s="830"/>
      <c r="BE32" s="831"/>
      <c r="BF32" s="831"/>
      <c r="BG32" s="831"/>
      <c r="BH32" s="831"/>
      <c r="BI32" s="832"/>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393</v>
      </c>
      <c r="C33" s="781"/>
      <c r="D33" s="781"/>
      <c r="E33" s="781"/>
      <c r="F33" s="781"/>
      <c r="G33" s="781"/>
      <c r="H33" s="781"/>
      <c r="I33" s="781"/>
      <c r="J33" s="781"/>
      <c r="K33" s="781"/>
      <c r="L33" s="781"/>
      <c r="M33" s="781"/>
      <c r="N33" s="781"/>
      <c r="O33" s="781"/>
      <c r="P33" s="782"/>
      <c r="Q33" s="783">
        <v>1334</v>
      </c>
      <c r="R33" s="784"/>
      <c r="S33" s="784"/>
      <c r="T33" s="784"/>
      <c r="U33" s="784"/>
      <c r="V33" s="784">
        <v>1280</v>
      </c>
      <c r="W33" s="784"/>
      <c r="X33" s="784"/>
      <c r="Y33" s="784"/>
      <c r="Z33" s="784"/>
      <c r="AA33" s="784">
        <v>54</v>
      </c>
      <c r="AB33" s="784"/>
      <c r="AC33" s="784"/>
      <c r="AD33" s="784"/>
      <c r="AE33" s="785"/>
      <c r="AF33" s="786">
        <v>1204</v>
      </c>
      <c r="AG33" s="787"/>
      <c r="AH33" s="787"/>
      <c r="AI33" s="787"/>
      <c r="AJ33" s="788"/>
      <c r="AK33" s="833">
        <v>15</v>
      </c>
      <c r="AL33" s="829"/>
      <c r="AM33" s="829"/>
      <c r="AN33" s="829"/>
      <c r="AO33" s="829"/>
      <c r="AP33" s="829">
        <v>3516</v>
      </c>
      <c r="AQ33" s="829"/>
      <c r="AR33" s="829"/>
      <c r="AS33" s="829"/>
      <c r="AT33" s="829"/>
      <c r="AU33" s="829">
        <v>42</v>
      </c>
      <c r="AV33" s="829"/>
      <c r="AW33" s="829"/>
      <c r="AX33" s="829"/>
      <c r="AY33" s="829"/>
      <c r="AZ33" s="830" t="s">
        <v>550</v>
      </c>
      <c r="BA33" s="830"/>
      <c r="BB33" s="830"/>
      <c r="BC33" s="830"/>
      <c r="BD33" s="830"/>
      <c r="BE33" s="831" t="s">
        <v>394</v>
      </c>
      <c r="BF33" s="831"/>
      <c r="BG33" s="831"/>
      <c r="BH33" s="831"/>
      <c r="BI33" s="832"/>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1657</v>
      </c>
      <c r="R34" s="784"/>
      <c r="S34" s="784"/>
      <c r="T34" s="784"/>
      <c r="U34" s="784"/>
      <c r="V34" s="784">
        <v>1569</v>
      </c>
      <c r="W34" s="784"/>
      <c r="X34" s="784"/>
      <c r="Y34" s="784"/>
      <c r="Z34" s="784"/>
      <c r="AA34" s="784">
        <v>87</v>
      </c>
      <c r="AB34" s="784"/>
      <c r="AC34" s="784"/>
      <c r="AD34" s="784"/>
      <c r="AE34" s="785"/>
      <c r="AF34" s="786">
        <v>439</v>
      </c>
      <c r="AG34" s="787"/>
      <c r="AH34" s="787"/>
      <c r="AI34" s="787"/>
      <c r="AJ34" s="788"/>
      <c r="AK34" s="833">
        <v>632</v>
      </c>
      <c r="AL34" s="829"/>
      <c r="AM34" s="829"/>
      <c r="AN34" s="829"/>
      <c r="AO34" s="829"/>
      <c r="AP34" s="829">
        <v>11607</v>
      </c>
      <c r="AQ34" s="829"/>
      <c r="AR34" s="829"/>
      <c r="AS34" s="829"/>
      <c r="AT34" s="829"/>
      <c r="AU34" s="829">
        <v>4155</v>
      </c>
      <c r="AV34" s="829"/>
      <c r="AW34" s="829"/>
      <c r="AX34" s="829"/>
      <c r="AY34" s="829"/>
      <c r="AZ34" s="830" t="s">
        <v>550</v>
      </c>
      <c r="BA34" s="830"/>
      <c r="BB34" s="830"/>
      <c r="BC34" s="830"/>
      <c r="BD34" s="830"/>
      <c r="BE34" s="831" t="s">
        <v>394</v>
      </c>
      <c r="BF34" s="831"/>
      <c r="BG34" s="831"/>
      <c r="BH34" s="831"/>
      <c r="BI34" s="832"/>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3"/>
      <c r="AL35" s="829"/>
      <c r="AM35" s="829"/>
      <c r="AN35" s="829"/>
      <c r="AO35" s="829"/>
      <c r="AP35" s="829"/>
      <c r="AQ35" s="829"/>
      <c r="AR35" s="829"/>
      <c r="AS35" s="829"/>
      <c r="AT35" s="829"/>
      <c r="AU35" s="829"/>
      <c r="AV35" s="829"/>
      <c r="AW35" s="829"/>
      <c r="AX35" s="829"/>
      <c r="AY35" s="829"/>
      <c r="AZ35" s="830"/>
      <c r="BA35" s="830"/>
      <c r="BB35" s="830"/>
      <c r="BC35" s="830"/>
      <c r="BD35" s="830"/>
      <c r="BE35" s="831"/>
      <c r="BF35" s="831"/>
      <c r="BG35" s="831"/>
      <c r="BH35" s="831"/>
      <c r="BI35" s="832"/>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3"/>
      <c r="AL36" s="829"/>
      <c r="AM36" s="829"/>
      <c r="AN36" s="829"/>
      <c r="AO36" s="829"/>
      <c r="AP36" s="829"/>
      <c r="AQ36" s="829"/>
      <c r="AR36" s="829"/>
      <c r="AS36" s="829"/>
      <c r="AT36" s="829"/>
      <c r="AU36" s="829"/>
      <c r="AV36" s="829"/>
      <c r="AW36" s="829"/>
      <c r="AX36" s="829"/>
      <c r="AY36" s="829"/>
      <c r="AZ36" s="830"/>
      <c r="BA36" s="830"/>
      <c r="BB36" s="830"/>
      <c r="BC36" s="830"/>
      <c r="BD36" s="830"/>
      <c r="BE36" s="831"/>
      <c r="BF36" s="831"/>
      <c r="BG36" s="831"/>
      <c r="BH36" s="831"/>
      <c r="BI36" s="832"/>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3"/>
      <c r="AL37" s="829"/>
      <c r="AM37" s="829"/>
      <c r="AN37" s="829"/>
      <c r="AO37" s="829"/>
      <c r="AP37" s="829"/>
      <c r="AQ37" s="829"/>
      <c r="AR37" s="829"/>
      <c r="AS37" s="829"/>
      <c r="AT37" s="829"/>
      <c r="AU37" s="829"/>
      <c r="AV37" s="829"/>
      <c r="AW37" s="829"/>
      <c r="AX37" s="829"/>
      <c r="AY37" s="829"/>
      <c r="AZ37" s="830"/>
      <c r="BA37" s="830"/>
      <c r="BB37" s="830"/>
      <c r="BC37" s="830"/>
      <c r="BD37" s="830"/>
      <c r="BE37" s="831"/>
      <c r="BF37" s="831"/>
      <c r="BG37" s="831"/>
      <c r="BH37" s="831"/>
      <c r="BI37" s="832"/>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3"/>
      <c r="AL38" s="829"/>
      <c r="AM38" s="829"/>
      <c r="AN38" s="829"/>
      <c r="AO38" s="829"/>
      <c r="AP38" s="829"/>
      <c r="AQ38" s="829"/>
      <c r="AR38" s="829"/>
      <c r="AS38" s="829"/>
      <c r="AT38" s="829"/>
      <c r="AU38" s="829"/>
      <c r="AV38" s="829"/>
      <c r="AW38" s="829"/>
      <c r="AX38" s="829"/>
      <c r="AY38" s="829"/>
      <c r="AZ38" s="830"/>
      <c r="BA38" s="830"/>
      <c r="BB38" s="830"/>
      <c r="BC38" s="830"/>
      <c r="BD38" s="830"/>
      <c r="BE38" s="831"/>
      <c r="BF38" s="831"/>
      <c r="BG38" s="831"/>
      <c r="BH38" s="831"/>
      <c r="BI38" s="832"/>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3"/>
      <c r="AL39" s="829"/>
      <c r="AM39" s="829"/>
      <c r="AN39" s="829"/>
      <c r="AO39" s="829"/>
      <c r="AP39" s="829"/>
      <c r="AQ39" s="829"/>
      <c r="AR39" s="829"/>
      <c r="AS39" s="829"/>
      <c r="AT39" s="829"/>
      <c r="AU39" s="829"/>
      <c r="AV39" s="829"/>
      <c r="AW39" s="829"/>
      <c r="AX39" s="829"/>
      <c r="AY39" s="829"/>
      <c r="AZ39" s="830"/>
      <c r="BA39" s="830"/>
      <c r="BB39" s="830"/>
      <c r="BC39" s="830"/>
      <c r="BD39" s="830"/>
      <c r="BE39" s="831"/>
      <c r="BF39" s="831"/>
      <c r="BG39" s="831"/>
      <c r="BH39" s="831"/>
      <c r="BI39" s="832"/>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3"/>
      <c r="AL40" s="829"/>
      <c r="AM40" s="829"/>
      <c r="AN40" s="829"/>
      <c r="AO40" s="829"/>
      <c r="AP40" s="829"/>
      <c r="AQ40" s="829"/>
      <c r="AR40" s="829"/>
      <c r="AS40" s="829"/>
      <c r="AT40" s="829"/>
      <c r="AU40" s="829"/>
      <c r="AV40" s="829"/>
      <c r="AW40" s="829"/>
      <c r="AX40" s="829"/>
      <c r="AY40" s="829"/>
      <c r="AZ40" s="830"/>
      <c r="BA40" s="830"/>
      <c r="BB40" s="830"/>
      <c r="BC40" s="830"/>
      <c r="BD40" s="830"/>
      <c r="BE40" s="831"/>
      <c r="BF40" s="831"/>
      <c r="BG40" s="831"/>
      <c r="BH40" s="831"/>
      <c r="BI40" s="832"/>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3"/>
      <c r="AL41" s="829"/>
      <c r="AM41" s="829"/>
      <c r="AN41" s="829"/>
      <c r="AO41" s="829"/>
      <c r="AP41" s="829"/>
      <c r="AQ41" s="829"/>
      <c r="AR41" s="829"/>
      <c r="AS41" s="829"/>
      <c r="AT41" s="829"/>
      <c r="AU41" s="829"/>
      <c r="AV41" s="829"/>
      <c r="AW41" s="829"/>
      <c r="AX41" s="829"/>
      <c r="AY41" s="829"/>
      <c r="AZ41" s="830"/>
      <c r="BA41" s="830"/>
      <c r="BB41" s="830"/>
      <c r="BC41" s="830"/>
      <c r="BD41" s="830"/>
      <c r="BE41" s="831"/>
      <c r="BF41" s="831"/>
      <c r="BG41" s="831"/>
      <c r="BH41" s="831"/>
      <c r="BI41" s="832"/>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3"/>
      <c r="AL42" s="829"/>
      <c r="AM42" s="829"/>
      <c r="AN42" s="829"/>
      <c r="AO42" s="829"/>
      <c r="AP42" s="829"/>
      <c r="AQ42" s="829"/>
      <c r="AR42" s="829"/>
      <c r="AS42" s="829"/>
      <c r="AT42" s="829"/>
      <c r="AU42" s="829"/>
      <c r="AV42" s="829"/>
      <c r="AW42" s="829"/>
      <c r="AX42" s="829"/>
      <c r="AY42" s="829"/>
      <c r="AZ42" s="830"/>
      <c r="BA42" s="830"/>
      <c r="BB42" s="830"/>
      <c r="BC42" s="830"/>
      <c r="BD42" s="830"/>
      <c r="BE42" s="831"/>
      <c r="BF42" s="831"/>
      <c r="BG42" s="831"/>
      <c r="BH42" s="831"/>
      <c r="BI42" s="832"/>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3"/>
      <c r="AL43" s="829"/>
      <c r="AM43" s="829"/>
      <c r="AN43" s="829"/>
      <c r="AO43" s="829"/>
      <c r="AP43" s="829"/>
      <c r="AQ43" s="829"/>
      <c r="AR43" s="829"/>
      <c r="AS43" s="829"/>
      <c r="AT43" s="829"/>
      <c r="AU43" s="829"/>
      <c r="AV43" s="829"/>
      <c r="AW43" s="829"/>
      <c r="AX43" s="829"/>
      <c r="AY43" s="829"/>
      <c r="AZ43" s="830"/>
      <c r="BA43" s="830"/>
      <c r="BB43" s="830"/>
      <c r="BC43" s="830"/>
      <c r="BD43" s="830"/>
      <c r="BE43" s="831"/>
      <c r="BF43" s="831"/>
      <c r="BG43" s="831"/>
      <c r="BH43" s="831"/>
      <c r="BI43" s="832"/>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3"/>
      <c r="AL44" s="829"/>
      <c r="AM44" s="829"/>
      <c r="AN44" s="829"/>
      <c r="AO44" s="829"/>
      <c r="AP44" s="829"/>
      <c r="AQ44" s="829"/>
      <c r="AR44" s="829"/>
      <c r="AS44" s="829"/>
      <c r="AT44" s="829"/>
      <c r="AU44" s="829"/>
      <c r="AV44" s="829"/>
      <c r="AW44" s="829"/>
      <c r="AX44" s="829"/>
      <c r="AY44" s="829"/>
      <c r="AZ44" s="830"/>
      <c r="BA44" s="830"/>
      <c r="BB44" s="830"/>
      <c r="BC44" s="830"/>
      <c r="BD44" s="830"/>
      <c r="BE44" s="831"/>
      <c r="BF44" s="831"/>
      <c r="BG44" s="831"/>
      <c r="BH44" s="831"/>
      <c r="BI44" s="832"/>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3"/>
      <c r="AL45" s="829"/>
      <c r="AM45" s="829"/>
      <c r="AN45" s="829"/>
      <c r="AO45" s="829"/>
      <c r="AP45" s="829"/>
      <c r="AQ45" s="829"/>
      <c r="AR45" s="829"/>
      <c r="AS45" s="829"/>
      <c r="AT45" s="829"/>
      <c r="AU45" s="829"/>
      <c r="AV45" s="829"/>
      <c r="AW45" s="829"/>
      <c r="AX45" s="829"/>
      <c r="AY45" s="829"/>
      <c r="AZ45" s="830"/>
      <c r="BA45" s="830"/>
      <c r="BB45" s="830"/>
      <c r="BC45" s="830"/>
      <c r="BD45" s="830"/>
      <c r="BE45" s="831"/>
      <c r="BF45" s="831"/>
      <c r="BG45" s="831"/>
      <c r="BH45" s="831"/>
      <c r="BI45" s="832"/>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3"/>
      <c r="AL46" s="829"/>
      <c r="AM46" s="829"/>
      <c r="AN46" s="829"/>
      <c r="AO46" s="829"/>
      <c r="AP46" s="829"/>
      <c r="AQ46" s="829"/>
      <c r="AR46" s="829"/>
      <c r="AS46" s="829"/>
      <c r="AT46" s="829"/>
      <c r="AU46" s="829"/>
      <c r="AV46" s="829"/>
      <c r="AW46" s="829"/>
      <c r="AX46" s="829"/>
      <c r="AY46" s="829"/>
      <c r="AZ46" s="830"/>
      <c r="BA46" s="830"/>
      <c r="BB46" s="830"/>
      <c r="BC46" s="830"/>
      <c r="BD46" s="830"/>
      <c r="BE46" s="831"/>
      <c r="BF46" s="831"/>
      <c r="BG46" s="831"/>
      <c r="BH46" s="831"/>
      <c r="BI46" s="832"/>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3"/>
      <c r="AL47" s="829"/>
      <c r="AM47" s="829"/>
      <c r="AN47" s="829"/>
      <c r="AO47" s="829"/>
      <c r="AP47" s="829"/>
      <c r="AQ47" s="829"/>
      <c r="AR47" s="829"/>
      <c r="AS47" s="829"/>
      <c r="AT47" s="829"/>
      <c r="AU47" s="829"/>
      <c r="AV47" s="829"/>
      <c r="AW47" s="829"/>
      <c r="AX47" s="829"/>
      <c r="AY47" s="829"/>
      <c r="AZ47" s="830"/>
      <c r="BA47" s="830"/>
      <c r="BB47" s="830"/>
      <c r="BC47" s="830"/>
      <c r="BD47" s="830"/>
      <c r="BE47" s="831"/>
      <c r="BF47" s="831"/>
      <c r="BG47" s="831"/>
      <c r="BH47" s="831"/>
      <c r="BI47" s="832"/>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3"/>
      <c r="AL48" s="829"/>
      <c r="AM48" s="829"/>
      <c r="AN48" s="829"/>
      <c r="AO48" s="829"/>
      <c r="AP48" s="829"/>
      <c r="AQ48" s="829"/>
      <c r="AR48" s="829"/>
      <c r="AS48" s="829"/>
      <c r="AT48" s="829"/>
      <c r="AU48" s="829"/>
      <c r="AV48" s="829"/>
      <c r="AW48" s="829"/>
      <c r="AX48" s="829"/>
      <c r="AY48" s="829"/>
      <c r="AZ48" s="830"/>
      <c r="BA48" s="830"/>
      <c r="BB48" s="830"/>
      <c r="BC48" s="830"/>
      <c r="BD48" s="830"/>
      <c r="BE48" s="831"/>
      <c r="BF48" s="831"/>
      <c r="BG48" s="831"/>
      <c r="BH48" s="831"/>
      <c r="BI48" s="832"/>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3"/>
      <c r="AL49" s="829"/>
      <c r="AM49" s="829"/>
      <c r="AN49" s="829"/>
      <c r="AO49" s="829"/>
      <c r="AP49" s="829"/>
      <c r="AQ49" s="829"/>
      <c r="AR49" s="829"/>
      <c r="AS49" s="829"/>
      <c r="AT49" s="829"/>
      <c r="AU49" s="829"/>
      <c r="AV49" s="829"/>
      <c r="AW49" s="829"/>
      <c r="AX49" s="829"/>
      <c r="AY49" s="829"/>
      <c r="AZ49" s="830"/>
      <c r="BA49" s="830"/>
      <c r="BB49" s="830"/>
      <c r="BC49" s="830"/>
      <c r="BD49" s="830"/>
      <c r="BE49" s="831"/>
      <c r="BF49" s="831"/>
      <c r="BG49" s="831"/>
      <c r="BH49" s="831"/>
      <c r="BI49" s="832"/>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4"/>
      <c r="R50" s="835"/>
      <c r="S50" s="835"/>
      <c r="T50" s="835"/>
      <c r="U50" s="835"/>
      <c r="V50" s="835"/>
      <c r="W50" s="835"/>
      <c r="X50" s="835"/>
      <c r="Y50" s="835"/>
      <c r="Z50" s="835"/>
      <c r="AA50" s="835"/>
      <c r="AB50" s="835"/>
      <c r="AC50" s="835"/>
      <c r="AD50" s="835"/>
      <c r="AE50" s="836"/>
      <c r="AF50" s="786"/>
      <c r="AG50" s="787"/>
      <c r="AH50" s="787"/>
      <c r="AI50" s="787"/>
      <c r="AJ50" s="788"/>
      <c r="AK50" s="838"/>
      <c r="AL50" s="835"/>
      <c r="AM50" s="835"/>
      <c r="AN50" s="835"/>
      <c r="AO50" s="835"/>
      <c r="AP50" s="835"/>
      <c r="AQ50" s="835"/>
      <c r="AR50" s="835"/>
      <c r="AS50" s="835"/>
      <c r="AT50" s="835"/>
      <c r="AU50" s="835"/>
      <c r="AV50" s="835"/>
      <c r="AW50" s="835"/>
      <c r="AX50" s="835"/>
      <c r="AY50" s="835"/>
      <c r="AZ50" s="837"/>
      <c r="BA50" s="837"/>
      <c r="BB50" s="837"/>
      <c r="BC50" s="837"/>
      <c r="BD50" s="837"/>
      <c r="BE50" s="831"/>
      <c r="BF50" s="831"/>
      <c r="BG50" s="831"/>
      <c r="BH50" s="831"/>
      <c r="BI50" s="832"/>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4"/>
      <c r="R51" s="835"/>
      <c r="S51" s="835"/>
      <c r="T51" s="835"/>
      <c r="U51" s="835"/>
      <c r="V51" s="835"/>
      <c r="W51" s="835"/>
      <c r="X51" s="835"/>
      <c r="Y51" s="835"/>
      <c r="Z51" s="835"/>
      <c r="AA51" s="835"/>
      <c r="AB51" s="835"/>
      <c r="AC51" s="835"/>
      <c r="AD51" s="835"/>
      <c r="AE51" s="836"/>
      <c r="AF51" s="786"/>
      <c r="AG51" s="787"/>
      <c r="AH51" s="787"/>
      <c r="AI51" s="787"/>
      <c r="AJ51" s="788"/>
      <c r="AK51" s="838"/>
      <c r="AL51" s="835"/>
      <c r="AM51" s="835"/>
      <c r="AN51" s="835"/>
      <c r="AO51" s="835"/>
      <c r="AP51" s="835"/>
      <c r="AQ51" s="835"/>
      <c r="AR51" s="835"/>
      <c r="AS51" s="835"/>
      <c r="AT51" s="835"/>
      <c r="AU51" s="835"/>
      <c r="AV51" s="835"/>
      <c r="AW51" s="835"/>
      <c r="AX51" s="835"/>
      <c r="AY51" s="835"/>
      <c r="AZ51" s="837"/>
      <c r="BA51" s="837"/>
      <c r="BB51" s="837"/>
      <c r="BC51" s="837"/>
      <c r="BD51" s="837"/>
      <c r="BE51" s="831"/>
      <c r="BF51" s="831"/>
      <c r="BG51" s="831"/>
      <c r="BH51" s="831"/>
      <c r="BI51" s="832"/>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4"/>
      <c r="R52" s="835"/>
      <c r="S52" s="835"/>
      <c r="T52" s="835"/>
      <c r="U52" s="835"/>
      <c r="V52" s="835"/>
      <c r="W52" s="835"/>
      <c r="X52" s="835"/>
      <c r="Y52" s="835"/>
      <c r="Z52" s="835"/>
      <c r="AA52" s="835"/>
      <c r="AB52" s="835"/>
      <c r="AC52" s="835"/>
      <c r="AD52" s="835"/>
      <c r="AE52" s="836"/>
      <c r="AF52" s="786"/>
      <c r="AG52" s="787"/>
      <c r="AH52" s="787"/>
      <c r="AI52" s="787"/>
      <c r="AJ52" s="788"/>
      <c r="AK52" s="838"/>
      <c r="AL52" s="835"/>
      <c r="AM52" s="835"/>
      <c r="AN52" s="835"/>
      <c r="AO52" s="835"/>
      <c r="AP52" s="835"/>
      <c r="AQ52" s="835"/>
      <c r="AR52" s="835"/>
      <c r="AS52" s="835"/>
      <c r="AT52" s="835"/>
      <c r="AU52" s="835"/>
      <c r="AV52" s="835"/>
      <c r="AW52" s="835"/>
      <c r="AX52" s="835"/>
      <c r="AY52" s="835"/>
      <c r="AZ52" s="837"/>
      <c r="BA52" s="837"/>
      <c r="BB52" s="837"/>
      <c r="BC52" s="837"/>
      <c r="BD52" s="837"/>
      <c r="BE52" s="831"/>
      <c r="BF52" s="831"/>
      <c r="BG52" s="831"/>
      <c r="BH52" s="831"/>
      <c r="BI52" s="832"/>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4"/>
      <c r="R53" s="835"/>
      <c r="S53" s="835"/>
      <c r="T53" s="835"/>
      <c r="U53" s="835"/>
      <c r="V53" s="835"/>
      <c r="W53" s="835"/>
      <c r="X53" s="835"/>
      <c r="Y53" s="835"/>
      <c r="Z53" s="835"/>
      <c r="AA53" s="835"/>
      <c r="AB53" s="835"/>
      <c r="AC53" s="835"/>
      <c r="AD53" s="835"/>
      <c r="AE53" s="836"/>
      <c r="AF53" s="786"/>
      <c r="AG53" s="787"/>
      <c r="AH53" s="787"/>
      <c r="AI53" s="787"/>
      <c r="AJ53" s="788"/>
      <c r="AK53" s="838"/>
      <c r="AL53" s="835"/>
      <c r="AM53" s="835"/>
      <c r="AN53" s="835"/>
      <c r="AO53" s="835"/>
      <c r="AP53" s="835"/>
      <c r="AQ53" s="835"/>
      <c r="AR53" s="835"/>
      <c r="AS53" s="835"/>
      <c r="AT53" s="835"/>
      <c r="AU53" s="835"/>
      <c r="AV53" s="835"/>
      <c r="AW53" s="835"/>
      <c r="AX53" s="835"/>
      <c r="AY53" s="835"/>
      <c r="AZ53" s="837"/>
      <c r="BA53" s="837"/>
      <c r="BB53" s="837"/>
      <c r="BC53" s="837"/>
      <c r="BD53" s="837"/>
      <c r="BE53" s="831"/>
      <c r="BF53" s="831"/>
      <c r="BG53" s="831"/>
      <c r="BH53" s="831"/>
      <c r="BI53" s="832"/>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4"/>
      <c r="R54" s="835"/>
      <c r="S54" s="835"/>
      <c r="T54" s="835"/>
      <c r="U54" s="835"/>
      <c r="V54" s="835"/>
      <c r="W54" s="835"/>
      <c r="X54" s="835"/>
      <c r="Y54" s="835"/>
      <c r="Z54" s="835"/>
      <c r="AA54" s="835"/>
      <c r="AB54" s="835"/>
      <c r="AC54" s="835"/>
      <c r="AD54" s="835"/>
      <c r="AE54" s="836"/>
      <c r="AF54" s="786"/>
      <c r="AG54" s="787"/>
      <c r="AH54" s="787"/>
      <c r="AI54" s="787"/>
      <c r="AJ54" s="788"/>
      <c r="AK54" s="838"/>
      <c r="AL54" s="835"/>
      <c r="AM54" s="835"/>
      <c r="AN54" s="835"/>
      <c r="AO54" s="835"/>
      <c r="AP54" s="835"/>
      <c r="AQ54" s="835"/>
      <c r="AR54" s="835"/>
      <c r="AS54" s="835"/>
      <c r="AT54" s="835"/>
      <c r="AU54" s="835"/>
      <c r="AV54" s="835"/>
      <c r="AW54" s="835"/>
      <c r="AX54" s="835"/>
      <c r="AY54" s="835"/>
      <c r="AZ54" s="837"/>
      <c r="BA54" s="837"/>
      <c r="BB54" s="837"/>
      <c r="BC54" s="837"/>
      <c r="BD54" s="837"/>
      <c r="BE54" s="831"/>
      <c r="BF54" s="831"/>
      <c r="BG54" s="831"/>
      <c r="BH54" s="831"/>
      <c r="BI54" s="832"/>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4"/>
      <c r="R55" s="835"/>
      <c r="S55" s="835"/>
      <c r="T55" s="835"/>
      <c r="U55" s="835"/>
      <c r="V55" s="835"/>
      <c r="W55" s="835"/>
      <c r="X55" s="835"/>
      <c r="Y55" s="835"/>
      <c r="Z55" s="835"/>
      <c r="AA55" s="835"/>
      <c r="AB55" s="835"/>
      <c r="AC55" s="835"/>
      <c r="AD55" s="835"/>
      <c r="AE55" s="836"/>
      <c r="AF55" s="786"/>
      <c r="AG55" s="787"/>
      <c r="AH55" s="787"/>
      <c r="AI55" s="787"/>
      <c r="AJ55" s="788"/>
      <c r="AK55" s="838"/>
      <c r="AL55" s="835"/>
      <c r="AM55" s="835"/>
      <c r="AN55" s="835"/>
      <c r="AO55" s="835"/>
      <c r="AP55" s="835"/>
      <c r="AQ55" s="835"/>
      <c r="AR55" s="835"/>
      <c r="AS55" s="835"/>
      <c r="AT55" s="835"/>
      <c r="AU55" s="835"/>
      <c r="AV55" s="835"/>
      <c r="AW55" s="835"/>
      <c r="AX55" s="835"/>
      <c r="AY55" s="835"/>
      <c r="AZ55" s="837"/>
      <c r="BA55" s="837"/>
      <c r="BB55" s="837"/>
      <c r="BC55" s="837"/>
      <c r="BD55" s="837"/>
      <c r="BE55" s="831"/>
      <c r="BF55" s="831"/>
      <c r="BG55" s="831"/>
      <c r="BH55" s="831"/>
      <c r="BI55" s="832"/>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4"/>
      <c r="R56" s="835"/>
      <c r="S56" s="835"/>
      <c r="T56" s="835"/>
      <c r="U56" s="835"/>
      <c r="V56" s="835"/>
      <c r="W56" s="835"/>
      <c r="X56" s="835"/>
      <c r="Y56" s="835"/>
      <c r="Z56" s="835"/>
      <c r="AA56" s="835"/>
      <c r="AB56" s="835"/>
      <c r="AC56" s="835"/>
      <c r="AD56" s="835"/>
      <c r="AE56" s="836"/>
      <c r="AF56" s="786"/>
      <c r="AG56" s="787"/>
      <c r="AH56" s="787"/>
      <c r="AI56" s="787"/>
      <c r="AJ56" s="788"/>
      <c r="AK56" s="838"/>
      <c r="AL56" s="835"/>
      <c r="AM56" s="835"/>
      <c r="AN56" s="835"/>
      <c r="AO56" s="835"/>
      <c r="AP56" s="835"/>
      <c r="AQ56" s="835"/>
      <c r="AR56" s="835"/>
      <c r="AS56" s="835"/>
      <c r="AT56" s="835"/>
      <c r="AU56" s="835"/>
      <c r="AV56" s="835"/>
      <c r="AW56" s="835"/>
      <c r="AX56" s="835"/>
      <c r="AY56" s="835"/>
      <c r="AZ56" s="837"/>
      <c r="BA56" s="837"/>
      <c r="BB56" s="837"/>
      <c r="BC56" s="837"/>
      <c r="BD56" s="837"/>
      <c r="BE56" s="831"/>
      <c r="BF56" s="831"/>
      <c r="BG56" s="831"/>
      <c r="BH56" s="831"/>
      <c r="BI56" s="832"/>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4"/>
      <c r="R57" s="835"/>
      <c r="S57" s="835"/>
      <c r="T57" s="835"/>
      <c r="U57" s="835"/>
      <c r="V57" s="835"/>
      <c r="W57" s="835"/>
      <c r="X57" s="835"/>
      <c r="Y57" s="835"/>
      <c r="Z57" s="835"/>
      <c r="AA57" s="835"/>
      <c r="AB57" s="835"/>
      <c r="AC57" s="835"/>
      <c r="AD57" s="835"/>
      <c r="AE57" s="836"/>
      <c r="AF57" s="786"/>
      <c r="AG57" s="787"/>
      <c r="AH57" s="787"/>
      <c r="AI57" s="787"/>
      <c r="AJ57" s="788"/>
      <c r="AK57" s="838"/>
      <c r="AL57" s="835"/>
      <c r="AM57" s="835"/>
      <c r="AN57" s="835"/>
      <c r="AO57" s="835"/>
      <c r="AP57" s="835"/>
      <c r="AQ57" s="835"/>
      <c r="AR57" s="835"/>
      <c r="AS57" s="835"/>
      <c r="AT57" s="835"/>
      <c r="AU57" s="835"/>
      <c r="AV57" s="835"/>
      <c r="AW57" s="835"/>
      <c r="AX57" s="835"/>
      <c r="AY57" s="835"/>
      <c r="AZ57" s="837"/>
      <c r="BA57" s="837"/>
      <c r="BB57" s="837"/>
      <c r="BC57" s="837"/>
      <c r="BD57" s="837"/>
      <c r="BE57" s="831"/>
      <c r="BF57" s="831"/>
      <c r="BG57" s="831"/>
      <c r="BH57" s="831"/>
      <c r="BI57" s="832"/>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4"/>
      <c r="R58" s="835"/>
      <c r="S58" s="835"/>
      <c r="T58" s="835"/>
      <c r="U58" s="835"/>
      <c r="V58" s="835"/>
      <c r="W58" s="835"/>
      <c r="X58" s="835"/>
      <c r="Y58" s="835"/>
      <c r="Z58" s="835"/>
      <c r="AA58" s="835"/>
      <c r="AB58" s="835"/>
      <c r="AC58" s="835"/>
      <c r="AD58" s="835"/>
      <c r="AE58" s="836"/>
      <c r="AF58" s="786"/>
      <c r="AG58" s="787"/>
      <c r="AH58" s="787"/>
      <c r="AI58" s="787"/>
      <c r="AJ58" s="788"/>
      <c r="AK58" s="838"/>
      <c r="AL58" s="835"/>
      <c r="AM58" s="835"/>
      <c r="AN58" s="835"/>
      <c r="AO58" s="835"/>
      <c r="AP58" s="835"/>
      <c r="AQ58" s="835"/>
      <c r="AR58" s="835"/>
      <c r="AS58" s="835"/>
      <c r="AT58" s="835"/>
      <c r="AU58" s="835"/>
      <c r="AV58" s="835"/>
      <c r="AW58" s="835"/>
      <c r="AX58" s="835"/>
      <c r="AY58" s="835"/>
      <c r="AZ58" s="837"/>
      <c r="BA58" s="837"/>
      <c r="BB58" s="837"/>
      <c r="BC58" s="837"/>
      <c r="BD58" s="837"/>
      <c r="BE58" s="831"/>
      <c r="BF58" s="831"/>
      <c r="BG58" s="831"/>
      <c r="BH58" s="831"/>
      <c r="BI58" s="832"/>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4"/>
      <c r="R59" s="835"/>
      <c r="S59" s="835"/>
      <c r="T59" s="835"/>
      <c r="U59" s="835"/>
      <c r="V59" s="835"/>
      <c r="W59" s="835"/>
      <c r="X59" s="835"/>
      <c r="Y59" s="835"/>
      <c r="Z59" s="835"/>
      <c r="AA59" s="835"/>
      <c r="AB59" s="835"/>
      <c r="AC59" s="835"/>
      <c r="AD59" s="835"/>
      <c r="AE59" s="836"/>
      <c r="AF59" s="786"/>
      <c r="AG59" s="787"/>
      <c r="AH59" s="787"/>
      <c r="AI59" s="787"/>
      <c r="AJ59" s="788"/>
      <c r="AK59" s="838"/>
      <c r="AL59" s="835"/>
      <c r="AM59" s="835"/>
      <c r="AN59" s="835"/>
      <c r="AO59" s="835"/>
      <c r="AP59" s="835"/>
      <c r="AQ59" s="835"/>
      <c r="AR59" s="835"/>
      <c r="AS59" s="835"/>
      <c r="AT59" s="835"/>
      <c r="AU59" s="835"/>
      <c r="AV59" s="835"/>
      <c r="AW59" s="835"/>
      <c r="AX59" s="835"/>
      <c r="AY59" s="835"/>
      <c r="AZ59" s="837"/>
      <c r="BA59" s="837"/>
      <c r="BB59" s="837"/>
      <c r="BC59" s="837"/>
      <c r="BD59" s="837"/>
      <c r="BE59" s="831"/>
      <c r="BF59" s="831"/>
      <c r="BG59" s="831"/>
      <c r="BH59" s="831"/>
      <c r="BI59" s="832"/>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4"/>
      <c r="R60" s="835"/>
      <c r="S60" s="835"/>
      <c r="T60" s="835"/>
      <c r="U60" s="835"/>
      <c r="V60" s="835"/>
      <c r="W60" s="835"/>
      <c r="X60" s="835"/>
      <c r="Y60" s="835"/>
      <c r="Z60" s="835"/>
      <c r="AA60" s="835"/>
      <c r="AB60" s="835"/>
      <c r="AC60" s="835"/>
      <c r="AD60" s="835"/>
      <c r="AE60" s="836"/>
      <c r="AF60" s="786"/>
      <c r="AG60" s="787"/>
      <c r="AH60" s="787"/>
      <c r="AI60" s="787"/>
      <c r="AJ60" s="788"/>
      <c r="AK60" s="838"/>
      <c r="AL60" s="835"/>
      <c r="AM60" s="835"/>
      <c r="AN60" s="835"/>
      <c r="AO60" s="835"/>
      <c r="AP60" s="835"/>
      <c r="AQ60" s="835"/>
      <c r="AR60" s="835"/>
      <c r="AS60" s="835"/>
      <c r="AT60" s="835"/>
      <c r="AU60" s="835"/>
      <c r="AV60" s="835"/>
      <c r="AW60" s="835"/>
      <c r="AX60" s="835"/>
      <c r="AY60" s="835"/>
      <c r="AZ60" s="837"/>
      <c r="BA60" s="837"/>
      <c r="BB60" s="837"/>
      <c r="BC60" s="837"/>
      <c r="BD60" s="837"/>
      <c r="BE60" s="831"/>
      <c r="BF60" s="831"/>
      <c r="BG60" s="831"/>
      <c r="BH60" s="831"/>
      <c r="BI60" s="832"/>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4"/>
      <c r="R61" s="835"/>
      <c r="S61" s="835"/>
      <c r="T61" s="835"/>
      <c r="U61" s="835"/>
      <c r="V61" s="835"/>
      <c r="W61" s="835"/>
      <c r="X61" s="835"/>
      <c r="Y61" s="835"/>
      <c r="Z61" s="835"/>
      <c r="AA61" s="835"/>
      <c r="AB61" s="835"/>
      <c r="AC61" s="835"/>
      <c r="AD61" s="835"/>
      <c r="AE61" s="836"/>
      <c r="AF61" s="786"/>
      <c r="AG61" s="787"/>
      <c r="AH61" s="787"/>
      <c r="AI61" s="787"/>
      <c r="AJ61" s="788"/>
      <c r="AK61" s="838"/>
      <c r="AL61" s="835"/>
      <c r="AM61" s="835"/>
      <c r="AN61" s="835"/>
      <c r="AO61" s="835"/>
      <c r="AP61" s="835"/>
      <c r="AQ61" s="835"/>
      <c r="AR61" s="835"/>
      <c r="AS61" s="835"/>
      <c r="AT61" s="835"/>
      <c r="AU61" s="835"/>
      <c r="AV61" s="835"/>
      <c r="AW61" s="835"/>
      <c r="AX61" s="835"/>
      <c r="AY61" s="835"/>
      <c r="AZ61" s="837"/>
      <c r="BA61" s="837"/>
      <c r="BB61" s="837"/>
      <c r="BC61" s="837"/>
      <c r="BD61" s="837"/>
      <c r="BE61" s="831"/>
      <c r="BF61" s="831"/>
      <c r="BG61" s="831"/>
      <c r="BH61" s="831"/>
      <c r="BI61" s="832"/>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4"/>
      <c r="R62" s="835"/>
      <c r="S62" s="835"/>
      <c r="T62" s="835"/>
      <c r="U62" s="835"/>
      <c r="V62" s="835"/>
      <c r="W62" s="835"/>
      <c r="X62" s="835"/>
      <c r="Y62" s="835"/>
      <c r="Z62" s="835"/>
      <c r="AA62" s="835"/>
      <c r="AB62" s="835"/>
      <c r="AC62" s="835"/>
      <c r="AD62" s="835"/>
      <c r="AE62" s="836"/>
      <c r="AF62" s="786"/>
      <c r="AG62" s="787"/>
      <c r="AH62" s="787"/>
      <c r="AI62" s="787"/>
      <c r="AJ62" s="788"/>
      <c r="AK62" s="838"/>
      <c r="AL62" s="835"/>
      <c r="AM62" s="835"/>
      <c r="AN62" s="835"/>
      <c r="AO62" s="835"/>
      <c r="AP62" s="835"/>
      <c r="AQ62" s="835"/>
      <c r="AR62" s="835"/>
      <c r="AS62" s="835"/>
      <c r="AT62" s="835"/>
      <c r="AU62" s="835"/>
      <c r="AV62" s="835"/>
      <c r="AW62" s="835"/>
      <c r="AX62" s="835"/>
      <c r="AY62" s="835"/>
      <c r="AZ62" s="837"/>
      <c r="BA62" s="837"/>
      <c r="BB62" s="837"/>
      <c r="BC62" s="837"/>
      <c r="BD62" s="837"/>
      <c r="BE62" s="831"/>
      <c r="BF62" s="831"/>
      <c r="BG62" s="831"/>
      <c r="BH62" s="831"/>
      <c r="BI62" s="832"/>
      <c r="BJ62" s="846"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397</v>
      </c>
      <c r="C63" s="790"/>
      <c r="D63" s="790"/>
      <c r="E63" s="790"/>
      <c r="F63" s="790"/>
      <c r="G63" s="790"/>
      <c r="H63" s="790"/>
      <c r="I63" s="790"/>
      <c r="J63" s="790"/>
      <c r="K63" s="790"/>
      <c r="L63" s="790"/>
      <c r="M63" s="790"/>
      <c r="N63" s="790"/>
      <c r="O63" s="790"/>
      <c r="P63" s="791"/>
      <c r="Q63" s="839"/>
      <c r="R63" s="840"/>
      <c r="S63" s="840"/>
      <c r="T63" s="840"/>
      <c r="U63" s="840"/>
      <c r="V63" s="840"/>
      <c r="W63" s="840"/>
      <c r="X63" s="840"/>
      <c r="Y63" s="840"/>
      <c r="Z63" s="840"/>
      <c r="AA63" s="840"/>
      <c r="AB63" s="840"/>
      <c r="AC63" s="840"/>
      <c r="AD63" s="840"/>
      <c r="AE63" s="841"/>
      <c r="AF63" s="842">
        <v>1836</v>
      </c>
      <c r="AG63" s="843"/>
      <c r="AH63" s="843"/>
      <c r="AI63" s="843"/>
      <c r="AJ63" s="844"/>
      <c r="AK63" s="845"/>
      <c r="AL63" s="840"/>
      <c r="AM63" s="840"/>
      <c r="AN63" s="840"/>
      <c r="AO63" s="840"/>
      <c r="AP63" s="843"/>
      <c r="AQ63" s="843"/>
      <c r="AR63" s="843"/>
      <c r="AS63" s="843"/>
      <c r="AT63" s="843"/>
      <c r="AU63" s="843"/>
      <c r="AV63" s="843"/>
      <c r="AW63" s="843"/>
      <c r="AX63" s="843"/>
      <c r="AY63" s="843"/>
      <c r="AZ63" s="847"/>
      <c r="BA63" s="847"/>
      <c r="BB63" s="847"/>
      <c r="BC63" s="847"/>
      <c r="BD63" s="847"/>
      <c r="BE63" s="848"/>
      <c r="BF63" s="848"/>
      <c r="BG63" s="848"/>
      <c r="BH63" s="848"/>
      <c r="BI63" s="849"/>
      <c r="BJ63" s="850" t="s">
        <v>122</v>
      </c>
      <c r="BK63" s="851"/>
      <c r="BL63" s="851"/>
      <c r="BM63" s="851"/>
      <c r="BN63" s="852"/>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3" t="s">
        <v>383</v>
      </c>
      <c r="AG66" s="815"/>
      <c r="AH66" s="815"/>
      <c r="AI66" s="815"/>
      <c r="AJ66" s="854"/>
      <c r="AK66" s="733" t="s">
        <v>384</v>
      </c>
      <c r="AL66" s="728"/>
      <c r="AM66" s="728"/>
      <c r="AN66" s="728"/>
      <c r="AO66" s="729"/>
      <c r="AP66" s="733" t="s">
        <v>385</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8"/>
      <c r="BT66" s="859"/>
      <c r="BU66" s="859"/>
      <c r="BV66" s="859"/>
      <c r="BW66" s="859"/>
      <c r="BX66" s="859"/>
      <c r="BY66" s="859"/>
      <c r="BZ66" s="859"/>
      <c r="CA66" s="859"/>
      <c r="CB66" s="859"/>
      <c r="CC66" s="859"/>
      <c r="CD66" s="859"/>
      <c r="CE66" s="859"/>
      <c r="CF66" s="859"/>
      <c r="CG66" s="864"/>
      <c r="CH66" s="861"/>
      <c r="CI66" s="862"/>
      <c r="CJ66" s="862"/>
      <c r="CK66" s="862"/>
      <c r="CL66" s="863"/>
      <c r="CM66" s="861"/>
      <c r="CN66" s="862"/>
      <c r="CO66" s="862"/>
      <c r="CP66" s="862"/>
      <c r="CQ66" s="863"/>
      <c r="CR66" s="861"/>
      <c r="CS66" s="862"/>
      <c r="CT66" s="862"/>
      <c r="CU66" s="862"/>
      <c r="CV66" s="863"/>
      <c r="CW66" s="861"/>
      <c r="CX66" s="862"/>
      <c r="CY66" s="862"/>
      <c r="CZ66" s="862"/>
      <c r="DA66" s="863"/>
      <c r="DB66" s="861"/>
      <c r="DC66" s="862"/>
      <c r="DD66" s="862"/>
      <c r="DE66" s="862"/>
      <c r="DF66" s="863"/>
      <c r="DG66" s="861"/>
      <c r="DH66" s="862"/>
      <c r="DI66" s="862"/>
      <c r="DJ66" s="862"/>
      <c r="DK66" s="863"/>
      <c r="DL66" s="861"/>
      <c r="DM66" s="862"/>
      <c r="DN66" s="862"/>
      <c r="DO66" s="862"/>
      <c r="DP66" s="863"/>
      <c r="DQ66" s="861"/>
      <c r="DR66" s="862"/>
      <c r="DS66" s="862"/>
      <c r="DT66" s="862"/>
      <c r="DU66" s="863"/>
      <c r="DV66" s="858"/>
      <c r="DW66" s="859"/>
      <c r="DX66" s="859"/>
      <c r="DY66" s="859"/>
      <c r="DZ66" s="860"/>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5"/>
      <c r="AG67" s="818"/>
      <c r="AH67" s="818"/>
      <c r="AI67" s="818"/>
      <c r="AJ67" s="856"/>
      <c r="AK67" s="857"/>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8"/>
      <c r="BT67" s="859"/>
      <c r="BU67" s="859"/>
      <c r="BV67" s="859"/>
      <c r="BW67" s="859"/>
      <c r="BX67" s="859"/>
      <c r="BY67" s="859"/>
      <c r="BZ67" s="859"/>
      <c r="CA67" s="859"/>
      <c r="CB67" s="859"/>
      <c r="CC67" s="859"/>
      <c r="CD67" s="859"/>
      <c r="CE67" s="859"/>
      <c r="CF67" s="859"/>
      <c r="CG67" s="864"/>
      <c r="CH67" s="861"/>
      <c r="CI67" s="862"/>
      <c r="CJ67" s="862"/>
      <c r="CK67" s="862"/>
      <c r="CL67" s="863"/>
      <c r="CM67" s="861"/>
      <c r="CN67" s="862"/>
      <c r="CO67" s="862"/>
      <c r="CP67" s="862"/>
      <c r="CQ67" s="863"/>
      <c r="CR67" s="861"/>
      <c r="CS67" s="862"/>
      <c r="CT67" s="862"/>
      <c r="CU67" s="862"/>
      <c r="CV67" s="863"/>
      <c r="CW67" s="861"/>
      <c r="CX67" s="862"/>
      <c r="CY67" s="862"/>
      <c r="CZ67" s="862"/>
      <c r="DA67" s="863"/>
      <c r="DB67" s="861"/>
      <c r="DC67" s="862"/>
      <c r="DD67" s="862"/>
      <c r="DE67" s="862"/>
      <c r="DF67" s="863"/>
      <c r="DG67" s="861"/>
      <c r="DH67" s="862"/>
      <c r="DI67" s="862"/>
      <c r="DJ67" s="862"/>
      <c r="DK67" s="863"/>
      <c r="DL67" s="861"/>
      <c r="DM67" s="862"/>
      <c r="DN67" s="862"/>
      <c r="DO67" s="862"/>
      <c r="DP67" s="863"/>
      <c r="DQ67" s="861"/>
      <c r="DR67" s="862"/>
      <c r="DS67" s="862"/>
      <c r="DT67" s="862"/>
      <c r="DU67" s="863"/>
      <c r="DV67" s="858"/>
      <c r="DW67" s="859"/>
      <c r="DX67" s="859"/>
      <c r="DY67" s="859"/>
      <c r="DZ67" s="860"/>
      <c r="EA67" s="218"/>
    </row>
    <row r="68" spans="1:131" ht="26.25" customHeight="1" thickTop="1" x14ac:dyDescent="0.15">
      <c r="A68" s="224">
        <v>1</v>
      </c>
      <c r="B68" s="868" t="s">
        <v>551</v>
      </c>
      <c r="C68" s="869"/>
      <c r="D68" s="869"/>
      <c r="E68" s="869"/>
      <c r="F68" s="869"/>
      <c r="G68" s="869"/>
      <c r="H68" s="869"/>
      <c r="I68" s="869"/>
      <c r="J68" s="869"/>
      <c r="K68" s="869"/>
      <c r="L68" s="869"/>
      <c r="M68" s="869"/>
      <c r="N68" s="869"/>
      <c r="O68" s="869"/>
      <c r="P68" s="870"/>
      <c r="Q68" s="871">
        <v>3712</v>
      </c>
      <c r="R68" s="865"/>
      <c r="S68" s="865"/>
      <c r="T68" s="865"/>
      <c r="U68" s="865"/>
      <c r="V68" s="865">
        <v>3275</v>
      </c>
      <c r="W68" s="865"/>
      <c r="X68" s="865"/>
      <c r="Y68" s="865"/>
      <c r="Z68" s="865"/>
      <c r="AA68" s="865">
        <v>437</v>
      </c>
      <c r="AB68" s="865"/>
      <c r="AC68" s="865"/>
      <c r="AD68" s="865"/>
      <c r="AE68" s="865"/>
      <c r="AF68" s="865">
        <v>437</v>
      </c>
      <c r="AG68" s="865"/>
      <c r="AH68" s="865"/>
      <c r="AI68" s="865"/>
      <c r="AJ68" s="865"/>
      <c r="AK68" s="865">
        <v>64</v>
      </c>
      <c r="AL68" s="865"/>
      <c r="AM68" s="865"/>
      <c r="AN68" s="865"/>
      <c r="AO68" s="865"/>
      <c r="AP68" s="865" t="s">
        <v>550</v>
      </c>
      <c r="AQ68" s="865"/>
      <c r="AR68" s="865"/>
      <c r="AS68" s="865"/>
      <c r="AT68" s="865"/>
      <c r="AU68" s="865" t="s">
        <v>550</v>
      </c>
      <c r="AV68" s="865"/>
      <c r="AW68" s="865"/>
      <c r="AX68" s="865"/>
      <c r="AY68" s="865"/>
      <c r="AZ68" s="866"/>
      <c r="BA68" s="866"/>
      <c r="BB68" s="866"/>
      <c r="BC68" s="866"/>
      <c r="BD68" s="867"/>
      <c r="BE68" s="229"/>
      <c r="BF68" s="229"/>
      <c r="BG68" s="229"/>
      <c r="BH68" s="229"/>
      <c r="BI68" s="229"/>
      <c r="BJ68" s="229"/>
      <c r="BK68" s="229"/>
      <c r="BL68" s="229"/>
      <c r="BM68" s="229"/>
      <c r="BN68" s="229"/>
      <c r="BO68" s="229"/>
      <c r="BP68" s="229"/>
      <c r="BQ68" s="226">
        <v>62</v>
      </c>
      <c r="BR68" s="231"/>
      <c r="BS68" s="858"/>
      <c r="BT68" s="859"/>
      <c r="BU68" s="859"/>
      <c r="BV68" s="859"/>
      <c r="BW68" s="859"/>
      <c r="BX68" s="859"/>
      <c r="BY68" s="859"/>
      <c r="BZ68" s="859"/>
      <c r="CA68" s="859"/>
      <c r="CB68" s="859"/>
      <c r="CC68" s="859"/>
      <c r="CD68" s="859"/>
      <c r="CE68" s="859"/>
      <c r="CF68" s="859"/>
      <c r="CG68" s="864"/>
      <c r="CH68" s="861"/>
      <c r="CI68" s="862"/>
      <c r="CJ68" s="862"/>
      <c r="CK68" s="862"/>
      <c r="CL68" s="863"/>
      <c r="CM68" s="861"/>
      <c r="CN68" s="862"/>
      <c r="CO68" s="862"/>
      <c r="CP68" s="862"/>
      <c r="CQ68" s="863"/>
      <c r="CR68" s="861"/>
      <c r="CS68" s="862"/>
      <c r="CT68" s="862"/>
      <c r="CU68" s="862"/>
      <c r="CV68" s="863"/>
      <c r="CW68" s="861"/>
      <c r="CX68" s="862"/>
      <c r="CY68" s="862"/>
      <c r="CZ68" s="862"/>
      <c r="DA68" s="863"/>
      <c r="DB68" s="861"/>
      <c r="DC68" s="862"/>
      <c r="DD68" s="862"/>
      <c r="DE68" s="862"/>
      <c r="DF68" s="863"/>
      <c r="DG68" s="861"/>
      <c r="DH68" s="862"/>
      <c r="DI68" s="862"/>
      <c r="DJ68" s="862"/>
      <c r="DK68" s="863"/>
      <c r="DL68" s="861"/>
      <c r="DM68" s="862"/>
      <c r="DN68" s="862"/>
      <c r="DO68" s="862"/>
      <c r="DP68" s="863"/>
      <c r="DQ68" s="861"/>
      <c r="DR68" s="862"/>
      <c r="DS68" s="862"/>
      <c r="DT68" s="862"/>
      <c r="DU68" s="863"/>
      <c r="DV68" s="858"/>
      <c r="DW68" s="859"/>
      <c r="DX68" s="859"/>
      <c r="DY68" s="859"/>
      <c r="DZ68" s="860"/>
      <c r="EA68" s="218"/>
    </row>
    <row r="69" spans="1:131" ht="26.25" customHeight="1" x14ac:dyDescent="0.15">
      <c r="A69" s="226">
        <v>2</v>
      </c>
      <c r="B69" s="872" t="s">
        <v>552</v>
      </c>
      <c r="C69" s="873"/>
      <c r="D69" s="873"/>
      <c r="E69" s="873"/>
      <c r="F69" s="873"/>
      <c r="G69" s="873"/>
      <c r="H69" s="873"/>
      <c r="I69" s="873"/>
      <c r="J69" s="873"/>
      <c r="K69" s="873"/>
      <c r="L69" s="873"/>
      <c r="M69" s="873"/>
      <c r="N69" s="873"/>
      <c r="O69" s="873"/>
      <c r="P69" s="874"/>
      <c r="Q69" s="875">
        <v>1947</v>
      </c>
      <c r="R69" s="829"/>
      <c r="S69" s="829"/>
      <c r="T69" s="829"/>
      <c r="U69" s="829"/>
      <c r="V69" s="829">
        <v>1946</v>
      </c>
      <c r="W69" s="829"/>
      <c r="X69" s="829"/>
      <c r="Y69" s="829"/>
      <c r="Z69" s="829"/>
      <c r="AA69" s="829">
        <v>1</v>
      </c>
      <c r="AB69" s="829"/>
      <c r="AC69" s="829"/>
      <c r="AD69" s="829"/>
      <c r="AE69" s="829"/>
      <c r="AF69" s="829">
        <v>1</v>
      </c>
      <c r="AG69" s="829"/>
      <c r="AH69" s="829"/>
      <c r="AI69" s="829"/>
      <c r="AJ69" s="829"/>
      <c r="AK69" s="829" t="s">
        <v>550</v>
      </c>
      <c r="AL69" s="829"/>
      <c r="AM69" s="829"/>
      <c r="AN69" s="829"/>
      <c r="AO69" s="829"/>
      <c r="AP69" s="829">
        <v>7184</v>
      </c>
      <c r="AQ69" s="829"/>
      <c r="AR69" s="829"/>
      <c r="AS69" s="829"/>
      <c r="AT69" s="829"/>
      <c r="AU69" s="829">
        <v>955</v>
      </c>
      <c r="AV69" s="829"/>
      <c r="AW69" s="829"/>
      <c r="AX69" s="829"/>
      <c r="AY69" s="829"/>
      <c r="AZ69" s="831"/>
      <c r="BA69" s="831"/>
      <c r="BB69" s="831"/>
      <c r="BC69" s="831"/>
      <c r="BD69" s="832"/>
      <c r="BE69" s="229"/>
      <c r="BF69" s="229"/>
      <c r="BG69" s="229"/>
      <c r="BH69" s="229"/>
      <c r="BI69" s="229"/>
      <c r="BJ69" s="229"/>
      <c r="BK69" s="229"/>
      <c r="BL69" s="229"/>
      <c r="BM69" s="229"/>
      <c r="BN69" s="229"/>
      <c r="BO69" s="229"/>
      <c r="BP69" s="229"/>
      <c r="BQ69" s="226">
        <v>63</v>
      </c>
      <c r="BR69" s="231"/>
      <c r="BS69" s="858"/>
      <c r="BT69" s="859"/>
      <c r="BU69" s="859"/>
      <c r="BV69" s="859"/>
      <c r="BW69" s="859"/>
      <c r="BX69" s="859"/>
      <c r="BY69" s="859"/>
      <c r="BZ69" s="859"/>
      <c r="CA69" s="859"/>
      <c r="CB69" s="859"/>
      <c r="CC69" s="859"/>
      <c r="CD69" s="859"/>
      <c r="CE69" s="859"/>
      <c r="CF69" s="859"/>
      <c r="CG69" s="864"/>
      <c r="CH69" s="861"/>
      <c r="CI69" s="862"/>
      <c r="CJ69" s="862"/>
      <c r="CK69" s="862"/>
      <c r="CL69" s="863"/>
      <c r="CM69" s="861"/>
      <c r="CN69" s="862"/>
      <c r="CO69" s="862"/>
      <c r="CP69" s="862"/>
      <c r="CQ69" s="863"/>
      <c r="CR69" s="861"/>
      <c r="CS69" s="862"/>
      <c r="CT69" s="862"/>
      <c r="CU69" s="862"/>
      <c r="CV69" s="863"/>
      <c r="CW69" s="861"/>
      <c r="CX69" s="862"/>
      <c r="CY69" s="862"/>
      <c r="CZ69" s="862"/>
      <c r="DA69" s="863"/>
      <c r="DB69" s="861"/>
      <c r="DC69" s="862"/>
      <c r="DD69" s="862"/>
      <c r="DE69" s="862"/>
      <c r="DF69" s="863"/>
      <c r="DG69" s="861"/>
      <c r="DH69" s="862"/>
      <c r="DI69" s="862"/>
      <c r="DJ69" s="862"/>
      <c r="DK69" s="863"/>
      <c r="DL69" s="861"/>
      <c r="DM69" s="862"/>
      <c r="DN69" s="862"/>
      <c r="DO69" s="862"/>
      <c r="DP69" s="863"/>
      <c r="DQ69" s="861"/>
      <c r="DR69" s="862"/>
      <c r="DS69" s="862"/>
      <c r="DT69" s="862"/>
      <c r="DU69" s="863"/>
      <c r="DV69" s="858"/>
      <c r="DW69" s="859"/>
      <c r="DX69" s="859"/>
      <c r="DY69" s="859"/>
      <c r="DZ69" s="860"/>
      <c r="EA69" s="218"/>
    </row>
    <row r="70" spans="1:131" ht="26.25" customHeight="1" x14ac:dyDescent="0.15">
      <c r="A70" s="226">
        <v>3</v>
      </c>
      <c r="B70" s="872" t="s">
        <v>553</v>
      </c>
      <c r="C70" s="873"/>
      <c r="D70" s="873"/>
      <c r="E70" s="873"/>
      <c r="F70" s="873"/>
      <c r="G70" s="873"/>
      <c r="H70" s="873"/>
      <c r="I70" s="873"/>
      <c r="J70" s="873"/>
      <c r="K70" s="873"/>
      <c r="L70" s="873"/>
      <c r="M70" s="873"/>
      <c r="N70" s="873"/>
      <c r="O70" s="873"/>
      <c r="P70" s="874"/>
      <c r="Q70" s="875">
        <v>3543</v>
      </c>
      <c r="R70" s="829"/>
      <c r="S70" s="829"/>
      <c r="T70" s="829"/>
      <c r="U70" s="829"/>
      <c r="V70" s="829">
        <v>3522</v>
      </c>
      <c r="W70" s="829"/>
      <c r="X70" s="829"/>
      <c r="Y70" s="829"/>
      <c r="Z70" s="829"/>
      <c r="AA70" s="829">
        <v>21</v>
      </c>
      <c r="AB70" s="829"/>
      <c r="AC70" s="829"/>
      <c r="AD70" s="829"/>
      <c r="AE70" s="829"/>
      <c r="AF70" s="829">
        <v>21</v>
      </c>
      <c r="AG70" s="829"/>
      <c r="AH70" s="829"/>
      <c r="AI70" s="829"/>
      <c r="AJ70" s="829"/>
      <c r="AK70" s="829" t="s">
        <v>550</v>
      </c>
      <c r="AL70" s="829"/>
      <c r="AM70" s="829"/>
      <c r="AN70" s="829"/>
      <c r="AO70" s="829"/>
      <c r="AP70" s="829">
        <v>2969</v>
      </c>
      <c r="AQ70" s="829"/>
      <c r="AR70" s="829"/>
      <c r="AS70" s="829"/>
      <c r="AT70" s="829"/>
      <c r="AU70" s="829">
        <v>1074</v>
      </c>
      <c r="AV70" s="829"/>
      <c r="AW70" s="829"/>
      <c r="AX70" s="829"/>
      <c r="AY70" s="829"/>
      <c r="AZ70" s="831"/>
      <c r="BA70" s="831"/>
      <c r="BB70" s="831"/>
      <c r="BC70" s="831"/>
      <c r="BD70" s="832"/>
      <c r="BE70" s="229"/>
      <c r="BF70" s="229"/>
      <c r="BG70" s="229"/>
      <c r="BH70" s="229"/>
      <c r="BI70" s="229"/>
      <c r="BJ70" s="229"/>
      <c r="BK70" s="229"/>
      <c r="BL70" s="229"/>
      <c r="BM70" s="229"/>
      <c r="BN70" s="229"/>
      <c r="BO70" s="229"/>
      <c r="BP70" s="229"/>
      <c r="BQ70" s="226">
        <v>64</v>
      </c>
      <c r="BR70" s="231"/>
      <c r="BS70" s="858"/>
      <c r="BT70" s="859"/>
      <c r="BU70" s="859"/>
      <c r="BV70" s="859"/>
      <c r="BW70" s="859"/>
      <c r="BX70" s="859"/>
      <c r="BY70" s="859"/>
      <c r="BZ70" s="859"/>
      <c r="CA70" s="859"/>
      <c r="CB70" s="859"/>
      <c r="CC70" s="859"/>
      <c r="CD70" s="859"/>
      <c r="CE70" s="859"/>
      <c r="CF70" s="859"/>
      <c r="CG70" s="864"/>
      <c r="CH70" s="861"/>
      <c r="CI70" s="862"/>
      <c r="CJ70" s="862"/>
      <c r="CK70" s="862"/>
      <c r="CL70" s="863"/>
      <c r="CM70" s="861"/>
      <c r="CN70" s="862"/>
      <c r="CO70" s="862"/>
      <c r="CP70" s="862"/>
      <c r="CQ70" s="863"/>
      <c r="CR70" s="861"/>
      <c r="CS70" s="862"/>
      <c r="CT70" s="862"/>
      <c r="CU70" s="862"/>
      <c r="CV70" s="863"/>
      <c r="CW70" s="861"/>
      <c r="CX70" s="862"/>
      <c r="CY70" s="862"/>
      <c r="CZ70" s="862"/>
      <c r="DA70" s="863"/>
      <c r="DB70" s="861"/>
      <c r="DC70" s="862"/>
      <c r="DD70" s="862"/>
      <c r="DE70" s="862"/>
      <c r="DF70" s="863"/>
      <c r="DG70" s="861"/>
      <c r="DH70" s="862"/>
      <c r="DI70" s="862"/>
      <c r="DJ70" s="862"/>
      <c r="DK70" s="863"/>
      <c r="DL70" s="861"/>
      <c r="DM70" s="862"/>
      <c r="DN70" s="862"/>
      <c r="DO70" s="862"/>
      <c r="DP70" s="863"/>
      <c r="DQ70" s="861"/>
      <c r="DR70" s="862"/>
      <c r="DS70" s="862"/>
      <c r="DT70" s="862"/>
      <c r="DU70" s="863"/>
      <c r="DV70" s="858"/>
      <c r="DW70" s="859"/>
      <c r="DX70" s="859"/>
      <c r="DY70" s="859"/>
      <c r="DZ70" s="860"/>
      <c r="EA70" s="218"/>
    </row>
    <row r="71" spans="1:131" ht="26.25" customHeight="1" x14ac:dyDescent="0.15">
      <c r="A71" s="226">
        <v>4</v>
      </c>
      <c r="B71" s="872" t="s">
        <v>554</v>
      </c>
      <c r="C71" s="873"/>
      <c r="D71" s="873"/>
      <c r="E71" s="873"/>
      <c r="F71" s="873"/>
      <c r="G71" s="873"/>
      <c r="H71" s="873"/>
      <c r="I71" s="873"/>
      <c r="J71" s="873"/>
      <c r="K71" s="873"/>
      <c r="L71" s="873"/>
      <c r="M71" s="873"/>
      <c r="N71" s="873"/>
      <c r="O71" s="873"/>
      <c r="P71" s="874"/>
      <c r="Q71" s="875">
        <v>80</v>
      </c>
      <c r="R71" s="829"/>
      <c r="S71" s="829"/>
      <c r="T71" s="829"/>
      <c r="U71" s="829"/>
      <c r="V71" s="829">
        <v>77</v>
      </c>
      <c r="W71" s="829"/>
      <c r="X71" s="829"/>
      <c r="Y71" s="829"/>
      <c r="Z71" s="829"/>
      <c r="AA71" s="829">
        <v>2</v>
      </c>
      <c r="AB71" s="829"/>
      <c r="AC71" s="829"/>
      <c r="AD71" s="829"/>
      <c r="AE71" s="829"/>
      <c r="AF71" s="829">
        <v>2</v>
      </c>
      <c r="AG71" s="829"/>
      <c r="AH71" s="829"/>
      <c r="AI71" s="829"/>
      <c r="AJ71" s="829"/>
      <c r="AK71" s="829" t="s">
        <v>550</v>
      </c>
      <c r="AL71" s="829"/>
      <c r="AM71" s="829"/>
      <c r="AN71" s="829"/>
      <c r="AO71" s="829"/>
      <c r="AP71" s="829" t="s">
        <v>550</v>
      </c>
      <c r="AQ71" s="829"/>
      <c r="AR71" s="829"/>
      <c r="AS71" s="829"/>
      <c r="AT71" s="829"/>
      <c r="AU71" s="829" t="s">
        <v>550</v>
      </c>
      <c r="AV71" s="829"/>
      <c r="AW71" s="829"/>
      <c r="AX71" s="829"/>
      <c r="AY71" s="829"/>
      <c r="AZ71" s="831"/>
      <c r="BA71" s="831"/>
      <c r="BB71" s="831"/>
      <c r="BC71" s="831"/>
      <c r="BD71" s="832"/>
      <c r="BE71" s="229"/>
      <c r="BF71" s="229"/>
      <c r="BG71" s="229"/>
      <c r="BH71" s="229"/>
      <c r="BI71" s="229"/>
      <c r="BJ71" s="229"/>
      <c r="BK71" s="229"/>
      <c r="BL71" s="229"/>
      <c r="BM71" s="229"/>
      <c r="BN71" s="229"/>
      <c r="BO71" s="229"/>
      <c r="BP71" s="229"/>
      <c r="BQ71" s="226">
        <v>65</v>
      </c>
      <c r="BR71" s="231"/>
      <c r="BS71" s="858"/>
      <c r="BT71" s="859"/>
      <c r="BU71" s="859"/>
      <c r="BV71" s="859"/>
      <c r="BW71" s="859"/>
      <c r="BX71" s="859"/>
      <c r="BY71" s="859"/>
      <c r="BZ71" s="859"/>
      <c r="CA71" s="859"/>
      <c r="CB71" s="859"/>
      <c r="CC71" s="859"/>
      <c r="CD71" s="859"/>
      <c r="CE71" s="859"/>
      <c r="CF71" s="859"/>
      <c r="CG71" s="864"/>
      <c r="CH71" s="861"/>
      <c r="CI71" s="862"/>
      <c r="CJ71" s="862"/>
      <c r="CK71" s="862"/>
      <c r="CL71" s="863"/>
      <c r="CM71" s="861"/>
      <c r="CN71" s="862"/>
      <c r="CO71" s="862"/>
      <c r="CP71" s="862"/>
      <c r="CQ71" s="863"/>
      <c r="CR71" s="861"/>
      <c r="CS71" s="862"/>
      <c r="CT71" s="862"/>
      <c r="CU71" s="862"/>
      <c r="CV71" s="863"/>
      <c r="CW71" s="861"/>
      <c r="CX71" s="862"/>
      <c r="CY71" s="862"/>
      <c r="CZ71" s="862"/>
      <c r="DA71" s="863"/>
      <c r="DB71" s="861"/>
      <c r="DC71" s="862"/>
      <c r="DD71" s="862"/>
      <c r="DE71" s="862"/>
      <c r="DF71" s="863"/>
      <c r="DG71" s="861"/>
      <c r="DH71" s="862"/>
      <c r="DI71" s="862"/>
      <c r="DJ71" s="862"/>
      <c r="DK71" s="863"/>
      <c r="DL71" s="861"/>
      <c r="DM71" s="862"/>
      <c r="DN71" s="862"/>
      <c r="DO71" s="862"/>
      <c r="DP71" s="863"/>
      <c r="DQ71" s="861"/>
      <c r="DR71" s="862"/>
      <c r="DS71" s="862"/>
      <c r="DT71" s="862"/>
      <c r="DU71" s="863"/>
      <c r="DV71" s="858"/>
      <c r="DW71" s="859"/>
      <c r="DX71" s="859"/>
      <c r="DY71" s="859"/>
      <c r="DZ71" s="860"/>
      <c r="EA71" s="218"/>
    </row>
    <row r="72" spans="1:131" ht="26.25" customHeight="1" x14ac:dyDescent="0.15">
      <c r="A72" s="226">
        <v>5</v>
      </c>
      <c r="B72" s="872" t="s">
        <v>555</v>
      </c>
      <c r="C72" s="873"/>
      <c r="D72" s="873"/>
      <c r="E72" s="873"/>
      <c r="F72" s="873"/>
      <c r="G72" s="873"/>
      <c r="H72" s="873"/>
      <c r="I72" s="873"/>
      <c r="J72" s="873"/>
      <c r="K72" s="873"/>
      <c r="L72" s="873"/>
      <c r="M72" s="873"/>
      <c r="N72" s="873"/>
      <c r="O72" s="873"/>
      <c r="P72" s="874"/>
      <c r="Q72" s="875">
        <v>171</v>
      </c>
      <c r="R72" s="829"/>
      <c r="S72" s="829"/>
      <c r="T72" s="829"/>
      <c r="U72" s="829"/>
      <c r="V72" s="829">
        <v>154</v>
      </c>
      <c r="W72" s="829"/>
      <c r="X72" s="829"/>
      <c r="Y72" s="829"/>
      <c r="Z72" s="829"/>
      <c r="AA72" s="829">
        <v>16</v>
      </c>
      <c r="AB72" s="829"/>
      <c r="AC72" s="829"/>
      <c r="AD72" s="829"/>
      <c r="AE72" s="829"/>
      <c r="AF72" s="829">
        <v>16</v>
      </c>
      <c r="AG72" s="829"/>
      <c r="AH72" s="829"/>
      <c r="AI72" s="829"/>
      <c r="AJ72" s="829"/>
      <c r="AK72" s="829" t="s">
        <v>550</v>
      </c>
      <c r="AL72" s="829"/>
      <c r="AM72" s="829"/>
      <c r="AN72" s="829"/>
      <c r="AO72" s="829"/>
      <c r="AP72" s="829" t="s">
        <v>550</v>
      </c>
      <c r="AQ72" s="829"/>
      <c r="AR72" s="829"/>
      <c r="AS72" s="829"/>
      <c r="AT72" s="829"/>
      <c r="AU72" s="829" t="s">
        <v>550</v>
      </c>
      <c r="AV72" s="829"/>
      <c r="AW72" s="829"/>
      <c r="AX72" s="829"/>
      <c r="AY72" s="829"/>
      <c r="AZ72" s="831"/>
      <c r="BA72" s="831"/>
      <c r="BB72" s="831"/>
      <c r="BC72" s="831"/>
      <c r="BD72" s="832"/>
      <c r="BE72" s="229"/>
      <c r="BF72" s="229"/>
      <c r="BG72" s="229"/>
      <c r="BH72" s="229"/>
      <c r="BI72" s="229"/>
      <c r="BJ72" s="229"/>
      <c r="BK72" s="229"/>
      <c r="BL72" s="229"/>
      <c r="BM72" s="229"/>
      <c r="BN72" s="229"/>
      <c r="BO72" s="229"/>
      <c r="BP72" s="229"/>
      <c r="BQ72" s="226">
        <v>66</v>
      </c>
      <c r="BR72" s="231"/>
      <c r="BS72" s="858"/>
      <c r="BT72" s="859"/>
      <c r="BU72" s="859"/>
      <c r="BV72" s="859"/>
      <c r="BW72" s="859"/>
      <c r="BX72" s="859"/>
      <c r="BY72" s="859"/>
      <c r="BZ72" s="859"/>
      <c r="CA72" s="859"/>
      <c r="CB72" s="859"/>
      <c r="CC72" s="859"/>
      <c r="CD72" s="859"/>
      <c r="CE72" s="859"/>
      <c r="CF72" s="859"/>
      <c r="CG72" s="864"/>
      <c r="CH72" s="861"/>
      <c r="CI72" s="862"/>
      <c r="CJ72" s="862"/>
      <c r="CK72" s="862"/>
      <c r="CL72" s="863"/>
      <c r="CM72" s="861"/>
      <c r="CN72" s="862"/>
      <c r="CO72" s="862"/>
      <c r="CP72" s="862"/>
      <c r="CQ72" s="863"/>
      <c r="CR72" s="861"/>
      <c r="CS72" s="862"/>
      <c r="CT72" s="862"/>
      <c r="CU72" s="862"/>
      <c r="CV72" s="863"/>
      <c r="CW72" s="861"/>
      <c r="CX72" s="862"/>
      <c r="CY72" s="862"/>
      <c r="CZ72" s="862"/>
      <c r="DA72" s="863"/>
      <c r="DB72" s="861"/>
      <c r="DC72" s="862"/>
      <c r="DD72" s="862"/>
      <c r="DE72" s="862"/>
      <c r="DF72" s="863"/>
      <c r="DG72" s="861"/>
      <c r="DH72" s="862"/>
      <c r="DI72" s="862"/>
      <c r="DJ72" s="862"/>
      <c r="DK72" s="863"/>
      <c r="DL72" s="861"/>
      <c r="DM72" s="862"/>
      <c r="DN72" s="862"/>
      <c r="DO72" s="862"/>
      <c r="DP72" s="863"/>
      <c r="DQ72" s="861"/>
      <c r="DR72" s="862"/>
      <c r="DS72" s="862"/>
      <c r="DT72" s="862"/>
      <c r="DU72" s="863"/>
      <c r="DV72" s="858"/>
      <c r="DW72" s="859"/>
      <c r="DX72" s="859"/>
      <c r="DY72" s="859"/>
      <c r="DZ72" s="860"/>
      <c r="EA72" s="218"/>
    </row>
    <row r="73" spans="1:131" ht="26.25" customHeight="1" x14ac:dyDescent="0.15">
      <c r="A73" s="226">
        <v>6</v>
      </c>
      <c r="B73" s="872" t="s">
        <v>556</v>
      </c>
      <c r="C73" s="873"/>
      <c r="D73" s="873"/>
      <c r="E73" s="873"/>
      <c r="F73" s="873"/>
      <c r="G73" s="873"/>
      <c r="H73" s="873"/>
      <c r="I73" s="873"/>
      <c r="J73" s="873"/>
      <c r="K73" s="873"/>
      <c r="L73" s="873"/>
      <c r="M73" s="873"/>
      <c r="N73" s="873"/>
      <c r="O73" s="873"/>
      <c r="P73" s="874"/>
      <c r="Q73" s="875">
        <v>196156</v>
      </c>
      <c r="R73" s="829"/>
      <c r="S73" s="829"/>
      <c r="T73" s="829"/>
      <c r="U73" s="829"/>
      <c r="V73" s="829">
        <v>192212</v>
      </c>
      <c r="W73" s="829"/>
      <c r="X73" s="829"/>
      <c r="Y73" s="829"/>
      <c r="Z73" s="829"/>
      <c r="AA73" s="829">
        <v>3944</v>
      </c>
      <c r="AB73" s="829"/>
      <c r="AC73" s="829"/>
      <c r="AD73" s="829"/>
      <c r="AE73" s="829"/>
      <c r="AF73" s="829">
        <v>3944</v>
      </c>
      <c r="AG73" s="829"/>
      <c r="AH73" s="829"/>
      <c r="AI73" s="829"/>
      <c r="AJ73" s="829"/>
      <c r="AK73" s="829">
        <v>1663</v>
      </c>
      <c r="AL73" s="829"/>
      <c r="AM73" s="829"/>
      <c r="AN73" s="829"/>
      <c r="AO73" s="829"/>
      <c r="AP73" s="829" t="s">
        <v>550</v>
      </c>
      <c r="AQ73" s="829"/>
      <c r="AR73" s="829"/>
      <c r="AS73" s="829"/>
      <c r="AT73" s="829"/>
      <c r="AU73" s="829" t="s">
        <v>550</v>
      </c>
      <c r="AV73" s="829"/>
      <c r="AW73" s="829"/>
      <c r="AX73" s="829"/>
      <c r="AY73" s="829"/>
      <c r="AZ73" s="831"/>
      <c r="BA73" s="831"/>
      <c r="BB73" s="831"/>
      <c r="BC73" s="831"/>
      <c r="BD73" s="832"/>
      <c r="BE73" s="229"/>
      <c r="BF73" s="229"/>
      <c r="BG73" s="229"/>
      <c r="BH73" s="229"/>
      <c r="BI73" s="229"/>
      <c r="BJ73" s="229"/>
      <c r="BK73" s="229"/>
      <c r="BL73" s="229"/>
      <c r="BM73" s="229"/>
      <c r="BN73" s="229"/>
      <c r="BO73" s="229"/>
      <c r="BP73" s="229"/>
      <c r="BQ73" s="226">
        <v>67</v>
      </c>
      <c r="BR73" s="231"/>
      <c r="BS73" s="858"/>
      <c r="BT73" s="859"/>
      <c r="BU73" s="859"/>
      <c r="BV73" s="859"/>
      <c r="BW73" s="859"/>
      <c r="BX73" s="859"/>
      <c r="BY73" s="859"/>
      <c r="BZ73" s="859"/>
      <c r="CA73" s="859"/>
      <c r="CB73" s="859"/>
      <c r="CC73" s="859"/>
      <c r="CD73" s="859"/>
      <c r="CE73" s="859"/>
      <c r="CF73" s="859"/>
      <c r="CG73" s="864"/>
      <c r="CH73" s="861"/>
      <c r="CI73" s="862"/>
      <c r="CJ73" s="862"/>
      <c r="CK73" s="862"/>
      <c r="CL73" s="863"/>
      <c r="CM73" s="861"/>
      <c r="CN73" s="862"/>
      <c r="CO73" s="862"/>
      <c r="CP73" s="862"/>
      <c r="CQ73" s="863"/>
      <c r="CR73" s="861"/>
      <c r="CS73" s="862"/>
      <c r="CT73" s="862"/>
      <c r="CU73" s="862"/>
      <c r="CV73" s="863"/>
      <c r="CW73" s="861"/>
      <c r="CX73" s="862"/>
      <c r="CY73" s="862"/>
      <c r="CZ73" s="862"/>
      <c r="DA73" s="863"/>
      <c r="DB73" s="861"/>
      <c r="DC73" s="862"/>
      <c r="DD73" s="862"/>
      <c r="DE73" s="862"/>
      <c r="DF73" s="863"/>
      <c r="DG73" s="861"/>
      <c r="DH73" s="862"/>
      <c r="DI73" s="862"/>
      <c r="DJ73" s="862"/>
      <c r="DK73" s="863"/>
      <c r="DL73" s="861"/>
      <c r="DM73" s="862"/>
      <c r="DN73" s="862"/>
      <c r="DO73" s="862"/>
      <c r="DP73" s="863"/>
      <c r="DQ73" s="861"/>
      <c r="DR73" s="862"/>
      <c r="DS73" s="862"/>
      <c r="DT73" s="862"/>
      <c r="DU73" s="863"/>
      <c r="DV73" s="858"/>
      <c r="DW73" s="859"/>
      <c r="DX73" s="859"/>
      <c r="DY73" s="859"/>
      <c r="DZ73" s="860"/>
      <c r="EA73" s="218"/>
    </row>
    <row r="74" spans="1:131" ht="26.25" customHeight="1" x14ac:dyDescent="0.15">
      <c r="A74" s="226">
        <v>7</v>
      </c>
      <c r="B74" s="872"/>
      <c r="C74" s="873"/>
      <c r="D74" s="873"/>
      <c r="E74" s="873"/>
      <c r="F74" s="873"/>
      <c r="G74" s="873"/>
      <c r="H74" s="873"/>
      <c r="I74" s="873"/>
      <c r="J74" s="873"/>
      <c r="K74" s="873"/>
      <c r="L74" s="873"/>
      <c r="M74" s="873"/>
      <c r="N74" s="873"/>
      <c r="O74" s="873"/>
      <c r="P74" s="874"/>
      <c r="Q74" s="875"/>
      <c r="R74" s="829"/>
      <c r="S74" s="829"/>
      <c r="T74" s="829"/>
      <c r="U74" s="829"/>
      <c r="V74" s="829"/>
      <c r="W74" s="829"/>
      <c r="X74" s="829"/>
      <c r="Y74" s="829"/>
      <c r="Z74" s="829"/>
      <c r="AA74" s="829"/>
      <c r="AB74" s="829"/>
      <c r="AC74" s="829"/>
      <c r="AD74" s="829"/>
      <c r="AE74" s="829"/>
      <c r="AF74" s="829"/>
      <c r="AG74" s="829"/>
      <c r="AH74" s="829"/>
      <c r="AI74" s="829"/>
      <c r="AJ74" s="829"/>
      <c r="AK74" s="829"/>
      <c r="AL74" s="829"/>
      <c r="AM74" s="829"/>
      <c r="AN74" s="829"/>
      <c r="AO74" s="829"/>
      <c r="AP74" s="829"/>
      <c r="AQ74" s="829"/>
      <c r="AR74" s="829"/>
      <c r="AS74" s="829"/>
      <c r="AT74" s="829"/>
      <c r="AU74" s="829"/>
      <c r="AV74" s="829"/>
      <c r="AW74" s="829"/>
      <c r="AX74" s="829"/>
      <c r="AY74" s="829"/>
      <c r="AZ74" s="831"/>
      <c r="BA74" s="831"/>
      <c r="BB74" s="831"/>
      <c r="BC74" s="831"/>
      <c r="BD74" s="832"/>
      <c r="BE74" s="229"/>
      <c r="BF74" s="229"/>
      <c r="BG74" s="229"/>
      <c r="BH74" s="229"/>
      <c r="BI74" s="229"/>
      <c r="BJ74" s="229"/>
      <c r="BK74" s="229"/>
      <c r="BL74" s="229"/>
      <c r="BM74" s="229"/>
      <c r="BN74" s="229"/>
      <c r="BO74" s="229"/>
      <c r="BP74" s="229"/>
      <c r="BQ74" s="226">
        <v>68</v>
      </c>
      <c r="BR74" s="231"/>
      <c r="BS74" s="858"/>
      <c r="BT74" s="859"/>
      <c r="BU74" s="859"/>
      <c r="BV74" s="859"/>
      <c r="BW74" s="859"/>
      <c r="BX74" s="859"/>
      <c r="BY74" s="859"/>
      <c r="BZ74" s="859"/>
      <c r="CA74" s="859"/>
      <c r="CB74" s="859"/>
      <c r="CC74" s="859"/>
      <c r="CD74" s="859"/>
      <c r="CE74" s="859"/>
      <c r="CF74" s="859"/>
      <c r="CG74" s="864"/>
      <c r="CH74" s="861"/>
      <c r="CI74" s="862"/>
      <c r="CJ74" s="862"/>
      <c r="CK74" s="862"/>
      <c r="CL74" s="863"/>
      <c r="CM74" s="861"/>
      <c r="CN74" s="862"/>
      <c r="CO74" s="862"/>
      <c r="CP74" s="862"/>
      <c r="CQ74" s="863"/>
      <c r="CR74" s="861"/>
      <c r="CS74" s="862"/>
      <c r="CT74" s="862"/>
      <c r="CU74" s="862"/>
      <c r="CV74" s="863"/>
      <c r="CW74" s="861"/>
      <c r="CX74" s="862"/>
      <c r="CY74" s="862"/>
      <c r="CZ74" s="862"/>
      <c r="DA74" s="863"/>
      <c r="DB74" s="861"/>
      <c r="DC74" s="862"/>
      <c r="DD74" s="862"/>
      <c r="DE74" s="862"/>
      <c r="DF74" s="863"/>
      <c r="DG74" s="861"/>
      <c r="DH74" s="862"/>
      <c r="DI74" s="862"/>
      <c r="DJ74" s="862"/>
      <c r="DK74" s="863"/>
      <c r="DL74" s="861"/>
      <c r="DM74" s="862"/>
      <c r="DN74" s="862"/>
      <c r="DO74" s="862"/>
      <c r="DP74" s="863"/>
      <c r="DQ74" s="861"/>
      <c r="DR74" s="862"/>
      <c r="DS74" s="862"/>
      <c r="DT74" s="862"/>
      <c r="DU74" s="863"/>
      <c r="DV74" s="858"/>
      <c r="DW74" s="859"/>
      <c r="DX74" s="859"/>
      <c r="DY74" s="859"/>
      <c r="DZ74" s="860"/>
      <c r="EA74" s="218"/>
    </row>
    <row r="75" spans="1:131" ht="26.25" customHeight="1" x14ac:dyDescent="0.15">
      <c r="A75" s="226">
        <v>8</v>
      </c>
      <c r="B75" s="872"/>
      <c r="C75" s="873"/>
      <c r="D75" s="873"/>
      <c r="E75" s="873"/>
      <c r="F75" s="873"/>
      <c r="G75" s="873"/>
      <c r="H75" s="873"/>
      <c r="I75" s="873"/>
      <c r="J75" s="873"/>
      <c r="K75" s="873"/>
      <c r="L75" s="873"/>
      <c r="M75" s="873"/>
      <c r="N75" s="873"/>
      <c r="O75" s="873"/>
      <c r="P75" s="874"/>
      <c r="Q75" s="876"/>
      <c r="R75" s="877"/>
      <c r="S75" s="877"/>
      <c r="T75" s="877"/>
      <c r="U75" s="833"/>
      <c r="V75" s="878"/>
      <c r="W75" s="877"/>
      <c r="X75" s="877"/>
      <c r="Y75" s="877"/>
      <c r="Z75" s="833"/>
      <c r="AA75" s="878"/>
      <c r="AB75" s="877"/>
      <c r="AC75" s="877"/>
      <c r="AD75" s="877"/>
      <c r="AE75" s="833"/>
      <c r="AF75" s="878"/>
      <c r="AG75" s="877"/>
      <c r="AH75" s="877"/>
      <c r="AI75" s="877"/>
      <c r="AJ75" s="833"/>
      <c r="AK75" s="878"/>
      <c r="AL75" s="877"/>
      <c r="AM75" s="877"/>
      <c r="AN75" s="877"/>
      <c r="AO75" s="833"/>
      <c r="AP75" s="878"/>
      <c r="AQ75" s="877"/>
      <c r="AR75" s="877"/>
      <c r="AS75" s="877"/>
      <c r="AT75" s="833"/>
      <c r="AU75" s="878"/>
      <c r="AV75" s="877"/>
      <c r="AW75" s="877"/>
      <c r="AX75" s="877"/>
      <c r="AY75" s="833"/>
      <c r="AZ75" s="831"/>
      <c r="BA75" s="831"/>
      <c r="BB75" s="831"/>
      <c r="BC75" s="831"/>
      <c r="BD75" s="832"/>
      <c r="BE75" s="229"/>
      <c r="BF75" s="229"/>
      <c r="BG75" s="229"/>
      <c r="BH75" s="229"/>
      <c r="BI75" s="229"/>
      <c r="BJ75" s="229"/>
      <c r="BK75" s="229"/>
      <c r="BL75" s="229"/>
      <c r="BM75" s="229"/>
      <c r="BN75" s="229"/>
      <c r="BO75" s="229"/>
      <c r="BP75" s="229"/>
      <c r="BQ75" s="226">
        <v>69</v>
      </c>
      <c r="BR75" s="231"/>
      <c r="BS75" s="858"/>
      <c r="BT75" s="859"/>
      <c r="BU75" s="859"/>
      <c r="BV75" s="859"/>
      <c r="BW75" s="859"/>
      <c r="BX75" s="859"/>
      <c r="BY75" s="859"/>
      <c r="BZ75" s="859"/>
      <c r="CA75" s="859"/>
      <c r="CB75" s="859"/>
      <c r="CC75" s="859"/>
      <c r="CD75" s="859"/>
      <c r="CE75" s="859"/>
      <c r="CF75" s="859"/>
      <c r="CG75" s="864"/>
      <c r="CH75" s="861"/>
      <c r="CI75" s="862"/>
      <c r="CJ75" s="862"/>
      <c r="CK75" s="862"/>
      <c r="CL75" s="863"/>
      <c r="CM75" s="861"/>
      <c r="CN75" s="862"/>
      <c r="CO75" s="862"/>
      <c r="CP75" s="862"/>
      <c r="CQ75" s="863"/>
      <c r="CR75" s="861"/>
      <c r="CS75" s="862"/>
      <c r="CT75" s="862"/>
      <c r="CU75" s="862"/>
      <c r="CV75" s="863"/>
      <c r="CW75" s="861"/>
      <c r="CX75" s="862"/>
      <c r="CY75" s="862"/>
      <c r="CZ75" s="862"/>
      <c r="DA75" s="863"/>
      <c r="DB75" s="861"/>
      <c r="DC75" s="862"/>
      <c r="DD75" s="862"/>
      <c r="DE75" s="862"/>
      <c r="DF75" s="863"/>
      <c r="DG75" s="861"/>
      <c r="DH75" s="862"/>
      <c r="DI75" s="862"/>
      <c r="DJ75" s="862"/>
      <c r="DK75" s="863"/>
      <c r="DL75" s="861"/>
      <c r="DM75" s="862"/>
      <c r="DN75" s="862"/>
      <c r="DO75" s="862"/>
      <c r="DP75" s="863"/>
      <c r="DQ75" s="861"/>
      <c r="DR75" s="862"/>
      <c r="DS75" s="862"/>
      <c r="DT75" s="862"/>
      <c r="DU75" s="863"/>
      <c r="DV75" s="858"/>
      <c r="DW75" s="859"/>
      <c r="DX75" s="859"/>
      <c r="DY75" s="859"/>
      <c r="DZ75" s="860"/>
      <c r="EA75" s="218"/>
    </row>
    <row r="76" spans="1:131" ht="26.25" customHeight="1" x14ac:dyDescent="0.15">
      <c r="A76" s="226">
        <v>9</v>
      </c>
      <c r="B76" s="872"/>
      <c r="C76" s="873"/>
      <c r="D76" s="873"/>
      <c r="E76" s="873"/>
      <c r="F76" s="873"/>
      <c r="G76" s="873"/>
      <c r="H76" s="873"/>
      <c r="I76" s="873"/>
      <c r="J76" s="873"/>
      <c r="K76" s="873"/>
      <c r="L76" s="873"/>
      <c r="M76" s="873"/>
      <c r="N76" s="873"/>
      <c r="O76" s="873"/>
      <c r="P76" s="874"/>
      <c r="Q76" s="876"/>
      <c r="R76" s="877"/>
      <c r="S76" s="877"/>
      <c r="T76" s="877"/>
      <c r="U76" s="833"/>
      <c r="V76" s="878"/>
      <c r="W76" s="877"/>
      <c r="X76" s="877"/>
      <c r="Y76" s="877"/>
      <c r="Z76" s="833"/>
      <c r="AA76" s="878"/>
      <c r="AB76" s="877"/>
      <c r="AC76" s="877"/>
      <c r="AD76" s="877"/>
      <c r="AE76" s="833"/>
      <c r="AF76" s="878"/>
      <c r="AG76" s="877"/>
      <c r="AH76" s="877"/>
      <c r="AI76" s="877"/>
      <c r="AJ76" s="833"/>
      <c r="AK76" s="878"/>
      <c r="AL76" s="877"/>
      <c r="AM76" s="877"/>
      <c r="AN76" s="877"/>
      <c r="AO76" s="833"/>
      <c r="AP76" s="878"/>
      <c r="AQ76" s="877"/>
      <c r="AR76" s="877"/>
      <c r="AS76" s="877"/>
      <c r="AT76" s="833"/>
      <c r="AU76" s="878"/>
      <c r="AV76" s="877"/>
      <c r="AW76" s="877"/>
      <c r="AX76" s="877"/>
      <c r="AY76" s="833"/>
      <c r="AZ76" s="831"/>
      <c r="BA76" s="831"/>
      <c r="BB76" s="831"/>
      <c r="BC76" s="831"/>
      <c r="BD76" s="832"/>
      <c r="BE76" s="229"/>
      <c r="BF76" s="229"/>
      <c r="BG76" s="229"/>
      <c r="BH76" s="229"/>
      <c r="BI76" s="229"/>
      <c r="BJ76" s="229"/>
      <c r="BK76" s="229"/>
      <c r="BL76" s="229"/>
      <c r="BM76" s="229"/>
      <c r="BN76" s="229"/>
      <c r="BO76" s="229"/>
      <c r="BP76" s="229"/>
      <c r="BQ76" s="226">
        <v>70</v>
      </c>
      <c r="BR76" s="231"/>
      <c r="BS76" s="858"/>
      <c r="BT76" s="859"/>
      <c r="BU76" s="859"/>
      <c r="BV76" s="859"/>
      <c r="BW76" s="859"/>
      <c r="BX76" s="859"/>
      <c r="BY76" s="859"/>
      <c r="BZ76" s="859"/>
      <c r="CA76" s="859"/>
      <c r="CB76" s="859"/>
      <c r="CC76" s="859"/>
      <c r="CD76" s="859"/>
      <c r="CE76" s="859"/>
      <c r="CF76" s="859"/>
      <c r="CG76" s="864"/>
      <c r="CH76" s="861"/>
      <c r="CI76" s="862"/>
      <c r="CJ76" s="862"/>
      <c r="CK76" s="862"/>
      <c r="CL76" s="863"/>
      <c r="CM76" s="861"/>
      <c r="CN76" s="862"/>
      <c r="CO76" s="862"/>
      <c r="CP76" s="862"/>
      <c r="CQ76" s="863"/>
      <c r="CR76" s="861"/>
      <c r="CS76" s="862"/>
      <c r="CT76" s="862"/>
      <c r="CU76" s="862"/>
      <c r="CV76" s="863"/>
      <c r="CW76" s="861"/>
      <c r="CX76" s="862"/>
      <c r="CY76" s="862"/>
      <c r="CZ76" s="862"/>
      <c r="DA76" s="863"/>
      <c r="DB76" s="861"/>
      <c r="DC76" s="862"/>
      <c r="DD76" s="862"/>
      <c r="DE76" s="862"/>
      <c r="DF76" s="863"/>
      <c r="DG76" s="861"/>
      <c r="DH76" s="862"/>
      <c r="DI76" s="862"/>
      <c r="DJ76" s="862"/>
      <c r="DK76" s="863"/>
      <c r="DL76" s="861"/>
      <c r="DM76" s="862"/>
      <c r="DN76" s="862"/>
      <c r="DO76" s="862"/>
      <c r="DP76" s="863"/>
      <c r="DQ76" s="861"/>
      <c r="DR76" s="862"/>
      <c r="DS76" s="862"/>
      <c r="DT76" s="862"/>
      <c r="DU76" s="863"/>
      <c r="DV76" s="858"/>
      <c r="DW76" s="859"/>
      <c r="DX76" s="859"/>
      <c r="DY76" s="859"/>
      <c r="DZ76" s="860"/>
      <c r="EA76" s="218"/>
    </row>
    <row r="77" spans="1:131" ht="26.25" customHeight="1" x14ac:dyDescent="0.15">
      <c r="A77" s="226">
        <v>10</v>
      </c>
      <c r="B77" s="872"/>
      <c r="C77" s="873"/>
      <c r="D77" s="873"/>
      <c r="E77" s="873"/>
      <c r="F77" s="873"/>
      <c r="G77" s="873"/>
      <c r="H77" s="873"/>
      <c r="I77" s="873"/>
      <c r="J77" s="873"/>
      <c r="K77" s="873"/>
      <c r="L77" s="873"/>
      <c r="M77" s="873"/>
      <c r="N77" s="873"/>
      <c r="O77" s="873"/>
      <c r="P77" s="874"/>
      <c r="Q77" s="876"/>
      <c r="R77" s="877"/>
      <c r="S77" s="877"/>
      <c r="T77" s="877"/>
      <c r="U77" s="833"/>
      <c r="V77" s="878"/>
      <c r="W77" s="877"/>
      <c r="X77" s="877"/>
      <c r="Y77" s="877"/>
      <c r="Z77" s="833"/>
      <c r="AA77" s="878"/>
      <c r="AB77" s="877"/>
      <c r="AC77" s="877"/>
      <c r="AD77" s="877"/>
      <c r="AE77" s="833"/>
      <c r="AF77" s="878"/>
      <c r="AG77" s="877"/>
      <c r="AH77" s="877"/>
      <c r="AI77" s="877"/>
      <c r="AJ77" s="833"/>
      <c r="AK77" s="878"/>
      <c r="AL77" s="877"/>
      <c r="AM77" s="877"/>
      <c r="AN77" s="877"/>
      <c r="AO77" s="833"/>
      <c r="AP77" s="878"/>
      <c r="AQ77" s="877"/>
      <c r="AR77" s="877"/>
      <c r="AS77" s="877"/>
      <c r="AT77" s="833"/>
      <c r="AU77" s="878"/>
      <c r="AV77" s="877"/>
      <c r="AW77" s="877"/>
      <c r="AX77" s="877"/>
      <c r="AY77" s="833"/>
      <c r="AZ77" s="831"/>
      <c r="BA77" s="831"/>
      <c r="BB77" s="831"/>
      <c r="BC77" s="831"/>
      <c r="BD77" s="832"/>
      <c r="BE77" s="229"/>
      <c r="BF77" s="229"/>
      <c r="BG77" s="229"/>
      <c r="BH77" s="229"/>
      <c r="BI77" s="229"/>
      <c r="BJ77" s="229"/>
      <c r="BK77" s="229"/>
      <c r="BL77" s="229"/>
      <c r="BM77" s="229"/>
      <c r="BN77" s="229"/>
      <c r="BO77" s="229"/>
      <c r="BP77" s="229"/>
      <c r="BQ77" s="226">
        <v>71</v>
      </c>
      <c r="BR77" s="231"/>
      <c r="BS77" s="858"/>
      <c r="BT77" s="859"/>
      <c r="BU77" s="859"/>
      <c r="BV77" s="859"/>
      <c r="BW77" s="859"/>
      <c r="BX77" s="859"/>
      <c r="BY77" s="859"/>
      <c r="BZ77" s="859"/>
      <c r="CA77" s="859"/>
      <c r="CB77" s="859"/>
      <c r="CC77" s="859"/>
      <c r="CD77" s="859"/>
      <c r="CE77" s="859"/>
      <c r="CF77" s="859"/>
      <c r="CG77" s="864"/>
      <c r="CH77" s="861"/>
      <c r="CI77" s="862"/>
      <c r="CJ77" s="862"/>
      <c r="CK77" s="862"/>
      <c r="CL77" s="863"/>
      <c r="CM77" s="861"/>
      <c r="CN77" s="862"/>
      <c r="CO77" s="862"/>
      <c r="CP77" s="862"/>
      <c r="CQ77" s="863"/>
      <c r="CR77" s="861"/>
      <c r="CS77" s="862"/>
      <c r="CT77" s="862"/>
      <c r="CU77" s="862"/>
      <c r="CV77" s="863"/>
      <c r="CW77" s="861"/>
      <c r="CX77" s="862"/>
      <c r="CY77" s="862"/>
      <c r="CZ77" s="862"/>
      <c r="DA77" s="863"/>
      <c r="DB77" s="861"/>
      <c r="DC77" s="862"/>
      <c r="DD77" s="862"/>
      <c r="DE77" s="862"/>
      <c r="DF77" s="863"/>
      <c r="DG77" s="861"/>
      <c r="DH77" s="862"/>
      <c r="DI77" s="862"/>
      <c r="DJ77" s="862"/>
      <c r="DK77" s="863"/>
      <c r="DL77" s="861"/>
      <c r="DM77" s="862"/>
      <c r="DN77" s="862"/>
      <c r="DO77" s="862"/>
      <c r="DP77" s="863"/>
      <c r="DQ77" s="861"/>
      <c r="DR77" s="862"/>
      <c r="DS77" s="862"/>
      <c r="DT77" s="862"/>
      <c r="DU77" s="863"/>
      <c r="DV77" s="858"/>
      <c r="DW77" s="859"/>
      <c r="DX77" s="859"/>
      <c r="DY77" s="859"/>
      <c r="DZ77" s="860"/>
      <c r="EA77" s="218"/>
    </row>
    <row r="78" spans="1:131" ht="26.25" customHeight="1" x14ac:dyDescent="0.15">
      <c r="A78" s="226">
        <v>11</v>
      </c>
      <c r="B78" s="872"/>
      <c r="C78" s="873"/>
      <c r="D78" s="873"/>
      <c r="E78" s="873"/>
      <c r="F78" s="873"/>
      <c r="G78" s="873"/>
      <c r="H78" s="873"/>
      <c r="I78" s="873"/>
      <c r="J78" s="873"/>
      <c r="K78" s="873"/>
      <c r="L78" s="873"/>
      <c r="M78" s="873"/>
      <c r="N78" s="873"/>
      <c r="O78" s="873"/>
      <c r="P78" s="874"/>
      <c r="Q78" s="875"/>
      <c r="R78" s="829"/>
      <c r="S78" s="829"/>
      <c r="T78" s="829"/>
      <c r="U78" s="829"/>
      <c r="V78" s="829"/>
      <c r="W78" s="829"/>
      <c r="X78" s="829"/>
      <c r="Y78" s="829"/>
      <c r="Z78" s="829"/>
      <c r="AA78" s="829"/>
      <c r="AB78" s="829"/>
      <c r="AC78" s="829"/>
      <c r="AD78" s="829"/>
      <c r="AE78" s="829"/>
      <c r="AF78" s="829"/>
      <c r="AG78" s="829"/>
      <c r="AH78" s="829"/>
      <c r="AI78" s="829"/>
      <c r="AJ78" s="829"/>
      <c r="AK78" s="829"/>
      <c r="AL78" s="829"/>
      <c r="AM78" s="829"/>
      <c r="AN78" s="829"/>
      <c r="AO78" s="829"/>
      <c r="AP78" s="829"/>
      <c r="AQ78" s="829"/>
      <c r="AR78" s="829"/>
      <c r="AS78" s="829"/>
      <c r="AT78" s="829"/>
      <c r="AU78" s="829"/>
      <c r="AV78" s="829"/>
      <c r="AW78" s="829"/>
      <c r="AX78" s="829"/>
      <c r="AY78" s="829"/>
      <c r="AZ78" s="831"/>
      <c r="BA78" s="831"/>
      <c r="BB78" s="831"/>
      <c r="BC78" s="831"/>
      <c r="BD78" s="832"/>
      <c r="BE78" s="229"/>
      <c r="BF78" s="229"/>
      <c r="BG78" s="229"/>
      <c r="BH78" s="229"/>
      <c r="BI78" s="229"/>
      <c r="BJ78" s="218"/>
      <c r="BK78" s="218"/>
      <c r="BL78" s="218"/>
      <c r="BM78" s="218"/>
      <c r="BN78" s="218"/>
      <c r="BO78" s="229"/>
      <c r="BP78" s="229"/>
      <c r="BQ78" s="226">
        <v>72</v>
      </c>
      <c r="BR78" s="231"/>
      <c r="BS78" s="858"/>
      <c r="BT78" s="859"/>
      <c r="BU78" s="859"/>
      <c r="BV78" s="859"/>
      <c r="BW78" s="859"/>
      <c r="BX78" s="859"/>
      <c r="BY78" s="859"/>
      <c r="BZ78" s="859"/>
      <c r="CA78" s="859"/>
      <c r="CB78" s="859"/>
      <c r="CC78" s="859"/>
      <c r="CD78" s="859"/>
      <c r="CE78" s="859"/>
      <c r="CF78" s="859"/>
      <c r="CG78" s="864"/>
      <c r="CH78" s="861"/>
      <c r="CI78" s="862"/>
      <c r="CJ78" s="862"/>
      <c r="CK78" s="862"/>
      <c r="CL78" s="863"/>
      <c r="CM78" s="861"/>
      <c r="CN78" s="862"/>
      <c r="CO78" s="862"/>
      <c r="CP78" s="862"/>
      <c r="CQ78" s="863"/>
      <c r="CR78" s="861"/>
      <c r="CS78" s="862"/>
      <c r="CT78" s="862"/>
      <c r="CU78" s="862"/>
      <c r="CV78" s="863"/>
      <c r="CW78" s="861"/>
      <c r="CX78" s="862"/>
      <c r="CY78" s="862"/>
      <c r="CZ78" s="862"/>
      <c r="DA78" s="863"/>
      <c r="DB78" s="861"/>
      <c r="DC78" s="862"/>
      <c r="DD78" s="862"/>
      <c r="DE78" s="862"/>
      <c r="DF78" s="863"/>
      <c r="DG78" s="861"/>
      <c r="DH78" s="862"/>
      <c r="DI78" s="862"/>
      <c r="DJ78" s="862"/>
      <c r="DK78" s="863"/>
      <c r="DL78" s="861"/>
      <c r="DM78" s="862"/>
      <c r="DN78" s="862"/>
      <c r="DO78" s="862"/>
      <c r="DP78" s="863"/>
      <c r="DQ78" s="861"/>
      <c r="DR78" s="862"/>
      <c r="DS78" s="862"/>
      <c r="DT78" s="862"/>
      <c r="DU78" s="863"/>
      <c r="DV78" s="858"/>
      <c r="DW78" s="859"/>
      <c r="DX78" s="859"/>
      <c r="DY78" s="859"/>
      <c r="DZ78" s="860"/>
      <c r="EA78" s="218"/>
    </row>
    <row r="79" spans="1:131" ht="26.25" customHeight="1" x14ac:dyDescent="0.15">
      <c r="A79" s="226">
        <v>12</v>
      </c>
      <c r="B79" s="872"/>
      <c r="C79" s="873"/>
      <c r="D79" s="873"/>
      <c r="E79" s="873"/>
      <c r="F79" s="873"/>
      <c r="G79" s="873"/>
      <c r="H79" s="873"/>
      <c r="I79" s="873"/>
      <c r="J79" s="873"/>
      <c r="K79" s="873"/>
      <c r="L79" s="873"/>
      <c r="M79" s="873"/>
      <c r="N79" s="873"/>
      <c r="O79" s="873"/>
      <c r="P79" s="874"/>
      <c r="Q79" s="875"/>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829"/>
      <c r="AO79" s="829"/>
      <c r="AP79" s="829"/>
      <c r="AQ79" s="829"/>
      <c r="AR79" s="829"/>
      <c r="AS79" s="829"/>
      <c r="AT79" s="829"/>
      <c r="AU79" s="829"/>
      <c r="AV79" s="829"/>
      <c r="AW79" s="829"/>
      <c r="AX79" s="829"/>
      <c r="AY79" s="829"/>
      <c r="AZ79" s="831"/>
      <c r="BA79" s="831"/>
      <c r="BB79" s="831"/>
      <c r="BC79" s="831"/>
      <c r="BD79" s="832"/>
      <c r="BE79" s="229"/>
      <c r="BF79" s="229"/>
      <c r="BG79" s="229"/>
      <c r="BH79" s="229"/>
      <c r="BI79" s="229"/>
      <c r="BJ79" s="218"/>
      <c r="BK79" s="218"/>
      <c r="BL79" s="218"/>
      <c r="BM79" s="218"/>
      <c r="BN79" s="218"/>
      <c r="BO79" s="229"/>
      <c r="BP79" s="229"/>
      <c r="BQ79" s="226">
        <v>73</v>
      </c>
      <c r="BR79" s="231"/>
      <c r="BS79" s="858"/>
      <c r="BT79" s="859"/>
      <c r="BU79" s="859"/>
      <c r="BV79" s="859"/>
      <c r="BW79" s="859"/>
      <c r="BX79" s="859"/>
      <c r="BY79" s="859"/>
      <c r="BZ79" s="859"/>
      <c r="CA79" s="859"/>
      <c r="CB79" s="859"/>
      <c r="CC79" s="859"/>
      <c r="CD79" s="859"/>
      <c r="CE79" s="859"/>
      <c r="CF79" s="859"/>
      <c r="CG79" s="864"/>
      <c r="CH79" s="861"/>
      <c r="CI79" s="862"/>
      <c r="CJ79" s="862"/>
      <c r="CK79" s="862"/>
      <c r="CL79" s="863"/>
      <c r="CM79" s="861"/>
      <c r="CN79" s="862"/>
      <c r="CO79" s="862"/>
      <c r="CP79" s="862"/>
      <c r="CQ79" s="863"/>
      <c r="CR79" s="861"/>
      <c r="CS79" s="862"/>
      <c r="CT79" s="862"/>
      <c r="CU79" s="862"/>
      <c r="CV79" s="863"/>
      <c r="CW79" s="861"/>
      <c r="CX79" s="862"/>
      <c r="CY79" s="862"/>
      <c r="CZ79" s="862"/>
      <c r="DA79" s="863"/>
      <c r="DB79" s="861"/>
      <c r="DC79" s="862"/>
      <c r="DD79" s="862"/>
      <c r="DE79" s="862"/>
      <c r="DF79" s="863"/>
      <c r="DG79" s="861"/>
      <c r="DH79" s="862"/>
      <c r="DI79" s="862"/>
      <c r="DJ79" s="862"/>
      <c r="DK79" s="863"/>
      <c r="DL79" s="861"/>
      <c r="DM79" s="862"/>
      <c r="DN79" s="862"/>
      <c r="DO79" s="862"/>
      <c r="DP79" s="863"/>
      <c r="DQ79" s="861"/>
      <c r="DR79" s="862"/>
      <c r="DS79" s="862"/>
      <c r="DT79" s="862"/>
      <c r="DU79" s="863"/>
      <c r="DV79" s="858"/>
      <c r="DW79" s="859"/>
      <c r="DX79" s="859"/>
      <c r="DY79" s="859"/>
      <c r="DZ79" s="860"/>
      <c r="EA79" s="218"/>
    </row>
    <row r="80" spans="1:131" ht="26.25" customHeight="1" x14ac:dyDescent="0.15">
      <c r="A80" s="226">
        <v>13</v>
      </c>
      <c r="B80" s="872"/>
      <c r="C80" s="873"/>
      <c r="D80" s="873"/>
      <c r="E80" s="873"/>
      <c r="F80" s="873"/>
      <c r="G80" s="873"/>
      <c r="H80" s="873"/>
      <c r="I80" s="873"/>
      <c r="J80" s="873"/>
      <c r="K80" s="873"/>
      <c r="L80" s="873"/>
      <c r="M80" s="873"/>
      <c r="N80" s="873"/>
      <c r="O80" s="873"/>
      <c r="P80" s="874"/>
      <c r="Q80" s="875"/>
      <c r="R80" s="829"/>
      <c r="S80" s="829"/>
      <c r="T80" s="829"/>
      <c r="U80" s="829"/>
      <c r="V80" s="829"/>
      <c r="W80" s="829"/>
      <c r="X80" s="829"/>
      <c r="Y80" s="829"/>
      <c r="Z80" s="829"/>
      <c r="AA80" s="829"/>
      <c r="AB80" s="829"/>
      <c r="AC80" s="829"/>
      <c r="AD80" s="829"/>
      <c r="AE80" s="829"/>
      <c r="AF80" s="829"/>
      <c r="AG80" s="829"/>
      <c r="AH80" s="829"/>
      <c r="AI80" s="829"/>
      <c r="AJ80" s="829"/>
      <c r="AK80" s="829"/>
      <c r="AL80" s="829"/>
      <c r="AM80" s="829"/>
      <c r="AN80" s="829"/>
      <c r="AO80" s="829"/>
      <c r="AP80" s="829"/>
      <c r="AQ80" s="829"/>
      <c r="AR80" s="829"/>
      <c r="AS80" s="829"/>
      <c r="AT80" s="829"/>
      <c r="AU80" s="829"/>
      <c r="AV80" s="829"/>
      <c r="AW80" s="829"/>
      <c r="AX80" s="829"/>
      <c r="AY80" s="829"/>
      <c r="AZ80" s="831"/>
      <c r="BA80" s="831"/>
      <c r="BB80" s="831"/>
      <c r="BC80" s="831"/>
      <c r="BD80" s="832"/>
      <c r="BE80" s="229"/>
      <c r="BF80" s="229"/>
      <c r="BG80" s="229"/>
      <c r="BH80" s="229"/>
      <c r="BI80" s="229"/>
      <c r="BJ80" s="229"/>
      <c r="BK80" s="229"/>
      <c r="BL80" s="229"/>
      <c r="BM80" s="229"/>
      <c r="BN80" s="229"/>
      <c r="BO80" s="229"/>
      <c r="BP80" s="229"/>
      <c r="BQ80" s="226">
        <v>74</v>
      </c>
      <c r="BR80" s="231"/>
      <c r="BS80" s="858"/>
      <c r="BT80" s="859"/>
      <c r="BU80" s="859"/>
      <c r="BV80" s="859"/>
      <c r="BW80" s="859"/>
      <c r="BX80" s="859"/>
      <c r="BY80" s="859"/>
      <c r="BZ80" s="859"/>
      <c r="CA80" s="859"/>
      <c r="CB80" s="859"/>
      <c r="CC80" s="859"/>
      <c r="CD80" s="859"/>
      <c r="CE80" s="859"/>
      <c r="CF80" s="859"/>
      <c r="CG80" s="864"/>
      <c r="CH80" s="861"/>
      <c r="CI80" s="862"/>
      <c r="CJ80" s="862"/>
      <c r="CK80" s="862"/>
      <c r="CL80" s="863"/>
      <c r="CM80" s="861"/>
      <c r="CN80" s="862"/>
      <c r="CO80" s="862"/>
      <c r="CP80" s="862"/>
      <c r="CQ80" s="863"/>
      <c r="CR80" s="861"/>
      <c r="CS80" s="862"/>
      <c r="CT80" s="862"/>
      <c r="CU80" s="862"/>
      <c r="CV80" s="863"/>
      <c r="CW80" s="861"/>
      <c r="CX80" s="862"/>
      <c r="CY80" s="862"/>
      <c r="CZ80" s="862"/>
      <c r="DA80" s="863"/>
      <c r="DB80" s="861"/>
      <c r="DC80" s="862"/>
      <c r="DD80" s="862"/>
      <c r="DE80" s="862"/>
      <c r="DF80" s="863"/>
      <c r="DG80" s="861"/>
      <c r="DH80" s="862"/>
      <c r="DI80" s="862"/>
      <c r="DJ80" s="862"/>
      <c r="DK80" s="863"/>
      <c r="DL80" s="861"/>
      <c r="DM80" s="862"/>
      <c r="DN80" s="862"/>
      <c r="DO80" s="862"/>
      <c r="DP80" s="863"/>
      <c r="DQ80" s="861"/>
      <c r="DR80" s="862"/>
      <c r="DS80" s="862"/>
      <c r="DT80" s="862"/>
      <c r="DU80" s="863"/>
      <c r="DV80" s="858"/>
      <c r="DW80" s="859"/>
      <c r="DX80" s="859"/>
      <c r="DY80" s="859"/>
      <c r="DZ80" s="860"/>
      <c r="EA80" s="218"/>
    </row>
    <row r="81" spans="1:131" ht="26.25" customHeight="1" x14ac:dyDescent="0.15">
      <c r="A81" s="226">
        <v>14</v>
      </c>
      <c r="B81" s="872"/>
      <c r="C81" s="873"/>
      <c r="D81" s="873"/>
      <c r="E81" s="873"/>
      <c r="F81" s="873"/>
      <c r="G81" s="873"/>
      <c r="H81" s="873"/>
      <c r="I81" s="873"/>
      <c r="J81" s="873"/>
      <c r="K81" s="873"/>
      <c r="L81" s="873"/>
      <c r="M81" s="873"/>
      <c r="N81" s="873"/>
      <c r="O81" s="873"/>
      <c r="P81" s="874"/>
      <c r="Q81" s="875"/>
      <c r="R81" s="829"/>
      <c r="S81" s="829"/>
      <c r="T81" s="829"/>
      <c r="U81" s="829"/>
      <c r="V81" s="829"/>
      <c r="W81" s="829"/>
      <c r="X81" s="829"/>
      <c r="Y81" s="829"/>
      <c r="Z81" s="829"/>
      <c r="AA81" s="829"/>
      <c r="AB81" s="829"/>
      <c r="AC81" s="829"/>
      <c r="AD81" s="829"/>
      <c r="AE81" s="829"/>
      <c r="AF81" s="829"/>
      <c r="AG81" s="829"/>
      <c r="AH81" s="829"/>
      <c r="AI81" s="829"/>
      <c r="AJ81" s="829"/>
      <c r="AK81" s="829"/>
      <c r="AL81" s="829"/>
      <c r="AM81" s="829"/>
      <c r="AN81" s="829"/>
      <c r="AO81" s="829"/>
      <c r="AP81" s="829"/>
      <c r="AQ81" s="829"/>
      <c r="AR81" s="829"/>
      <c r="AS81" s="829"/>
      <c r="AT81" s="829"/>
      <c r="AU81" s="829"/>
      <c r="AV81" s="829"/>
      <c r="AW81" s="829"/>
      <c r="AX81" s="829"/>
      <c r="AY81" s="829"/>
      <c r="AZ81" s="831"/>
      <c r="BA81" s="831"/>
      <c r="BB81" s="831"/>
      <c r="BC81" s="831"/>
      <c r="BD81" s="832"/>
      <c r="BE81" s="229"/>
      <c r="BF81" s="229"/>
      <c r="BG81" s="229"/>
      <c r="BH81" s="229"/>
      <c r="BI81" s="229"/>
      <c r="BJ81" s="229"/>
      <c r="BK81" s="229"/>
      <c r="BL81" s="229"/>
      <c r="BM81" s="229"/>
      <c r="BN81" s="229"/>
      <c r="BO81" s="229"/>
      <c r="BP81" s="229"/>
      <c r="BQ81" s="226">
        <v>75</v>
      </c>
      <c r="BR81" s="231"/>
      <c r="BS81" s="858"/>
      <c r="BT81" s="859"/>
      <c r="BU81" s="859"/>
      <c r="BV81" s="859"/>
      <c r="BW81" s="859"/>
      <c r="BX81" s="859"/>
      <c r="BY81" s="859"/>
      <c r="BZ81" s="859"/>
      <c r="CA81" s="859"/>
      <c r="CB81" s="859"/>
      <c r="CC81" s="859"/>
      <c r="CD81" s="859"/>
      <c r="CE81" s="859"/>
      <c r="CF81" s="859"/>
      <c r="CG81" s="864"/>
      <c r="CH81" s="861"/>
      <c r="CI81" s="862"/>
      <c r="CJ81" s="862"/>
      <c r="CK81" s="862"/>
      <c r="CL81" s="863"/>
      <c r="CM81" s="861"/>
      <c r="CN81" s="862"/>
      <c r="CO81" s="862"/>
      <c r="CP81" s="862"/>
      <c r="CQ81" s="863"/>
      <c r="CR81" s="861"/>
      <c r="CS81" s="862"/>
      <c r="CT81" s="862"/>
      <c r="CU81" s="862"/>
      <c r="CV81" s="863"/>
      <c r="CW81" s="861"/>
      <c r="CX81" s="862"/>
      <c r="CY81" s="862"/>
      <c r="CZ81" s="862"/>
      <c r="DA81" s="863"/>
      <c r="DB81" s="861"/>
      <c r="DC81" s="862"/>
      <c r="DD81" s="862"/>
      <c r="DE81" s="862"/>
      <c r="DF81" s="863"/>
      <c r="DG81" s="861"/>
      <c r="DH81" s="862"/>
      <c r="DI81" s="862"/>
      <c r="DJ81" s="862"/>
      <c r="DK81" s="863"/>
      <c r="DL81" s="861"/>
      <c r="DM81" s="862"/>
      <c r="DN81" s="862"/>
      <c r="DO81" s="862"/>
      <c r="DP81" s="863"/>
      <c r="DQ81" s="861"/>
      <c r="DR81" s="862"/>
      <c r="DS81" s="862"/>
      <c r="DT81" s="862"/>
      <c r="DU81" s="863"/>
      <c r="DV81" s="858"/>
      <c r="DW81" s="859"/>
      <c r="DX81" s="859"/>
      <c r="DY81" s="859"/>
      <c r="DZ81" s="860"/>
      <c r="EA81" s="218"/>
    </row>
    <row r="82" spans="1:131" ht="26.25" customHeight="1" x14ac:dyDescent="0.15">
      <c r="A82" s="226">
        <v>15</v>
      </c>
      <c r="B82" s="872"/>
      <c r="C82" s="873"/>
      <c r="D82" s="873"/>
      <c r="E82" s="873"/>
      <c r="F82" s="873"/>
      <c r="G82" s="873"/>
      <c r="H82" s="873"/>
      <c r="I82" s="873"/>
      <c r="J82" s="873"/>
      <c r="K82" s="873"/>
      <c r="L82" s="873"/>
      <c r="M82" s="873"/>
      <c r="N82" s="873"/>
      <c r="O82" s="873"/>
      <c r="P82" s="874"/>
      <c r="Q82" s="875"/>
      <c r="R82" s="829"/>
      <c r="S82" s="829"/>
      <c r="T82" s="829"/>
      <c r="U82" s="829"/>
      <c r="V82" s="829"/>
      <c r="W82" s="829"/>
      <c r="X82" s="829"/>
      <c r="Y82" s="829"/>
      <c r="Z82" s="829"/>
      <c r="AA82" s="829"/>
      <c r="AB82" s="829"/>
      <c r="AC82" s="829"/>
      <c r="AD82" s="829"/>
      <c r="AE82" s="829"/>
      <c r="AF82" s="829"/>
      <c r="AG82" s="829"/>
      <c r="AH82" s="829"/>
      <c r="AI82" s="829"/>
      <c r="AJ82" s="829"/>
      <c r="AK82" s="829"/>
      <c r="AL82" s="829"/>
      <c r="AM82" s="829"/>
      <c r="AN82" s="829"/>
      <c r="AO82" s="829"/>
      <c r="AP82" s="829"/>
      <c r="AQ82" s="829"/>
      <c r="AR82" s="829"/>
      <c r="AS82" s="829"/>
      <c r="AT82" s="829"/>
      <c r="AU82" s="829"/>
      <c r="AV82" s="829"/>
      <c r="AW82" s="829"/>
      <c r="AX82" s="829"/>
      <c r="AY82" s="829"/>
      <c r="AZ82" s="831"/>
      <c r="BA82" s="831"/>
      <c r="BB82" s="831"/>
      <c r="BC82" s="831"/>
      <c r="BD82" s="832"/>
      <c r="BE82" s="229"/>
      <c r="BF82" s="229"/>
      <c r="BG82" s="229"/>
      <c r="BH82" s="229"/>
      <c r="BI82" s="229"/>
      <c r="BJ82" s="229"/>
      <c r="BK82" s="229"/>
      <c r="BL82" s="229"/>
      <c r="BM82" s="229"/>
      <c r="BN82" s="229"/>
      <c r="BO82" s="229"/>
      <c r="BP82" s="229"/>
      <c r="BQ82" s="226">
        <v>76</v>
      </c>
      <c r="BR82" s="231"/>
      <c r="BS82" s="858"/>
      <c r="BT82" s="859"/>
      <c r="BU82" s="859"/>
      <c r="BV82" s="859"/>
      <c r="BW82" s="859"/>
      <c r="BX82" s="859"/>
      <c r="BY82" s="859"/>
      <c r="BZ82" s="859"/>
      <c r="CA82" s="859"/>
      <c r="CB82" s="859"/>
      <c r="CC82" s="859"/>
      <c r="CD82" s="859"/>
      <c r="CE82" s="859"/>
      <c r="CF82" s="859"/>
      <c r="CG82" s="864"/>
      <c r="CH82" s="861"/>
      <c r="CI82" s="862"/>
      <c r="CJ82" s="862"/>
      <c r="CK82" s="862"/>
      <c r="CL82" s="863"/>
      <c r="CM82" s="861"/>
      <c r="CN82" s="862"/>
      <c r="CO82" s="862"/>
      <c r="CP82" s="862"/>
      <c r="CQ82" s="863"/>
      <c r="CR82" s="861"/>
      <c r="CS82" s="862"/>
      <c r="CT82" s="862"/>
      <c r="CU82" s="862"/>
      <c r="CV82" s="863"/>
      <c r="CW82" s="861"/>
      <c r="CX82" s="862"/>
      <c r="CY82" s="862"/>
      <c r="CZ82" s="862"/>
      <c r="DA82" s="863"/>
      <c r="DB82" s="861"/>
      <c r="DC82" s="862"/>
      <c r="DD82" s="862"/>
      <c r="DE82" s="862"/>
      <c r="DF82" s="863"/>
      <c r="DG82" s="861"/>
      <c r="DH82" s="862"/>
      <c r="DI82" s="862"/>
      <c r="DJ82" s="862"/>
      <c r="DK82" s="863"/>
      <c r="DL82" s="861"/>
      <c r="DM82" s="862"/>
      <c r="DN82" s="862"/>
      <c r="DO82" s="862"/>
      <c r="DP82" s="863"/>
      <c r="DQ82" s="861"/>
      <c r="DR82" s="862"/>
      <c r="DS82" s="862"/>
      <c r="DT82" s="862"/>
      <c r="DU82" s="863"/>
      <c r="DV82" s="858"/>
      <c r="DW82" s="859"/>
      <c r="DX82" s="859"/>
      <c r="DY82" s="859"/>
      <c r="DZ82" s="860"/>
      <c r="EA82" s="218"/>
    </row>
    <row r="83" spans="1:131" ht="26.25" customHeight="1" x14ac:dyDescent="0.15">
      <c r="A83" s="226">
        <v>16</v>
      </c>
      <c r="B83" s="872"/>
      <c r="C83" s="873"/>
      <c r="D83" s="873"/>
      <c r="E83" s="873"/>
      <c r="F83" s="873"/>
      <c r="G83" s="873"/>
      <c r="H83" s="873"/>
      <c r="I83" s="873"/>
      <c r="J83" s="873"/>
      <c r="K83" s="873"/>
      <c r="L83" s="873"/>
      <c r="M83" s="873"/>
      <c r="N83" s="873"/>
      <c r="O83" s="873"/>
      <c r="P83" s="874"/>
      <c r="Q83" s="875"/>
      <c r="R83" s="829"/>
      <c r="S83" s="829"/>
      <c r="T83" s="829"/>
      <c r="U83" s="829"/>
      <c r="V83" s="829"/>
      <c r="W83" s="829"/>
      <c r="X83" s="829"/>
      <c r="Y83" s="829"/>
      <c r="Z83" s="829"/>
      <c r="AA83" s="829"/>
      <c r="AB83" s="829"/>
      <c r="AC83" s="829"/>
      <c r="AD83" s="829"/>
      <c r="AE83" s="829"/>
      <c r="AF83" s="829"/>
      <c r="AG83" s="829"/>
      <c r="AH83" s="829"/>
      <c r="AI83" s="829"/>
      <c r="AJ83" s="829"/>
      <c r="AK83" s="829"/>
      <c r="AL83" s="829"/>
      <c r="AM83" s="829"/>
      <c r="AN83" s="829"/>
      <c r="AO83" s="829"/>
      <c r="AP83" s="829"/>
      <c r="AQ83" s="829"/>
      <c r="AR83" s="829"/>
      <c r="AS83" s="829"/>
      <c r="AT83" s="829"/>
      <c r="AU83" s="829"/>
      <c r="AV83" s="829"/>
      <c r="AW83" s="829"/>
      <c r="AX83" s="829"/>
      <c r="AY83" s="829"/>
      <c r="AZ83" s="831"/>
      <c r="BA83" s="831"/>
      <c r="BB83" s="831"/>
      <c r="BC83" s="831"/>
      <c r="BD83" s="832"/>
      <c r="BE83" s="229"/>
      <c r="BF83" s="229"/>
      <c r="BG83" s="229"/>
      <c r="BH83" s="229"/>
      <c r="BI83" s="229"/>
      <c r="BJ83" s="229"/>
      <c r="BK83" s="229"/>
      <c r="BL83" s="229"/>
      <c r="BM83" s="229"/>
      <c r="BN83" s="229"/>
      <c r="BO83" s="229"/>
      <c r="BP83" s="229"/>
      <c r="BQ83" s="226">
        <v>77</v>
      </c>
      <c r="BR83" s="231"/>
      <c r="BS83" s="858"/>
      <c r="BT83" s="859"/>
      <c r="BU83" s="859"/>
      <c r="BV83" s="859"/>
      <c r="BW83" s="859"/>
      <c r="BX83" s="859"/>
      <c r="BY83" s="859"/>
      <c r="BZ83" s="859"/>
      <c r="CA83" s="859"/>
      <c r="CB83" s="859"/>
      <c r="CC83" s="859"/>
      <c r="CD83" s="859"/>
      <c r="CE83" s="859"/>
      <c r="CF83" s="859"/>
      <c r="CG83" s="864"/>
      <c r="CH83" s="861"/>
      <c r="CI83" s="862"/>
      <c r="CJ83" s="862"/>
      <c r="CK83" s="862"/>
      <c r="CL83" s="863"/>
      <c r="CM83" s="861"/>
      <c r="CN83" s="862"/>
      <c r="CO83" s="862"/>
      <c r="CP83" s="862"/>
      <c r="CQ83" s="863"/>
      <c r="CR83" s="861"/>
      <c r="CS83" s="862"/>
      <c r="CT83" s="862"/>
      <c r="CU83" s="862"/>
      <c r="CV83" s="863"/>
      <c r="CW83" s="861"/>
      <c r="CX83" s="862"/>
      <c r="CY83" s="862"/>
      <c r="CZ83" s="862"/>
      <c r="DA83" s="863"/>
      <c r="DB83" s="861"/>
      <c r="DC83" s="862"/>
      <c r="DD83" s="862"/>
      <c r="DE83" s="862"/>
      <c r="DF83" s="863"/>
      <c r="DG83" s="861"/>
      <c r="DH83" s="862"/>
      <c r="DI83" s="862"/>
      <c r="DJ83" s="862"/>
      <c r="DK83" s="863"/>
      <c r="DL83" s="861"/>
      <c r="DM83" s="862"/>
      <c r="DN83" s="862"/>
      <c r="DO83" s="862"/>
      <c r="DP83" s="863"/>
      <c r="DQ83" s="861"/>
      <c r="DR83" s="862"/>
      <c r="DS83" s="862"/>
      <c r="DT83" s="862"/>
      <c r="DU83" s="863"/>
      <c r="DV83" s="858"/>
      <c r="DW83" s="859"/>
      <c r="DX83" s="859"/>
      <c r="DY83" s="859"/>
      <c r="DZ83" s="860"/>
      <c r="EA83" s="218"/>
    </row>
    <row r="84" spans="1:131" ht="26.25" customHeight="1" x14ac:dyDescent="0.15">
      <c r="A84" s="226">
        <v>17</v>
      </c>
      <c r="B84" s="872"/>
      <c r="C84" s="873"/>
      <c r="D84" s="873"/>
      <c r="E84" s="873"/>
      <c r="F84" s="873"/>
      <c r="G84" s="873"/>
      <c r="H84" s="873"/>
      <c r="I84" s="873"/>
      <c r="J84" s="873"/>
      <c r="K84" s="873"/>
      <c r="L84" s="873"/>
      <c r="M84" s="873"/>
      <c r="N84" s="873"/>
      <c r="O84" s="873"/>
      <c r="P84" s="874"/>
      <c r="Q84" s="875"/>
      <c r="R84" s="829"/>
      <c r="S84" s="829"/>
      <c r="T84" s="829"/>
      <c r="U84" s="829"/>
      <c r="V84" s="829"/>
      <c r="W84" s="829"/>
      <c r="X84" s="829"/>
      <c r="Y84" s="829"/>
      <c r="Z84" s="829"/>
      <c r="AA84" s="829"/>
      <c r="AB84" s="829"/>
      <c r="AC84" s="829"/>
      <c r="AD84" s="829"/>
      <c r="AE84" s="829"/>
      <c r="AF84" s="829"/>
      <c r="AG84" s="829"/>
      <c r="AH84" s="829"/>
      <c r="AI84" s="829"/>
      <c r="AJ84" s="829"/>
      <c r="AK84" s="829"/>
      <c r="AL84" s="829"/>
      <c r="AM84" s="829"/>
      <c r="AN84" s="829"/>
      <c r="AO84" s="829"/>
      <c r="AP84" s="829"/>
      <c r="AQ84" s="829"/>
      <c r="AR84" s="829"/>
      <c r="AS84" s="829"/>
      <c r="AT84" s="829"/>
      <c r="AU84" s="829"/>
      <c r="AV84" s="829"/>
      <c r="AW84" s="829"/>
      <c r="AX84" s="829"/>
      <c r="AY84" s="829"/>
      <c r="AZ84" s="831"/>
      <c r="BA84" s="831"/>
      <c r="BB84" s="831"/>
      <c r="BC84" s="831"/>
      <c r="BD84" s="832"/>
      <c r="BE84" s="229"/>
      <c r="BF84" s="229"/>
      <c r="BG84" s="229"/>
      <c r="BH84" s="229"/>
      <c r="BI84" s="229"/>
      <c r="BJ84" s="229"/>
      <c r="BK84" s="229"/>
      <c r="BL84" s="229"/>
      <c r="BM84" s="229"/>
      <c r="BN84" s="229"/>
      <c r="BO84" s="229"/>
      <c r="BP84" s="229"/>
      <c r="BQ84" s="226">
        <v>78</v>
      </c>
      <c r="BR84" s="231"/>
      <c r="BS84" s="858"/>
      <c r="BT84" s="859"/>
      <c r="BU84" s="859"/>
      <c r="BV84" s="859"/>
      <c r="BW84" s="859"/>
      <c r="BX84" s="859"/>
      <c r="BY84" s="859"/>
      <c r="BZ84" s="859"/>
      <c r="CA84" s="859"/>
      <c r="CB84" s="859"/>
      <c r="CC84" s="859"/>
      <c r="CD84" s="859"/>
      <c r="CE84" s="859"/>
      <c r="CF84" s="859"/>
      <c r="CG84" s="864"/>
      <c r="CH84" s="861"/>
      <c r="CI84" s="862"/>
      <c r="CJ84" s="862"/>
      <c r="CK84" s="862"/>
      <c r="CL84" s="863"/>
      <c r="CM84" s="861"/>
      <c r="CN84" s="862"/>
      <c r="CO84" s="862"/>
      <c r="CP84" s="862"/>
      <c r="CQ84" s="863"/>
      <c r="CR84" s="861"/>
      <c r="CS84" s="862"/>
      <c r="CT84" s="862"/>
      <c r="CU84" s="862"/>
      <c r="CV84" s="863"/>
      <c r="CW84" s="861"/>
      <c r="CX84" s="862"/>
      <c r="CY84" s="862"/>
      <c r="CZ84" s="862"/>
      <c r="DA84" s="863"/>
      <c r="DB84" s="861"/>
      <c r="DC84" s="862"/>
      <c r="DD84" s="862"/>
      <c r="DE84" s="862"/>
      <c r="DF84" s="863"/>
      <c r="DG84" s="861"/>
      <c r="DH84" s="862"/>
      <c r="DI84" s="862"/>
      <c r="DJ84" s="862"/>
      <c r="DK84" s="863"/>
      <c r="DL84" s="861"/>
      <c r="DM84" s="862"/>
      <c r="DN84" s="862"/>
      <c r="DO84" s="862"/>
      <c r="DP84" s="863"/>
      <c r="DQ84" s="861"/>
      <c r="DR84" s="862"/>
      <c r="DS84" s="862"/>
      <c r="DT84" s="862"/>
      <c r="DU84" s="863"/>
      <c r="DV84" s="858"/>
      <c r="DW84" s="859"/>
      <c r="DX84" s="859"/>
      <c r="DY84" s="859"/>
      <c r="DZ84" s="860"/>
      <c r="EA84" s="218"/>
    </row>
    <row r="85" spans="1:131" ht="26.25" customHeight="1" x14ac:dyDescent="0.15">
      <c r="A85" s="226">
        <v>18</v>
      </c>
      <c r="B85" s="872"/>
      <c r="C85" s="873"/>
      <c r="D85" s="873"/>
      <c r="E85" s="873"/>
      <c r="F85" s="873"/>
      <c r="G85" s="873"/>
      <c r="H85" s="873"/>
      <c r="I85" s="873"/>
      <c r="J85" s="873"/>
      <c r="K85" s="873"/>
      <c r="L85" s="873"/>
      <c r="M85" s="873"/>
      <c r="N85" s="873"/>
      <c r="O85" s="873"/>
      <c r="P85" s="874"/>
      <c r="Q85" s="875"/>
      <c r="R85" s="829"/>
      <c r="S85" s="829"/>
      <c r="T85" s="829"/>
      <c r="U85" s="829"/>
      <c r="V85" s="829"/>
      <c r="W85" s="829"/>
      <c r="X85" s="829"/>
      <c r="Y85" s="829"/>
      <c r="Z85" s="829"/>
      <c r="AA85" s="829"/>
      <c r="AB85" s="829"/>
      <c r="AC85" s="829"/>
      <c r="AD85" s="829"/>
      <c r="AE85" s="829"/>
      <c r="AF85" s="829"/>
      <c r="AG85" s="829"/>
      <c r="AH85" s="829"/>
      <c r="AI85" s="829"/>
      <c r="AJ85" s="829"/>
      <c r="AK85" s="829"/>
      <c r="AL85" s="829"/>
      <c r="AM85" s="829"/>
      <c r="AN85" s="829"/>
      <c r="AO85" s="829"/>
      <c r="AP85" s="829"/>
      <c r="AQ85" s="829"/>
      <c r="AR85" s="829"/>
      <c r="AS85" s="829"/>
      <c r="AT85" s="829"/>
      <c r="AU85" s="829"/>
      <c r="AV85" s="829"/>
      <c r="AW85" s="829"/>
      <c r="AX85" s="829"/>
      <c r="AY85" s="829"/>
      <c r="AZ85" s="831"/>
      <c r="BA85" s="831"/>
      <c r="BB85" s="831"/>
      <c r="BC85" s="831"/>
      <c r="BD85" s="832"/>
      <c r="BE85" s="229"/>
      <c r="BF85" s="229"/>
      <c r="BG85" s="229"/>
      <c r="BH85" s="229"/>
      <c r="BI85" s="229"/>
      <c r="BJ85" s="229"/>
      <c r="BK85" s="229"/>
      <c r="BL85" s="229"/>
      <c r="BM85" s="229"/>
      <c r="BN85" s="229"/>
      <c r="BO85" s="229"/>
      <c r="BP85" s="229"/>
      <c r="BQ85" s="226">
        <v>79</v>
      </c>
      <c r="BR85" s="231"/>
      <c r="BS85" s="858"/>
      <c r="BT85" s="859"/>
      <c r="BU85" s="859"/>
      <c r="BV85" s="859"/>
      <c r="BW85" s="859"/>
      <c r="BX85" s="859"/>
      <c r="BY85" s="859"/>
      <c r="BZ85" s="859"/>
      <c r="CA85" s="859"/>
      <c r="CB85" s="859"/>
      <c r="CC85" s="859"/>
      <c r="CD85" s="859"/>
      <c r="CE85" s="859"/>
      <c r="CF85" s="859"/>
      <c r="CG85" s="864"/>
      <c r="CH85" s="861"/>
      <c r="CI85" s="862"/>
      <c r="CJ85" s="862"/>
      <c r="CK85" s="862"/>
      <c r="CL85" s="863"/>
      <c r="CM85" s="861"/>
      <c r="CN85" s="862"/>
      <c r="CO85" s="862"/>
      <c r="CP85" s="862"/>
      <c r="CQ85" s="863"/>
      <c r="CR85" s="861"/>
      <c r="CS85" s="862"/>
      <c r="CT85" s="862"/>
      <c r="CU85" s="862"/>
      <c r="CV85" s="863"/>
      <c r="CW85" s="861"/>
      <c r="CX85" s="862"/>
      <c r="CY85" s="862"/>
      <c r="CZ85" s="862"/>
      <c r="DA85" s="863"/>
      <c r="DB85" s="861"/>
      <c r="DC85" s="862"/>
      <c r="DD85" s="862"/>
      <c r="DE85" s="862"/>
      <c r="DF85" s="863"/>
      <c r="DG85" s="861"/>
      <c r="DH85" s="862"/>
      <c r="DI85" s="862"/>
      <c r="DJ85" s="862"/>
      <c r="DK85" s="863"/>
      <c r="DL85" s="861"/>
      <c r="DM85" s="862"/>
      <c r="DN85" s="862"/>
      <c r="DO85" s="862"/>
      <c r="DP85" s="863"/>
      <c r="DQ85" s="861"/>
      <c r="DR85" s="862"/>
      <c r="DS85" s="862"/>
      <c r="DT85" s="862"/>
      <c r="DU85" s="863"/>
      <c r="DV85" s="858"/>
      <c r="DW85" s="859"/>
      <c r="DX85" s="859"/>
      <c r="DY85" s="859"/>
      <c r="DZ85" s="860"/>
      <c r="EA85" s="218"/>
    </row>
    <row r="86" spans="1:131" ht="26.25" customHeight="1" x14ac:dyDescent="0.15">
      <c r="A86" s="226">
        <v>19</v>
      </c>
      <c r="B86" s="872"/>
      <c r="C86" s="873"/>
      <c r="D86" s="873"/>
      <c r="E86" s="873"/>
      <c r="F86" s="873"/>
      <c r="G86" s="873"/>
      <c r="H86" s="873"/>
      <c r="I86" s="873"/>
      <c r="J86" s="873"/>
      <c r="K86" s="873"/>
      <c r="L86" s="873"/>
      <c r="M86" s="873"/>
      <c r="N86" s="873"/>
      <c r="O86" s="873"/>
      <c r="P86" s="874"/>
      <c r="Q86" s="875"/>
      <c r="R86" s="829"/>
      <c r="S86" s="829"/>
      <c r="T86" s="829"/>
      <c r="U86" s="829"/>
      <c r="V86" s="829"/>
      <c r="W86" s="829"/>
      <c r="X86" s="829"/>
      <c r="Y86" s="829"/>
      <c r="Z86" s="829"/>
      <c r="AA86" s="829"/>
      <c r="AB86" s="829"/>
      <c r="AC86" s="829"/>
      <c r="AD86" s="829"/>
      <c r="AE86" s="829"/>
      <c r="AF86" s="829"/>
      <c r="AG86" s="829"/>
      <c r="AH86" s="829"/>
      <c r="AI86" s="829"/>
      <c r="AJ86" s="829"/>
      <c r="AK86" s="829"/>
      <c r="AL86" s="829"/>
      <c r="AM86" s="829"/>
      <c r="AN86" s="829"/>
      <c r="AO86" s="829"/>
      <c r="AP86" s="829"/>
      <c r="AQ86" s="829"/>
      <c r="AR86" s="829"/>
      <c r="AS86" s="829"/>
      <c r="AT86" s="829"/>
      <c r="AU86" s="829"/>
      <c r="AV86" s="829"/>
      <c r="AW86" s="829"/>
      <c r="AX86" s="829"/>
      <c r="AY86" s="829"/>
      <c r="AZ86" s="831"/>
      <c r="BA86" s="831"/>
      <c r="BB86" s="831"/>
      <c r="BC86" s="831"/>
      <c r="BD86" s="832"/>
      <c r="BE86" s="229"/>
      <c r="BF86" s="229"/>
      <c r="BG86" s="229"/>
      <c r="BH86" s="229"/>
      <c r="BI86" s="229"/>
      <c r="BJ86" s="229"/>
      <c r="BK86" s="229"/>
      <c r="BL86" s="229"/>
      <c r="BM86" s="229"/>
      <c r="BN86" s="229"/>
      <c r="BO86" s="229"/>
      <c r="BP86" s="229"/>
      <c r="BQ86" s="226">
        <v>80</v>
      </c>
      <c r="BR86" s="231"/>
      <c r="BS86" s="858"/>
      <c r="BT86" s="859"/>
      <c r="BU86" s="859"/>
      <c r="BV86" s="859"/>
      <c r="BW86" s="859"/>
      <c r="BX86" s="859"/>
      <c r="BY86" s="859"/>
      <c r="BZ86" s="859"/>
      <c r="CA86" s="859"/>
      <c r="CB86" s="859"/>
      <c r="CC86" s="859"/>
      <c r="CD86" s="859"/>
      <c r="CE86" s="859"/>
      <c r="CF86" s="859"/>
      <c r="CG86" s="864"/>
      <c r="CH86" s="861"/>
      <c r="CI86" s="862"/>
      <c r="CJ86" s="862"/>
      <c r="CK86" s="862"/>
      <c r="CL86" s="863"/>
      <c r="CM86" s="861"/>
      <c r="CN86" s="862"/>
      <c r="CO86" s="862"/>
      <c r="CP86" s="862"/>
      <c r="CQ86" s="863"/>
      <c r="CR86" s="861"/>
      <c r="CS86" s="862"/>
      <c r="CT86" s="862"/>
      <c r="CU86" s="862"/>
      <c r="CV86" s="863"/>
      <c r="CW86" s="861"/>
      <c r="CX86" s="862"/>
      <c r="CY86" s="862"/>
      <c r="CZ86" s="862"/>
      <c r="DA86" s="863"/>
      <c r="DB86" s="861"/>
      <c r="DC86" s="862"/>
      <c r="DD86" s="862"/>
      <c r="DE86" s="862"/>
      <c r="DF86" s="863"/>
      <c r="DG86" s="861"/>
      <c r="DH86" s="862"/>
      <c r="DI86" s="862"/>
      <c r="DJ86" s="862"/>
      <c r="DK86" s="863"/>
      <c r="DL86" s="861"/>
      <c r="DM86" s="862"/>
      <c r="DN86" s="862"/>
      <c r="DO86" s="862"/>
      <c r="DP86" s="863"/>
      <c r="DQ86" s="861"/>
      <c r="DR86" s="862"/>
      <c r="DS86" s="862"/>
      <c r="DT86" s="862"/>
      <c r="DU86" s="863"/>
      <c r="DV86" s="858"/>
      <c r="DW86" s="859"/>
      <c r="DX86" s="859"/>
      <c r="DY86" s="859"/>
      <c r="DZ86" s="860"/>
      <c r="EA86" s="218"/>
    </row>
    <row r="87" spans="1:131" ht="26.25" customHeight="1" x14ac:dyDescent="0.15">
      <c r="A87" s="232">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29"/>
      <c r="BF87" s="229"/>
      <c r="BG87" s="229"/>
      <c r="BH87" s="229"/>
      <c r="BI87" s="229"/>
      <c r="BJ87" s="229"/>
      <c r="BK87" s="229"/>
      <c r="BL87" s="229"/>
      <c r="BM87" s="229"/>
      <c r="BN87" s="229"/>
      <c r="BO87" s="229"/>
      <c r="BP87" s="229"/>
      <c r="BQ87" s="226">
        <v>81</v>
      </c>
      <c r="BR87" s="231"/>
      <c r="BS87" s="858"/>
      <c r="BT87" s="859"/>
      <c r="BU87" s="859"/>
      <c r="BV87" s="859"/>
      <c r="BW87" s="859"/>
      <c r="BX87" s="859"/>
      <c r="BY87" s="859"/>
      <c r="BZ87" s="859"/>
      <c r="CA87" s="859"/>
      <c r="CB87" s="859"/>
      <c r="CC87" s="859"/>
      <c r="CD87" s="859"/>
      <c r="CE87" s="859"/>
      <c r="CF87" s="859"/>
      <c r="CG87" s="864"/>
      <c r="CH87" s="861"/>
      <c r="CI87" s="862"/>
      <c r="CJ87" s="862"/>
      <c r="CK87" s="862"/>
      <c r="CL87" s="863"/>
      <c r="CM87" s="861"/>
      <c r="CN87" s="862"/>
      <c r="CO87" s="862"/>
      <c r="CP87" s="862"/>
      <c r="CQ87" s="863"/>
      <c r="CR87" s="861"/>
      <c r="CS87" s="862"/>
      <c r="CT87" s="862"/>
      <c r="CU87" s="862"/>
      <c r="CV87" s="863"/>
      <c r="CW87" s="861"/>
      <c r="CX87" s="862"/>
      <c r="CY87" s="862"/>
      <c r="CZ87" s="862"/>
      <c r="DA87" s="863"/>
      <c r="DB87" s="861"/>
      <c r="DC87" s="862"/>
      <c r="DD87" s="862"/>
      <c r="DE87" s="862"/>
      <c r="DF87" s="863"/>
      <c r="DG87" s="861"/>
      <c r="DH87" s="862"/>
      <c r="DI87" s="862"/>
      <c r="DJ87" s="862"/>
      <c r="DK87" s="863"/>
      <c r="DL87" s="861"/>
      <c r="DM87" s="862"/>
      <c r="DN87" s="862"/>
      <c r="DO87" s="862"/>
      <c r="DP87" s="863"/>
      <c r="DQ87" s="861"/>
      <c r="DR87" s="862"/>
      <c r="DS87" s="862"/>
      <c r="DT87" s="862"/>
      <c r="DU87" s="863"/>
      <c r="DV87" s="858"/>
      <c r="DW87" s="859"/>
      <c r="DX87" s="859"/>
      <c r="DY87" s="859"/>
      <c r="DZ87" s="860"/>
      <c r="EA87" s="218"/>
    </row>
    <row r="88" spans="1:131" ht="26.25" customHeight="1" thickBot="1" x14ac:dyDescent="0.2">
      <c r="A88" s="228" t="s">
        <v>376</v>
      </c>
      <c r="B88" s="789" t="s">
        <v>401</v>
      </c>
      <c r="C88" s="790"/>
      <c r="D88" s="790"/>
      <c r="E88" s="790"/>
      <c r="F88" s="790"/>
      <c r="G88" s="790"/>
      <c r="H88" s="790"/>
      <c r="I88" s="790"/>
      <c r="J88" s="790"/>
      <c r="K88" s="790"/>
      <c r="L88" s="790"/>
      <c r="M88" s="790"/>
      <c r="N88" s="790"/>
      <c r="O88" s="790"/>
      <c r="P88" s="791"/>
      <c r="Q88" s="839"/>
      <c r="R88" s="840"/>
      <c r="S88" s="840"/>
      <c r="T88" s="840"/>
      <c r="U88" s="840"/>
      <c r="V88" s="840"/>
      <c r="W88" s="840"/>
      <c r="X88" s="840"/>
      <c r="Y88" s="840"/>
      <c r="Z88" s="840"/>
      <c r="AA88" s="840"/>
      <c r="AB88" s="840"/>
      <c r="AC88" s="840"/>
      <c r="AD88" s="840"/>
      <c r="AE88" s="840"/>
      <c r="AF88" s="843">
        <v>4421</v>
      </c>
      <c r="AG88" s="843"/>
      <c r="AH88" s="843"/>
      <c r="AI88" s="843"/>
      <c r="AJ88" s="843"/>
      <c r="AK88" s="840"/>
      <c r="AL88" s="840"/>
      <c r="AM88" s="840"/>
      <c r="AN88" s="840"/>
      <c r="AO88" s="840"/>
      <c r="AP88" s="843">
        <v>10153</v>
      </c>
      <c r="AQ88" s="843"/>
      <c r="AR88" s="843"/>
      <c r="AS88" s="843"/>
      <c r="AT88" s="843"/>
      <c r="AU88" s="843">
        <v>2029</v>
      </c>
      <c r="AV88" s="843"/>
      <c r="AW88" s="843"/>
      <c r="AX88" s="843"/>
      <c r="AY88" s="843"/>
      <c r="AZ88" s="848"/>
      <c r="BA88" s="848"/>
      <c r="BB88" s="848"/>
      <c r="BC88" s="848"/>
      <c r="BD88" s="849"/>
      <c r="BE88" s="229"/>
      <c r="BF88" s="229"/>
      <c r="BG88" s="229"/>
      <c r="BH88" s="229"/>
      <c r="BI88" s="229"/>
      <c r="BJ88" s="229"/>
      <c r="BK88" s="229"/>
      <c r="BL88" s="229"/>
      <c r="BM88" s="229"/>
      <c r="BN88" s="229"/>
      <c r="BO88" s="229"/>
      <c r="BP88" s="229"/>
      <c r="BQ88" s="226">
        <v>82</v>
      </c>
      <c r="BR88" s="231"/>
      <c r="BS88" s="858"/>
      <c r="BT88" s="859"/>
      <c r="BU88" s="859"/>
      <c r="BV88" s="859"/>
      <c r="BW88" s="859"/>
      <c r="BX88" s="859"/>
      <c r="BY88" s="859"/>
      <c r="BZ88" s="859"/>
      <c r="CA88" s="859"/>
      <c r="CB88" s="859"/>
      <c r="CC88" s="859"/>
      <c r="CD88" s="859"/>
      <c r="CE88" s="859"/>
      <c r="CF88" s="859"/>
      <c r="CG88" s="864"/>
      <c r="CH88" s="861"/>
      <c r="CI88" s="862"/>
      <c r="CJ88" s="862"/>
      <c r="CK88" s="862"/>
      <c r="CL88" s="863"/>
      <c r="CM88" s="861"/>
      <c r="CN88" s="862"/>
      <c r="CO88" s="862"/>
      <c r="CP88" s="862"/>
      <c r="CQ88" s="863"/>
      <c r="CR88" s="861"/>
      <c r="CS88" s="862"/>
      <c r="CT88" s="862"/>
      <c r="CU88" s="862"/>
      <c r="CV88" s="863"/>
      <c r="CW88" s="861"/>
      <c r="CX88" s="862"/>
      <c r="CY88" s="862"/>
      <c r="CZ88" s="862"/>
      <c r="DA88" s="863"/>
      <c r="DB88" s="861"/>
      <c r="DC88" s="862"/>
      <c r="DD88" s="862"/>
      <c r="DE88" s="862"/>
      <c r="DF88" s="863"/>
      <c r="DG88" s="861"/>
      <c r="DH88" s="862"/>
      <c r="DI88" s="862"/>
      <c r="DJ88" s="862"/>
      <c r="DK88" s="863"/>
      <c r="DL88" s="861"/>
      <c r="DM88" s="862"/>
      <c r="DN88" s="862"/>
      <c r="DO88" s="862"/>
      <c r="DP88" s="863"/>
      <c r="DQ88" s="861"/>
      <c r="DR88" s="862"/>
      <c r="DS88" s="862"/>
      <c r="DT88" s="862"/>
      <c r="DU88" s="863"/>
      <c r="DV88" s="858"/>
      <c r="DW88" s="859"/>
      <c r="DX88" s="859"/>
      <c r="DY88" s="859"/>
      <c r="DZ88" s="860"/>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8"/>
      <c r="BT89" s="859"/>
      <c r="BU89" s="859"/>
      <c r="BV89" s="859"/>
      <c r="BW89" s="859"/>
      <c r="BX89" s="859"/>
      <c r="BY89" s="859"/>
      <c r="BZ89" s="859"/>
      <c r="CA89" s="859"/>
      <c r="CB89" s="859"/>
      <c r="CC89" s="859"/>
      <c r="CD89" s="859"/>
      <c r="CE89" s="859"/>
      <c r="CF89" s="859"/>
      <c r="CG89" s="864"/>
      <c r="CH89" s="861"/>
      <c r="CI89" s="862"/>
      <c r="CJ89" s="862"/>
      <c r="CK89" s="862"/>
      <c r="CL89" s="863"/>
      <c r="CM89" s="861"/>
      <c r="CN89" s="862"/>
      <c r="CO89" s="862"/>
      <c r="CP89" s="862"/>
      <c r="CQ89" s="863"/>
      <c r="CR89" s="861"/>
      <c r="CS89" s="862"/>
      <c r="CT89" s="862"/>
      <c r="CU89" s="862"/>
      <c r="CV89" s="863"/>
      <c r="CW89" s="861"/>
      <c r="CX89" s="862"/>
      <c r="CY89" s="862"/>
      <c r="CZ89" s="862"/>
      <c r="DA89" s="863"/>
      <c r="DB89" s="861"/>
      <c r="DC89" s="862"/>
      <c r="DD89" s="862"/>
      <c r="DE89" s="862"/>
      <c r="DF89" s="863"/>
      <c r="DG89" s="861"/>
      <c r="DH89" s="862"/>
      <c r="DI89" s="862"/>
      <c r="DJ89" s="862"/>
      <c r="DK89" s="863"/>
      <c r="DL89" s="861"/>
      <c r="DM89" s="862"/>
      <c r="DN89" s="862"/>
      <c r="DO89" s="862"/>
      <c r="DP89" s="863"/>
      <c r="DQ89" s="861"/>
      <c r="DR89" s="862"/>
      <c r="DS89" s="862"/>
      <c r="DT89" s="862"/>
      <c r="DU89" s="863"/>
      <c r="DV89" s="858"/>
      <c r="DW89" s="859"/>
      <c r="DX89" s="859"/>
      <c r="DY89" s="859"/>
      <c r="DZ89" s="860"/>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8"/>
      <c r="BT90" s="859"/>
      <c r="BU90" s="859"/>
      <c r="BV90" s="859"/>
      <c r="BW90" s="859"/>
      <c r="BX90" s="859"/>
      <c r="BY90" s="859"/>
      <c r="BZ90" s="859"/>
      <c r="CA90" s="859"/>
      <c r="CB90" s="859"/>
      <c r="CC90" s="859"/>
      <c r="CD90" s="859"/>
      <c r="CE90" s="859"/>
      <c r="CF90" s="859"/>
      <c r="CG90" s="864"/>
      <c r="CH90" s="861"/>
      <c r="CI90" s="862"/>
      <c r="CJ90" s="862"/>
      <c r="CK90" s="862"/>
      <c r="CL90" s="863"/>
      <c r="CM90" s="861"/>
      <c r="CN90" s="862"/>
      <c r="CO90" s="862"/>
      <c r="CP90" s="862"/>
      <c r="CQ90" s="863"/>
      <c r="CR90" s="861"/>
      <c r="CS90" s="862"/>
      <c r="CT90" s="862"/>
      <c r="CU90" s="862"/>
      <c r="CV90" s="863"/>
      <c r="CW90" s="861"/>
      <c r="CX90" s="862"/>
      <c r="CY90" s="862"/>
      <c r="CZ90" s="862"/>
      <c r="DA90" s="863"/>
      <c r="DB90" s="861"/>
      <c r="DC90" s="862"/>
      <c r="DD90" s="862"/>
      <c r="DE90" s="862"/>
      <c r="DF90" s="863"/>
      <c r="DG90" s="861"/>
      <c r="DH90" s="862"/>
      <c r="DI90" s="862"/>
      <c r="DJ90" s="862"/>
      <c r="DK90" s="863"/>
      <c r="DL90" s="861"/>
      <c r="DM90" s="862"/>
      <c r="DN90" s="862"/>
      <c r="DO90" s="862"/>
      <c r="DP90" s="863"/>
      <c r="DQ90" s="861"/>
      <c r="DR90" s="862"/>
      <c r="DS90" s="862"/>
      <c r="DT90" s="862"/>
      <c r="DU90" s="863"/>
      <c r="DV90" s="858"/>
      <c r="DW90" s="859"/>
      <c r="DX90" s="859"/>
      <c r="DY90" s="859"/>
      <c r="DZ90" s="860"/>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8"/>
      <c r="BT91" s="859"/>
      <c r="BU91" s="859"/>
      <c r="BV91" s="859"/>
      <c r="BW91" s="859"/>
      <c r="BX91" s="859"/>
      <c r="BY91" s="859"/>
      <c r="BZ91" s="859"/>
      <c r="CA91" s="859"/>
      <c r="CB91" s="859"/>
      <c r="CC91" s="859"/>
      <c r="CD91" s="859"/>
      <c r="CE91" s="859"/>
      <c r="CF91" s="859"/>
      <c r="CG91" s="864"/>
      <c r="CH91" s="861"/>
      <c r="CI91" s="862"/>
      <c r="CJ91" s="862"/>
      <c r="CK91" s="862"/>
      <c r="CL91" s="863"/>
      <c r="CM91" s="861"/>
      <c r="CN91" s="862"/>
      <c r="CO91" s="862"/>
      <c r="CP91" s="862"/>
      <c r="CQ91" s="863"/>
      <c r="CR91" s="861"/>
      <c r="CS91" s="862"/>
      <c r="CT91" s="862"/>
      <c r="CU91" s="862"/>
      <c r="CV91" s="863"/>
      <c r="CW91" s="861"/>
      <c r="CX91" s="862"/>
      <c r="CY91" s="862"/>
      <c r="CZ91" s="862"/>
      <c r="DA91" s="863"/>
      <c r="DB91" s="861"/>
      <c r="DC91" s="862"/>
      <c r="DD91" s="862"/>
      <c r="DE91" s="862"/>
      <c r="DF91" s="863"/>
      <c r="DG91" s="861"/>
      <c r="DH91" s="862"/>
      <c r="DI91" s="862"/>
      <c r="DJ91" s="862"/>
      <c r="DK91" s="863"/>
      <c r="DL91" s="861"/>
      <c r="DM91" s="862"/>
      <c r="DN91" s="862"/>
      <c r="DO91" s="862"/>
      <c r="DP91" s="863"/>
      <c r="DQ91" s="861"/>
      <c r="DR91" s="862"/>
      <c r="DS91" s="862"/>
      <c r="DT91" s="862"/>
      <c r="DU91" s="863"/>
      <c r="DV91" s="858"/>
      <c r="DW91" s="859"/>
      <c r="DX91" s="859"/>
      <c r="DY91" s="859"/>
      <c r="DZ91" s="860"/>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8"/>
      <c r="BT92" s="859"/>
      <c r="BU92" s="859"/>
      <c r="BV92" s="859"/>
      <c r="BW92" s="859"/>
      <c r="BX92" s="859"/>
      <c r="BY92" s="859"/>
      <c r="BZ92" s="859"/>
      <c r="CA92" s="859"/>
      <c r="CB92" s="859"/>
      <c r="CC92" s="859"/>
      <c r="CD92" s="859"/>
      <c r="CE92" s="859"/>
      <c r="CF92" s="859"/>
      <c r="CG92" s="864"/>
      <c r="CH92" s="861"/>
      <c r="CI92" s="862"/>
      <c r="CJ92" s="862"/>
      <c r="CK92" s="862"/>
      <c r="CL92" s="863"/>
      <c r="CM92" s="861"/>
      <c r="CN92" s="862"/>
      <c r="CO92" s="862"/>
      <c r="CP92" s="862"/>
      <c r="CQ92" s="863"/>
      <c r="CR92" s="861"/>
      <c r="CS92" s="862"/>
      <c r="CT92" s="862"/>
      <c r="CU92" s="862"/>
      <c r="CV92" s="863"/>
      <c r="CW92" s="861"/>
      <c r="CX92" s="862"/>
      <c r="CY92" s="862"/>
      <c r="CZ92" s="862"/>
      <c r="DA92" s="863"/>
      <c r="DB92" s="861"/>
      <c r="DC92" s="862"/>
      <c r="DD92" s="862"/>
      <c r="DE92" s="862"/>
      <c r="DF92" s="863"/>
      <c r="DG92" s="861"/>
      <c r="DH92" s="862"/>
      <c r="DI92" s="862"/>
      <c r="DJ92" s="862"/>
      <c r="DK92" s="863"/>
      <c r="DL92" s="861"/>
      <c r="DM92" s="862"/>
      <c r="DN92" s="862"/>
      <c r="DO92" s="862"/>
      <c r="DP92" s="863"/>
      <c r="DQ92" s="861"/>
      <c r="DR92" s="862"/>
      <c r="DS92" s="862"/>
      <c r="DT92" s="862"/>
      <c r="DU92" s="863"/>
      <c r="DV92" s="858"/>
      <c r="DW92" s="859"/>
      <c r="DX92" s="859"/>
      <c r="DY92" s="859"/>
      <c r="DZ92" s="860"/>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8"/>
      <c r="BT93" s="859"/>
      <c r="BU93" s="859"/>
      <c r="BV93" s="859"/>
      <c r="BW93" s="859"/>
      <c r="BX93" s="859"/>
      <c r="BY93" s="859"/>
      <c r="BZ93" s="859"/>
      <c r="CA93" s="859"/>
      <c r="CB93" s="859"/>
      <c r="CC93" s="859"/>
      <c r="CD93" s="859"/>
      <c r="CE93" s="859"/>
      <c r="CF93" s="859"/>
      <c r="CG93" s="864"/>
      <c r="CH93" s="861"/>
      <c r="CI93" s="862"/>
      <c r="CJ93" s="862"/>
      <c r="CK93" s="862"/>
      <c r="CL93" s="863"/>
      <c r="CM93" s="861"/>
      <c r="CN93" s="862"/>
      <c r="CO93" s="862"/>
      <c r="CP93" s="862"/>
      <c r="CQ93" s="863"/>
      <c r="CR93" s="861"/>
      <c r="CS93" s="862"/>
      <c r="CT93" s="862"/>
      <c r="CU93" s="862"/>
      <c r="CV93" s="863"/>
      <c r="CW93" s="861"/>
      <c r="CX93" s="862"/>
      <c r="CY93" s="862"/>
      <c r="CZ93" s="862"/>
      <c r="DA93" s="863"/>
      <c r="DB93" s="861"/>
      <c r="DC93" s="862"/>
      <c r="DD93" s="862"/>
      <c r="DE93" s="862"/>
      <c r="DF93" s="863"/>
      <c r="DG93" s="861"/>
      <c r="DH93" s="862"/>
      <c r="DI93" s="862"/>
      <c r="DJ93" s="862"/>
      <c r="DK93" s="863"/>
      <c r="DL93" s="861"/>
      <c r="DM93" s="862"/>
      <c r="DN93" s="862"/>
      <c r="DO93" s="862"/>
      <c r="DP93" s="863"/>
      <c r="DQ93" s="861"/>
      <c r="DR93" s="862"/>
      <c r="DS93" s="862"/>
      <c r="DT93" s="862"/>
      <c r="DU93" s="863"/>
      <c r="DV93" s="858"/>
      <c r="DW93" s="859"/>
      <c r="DX93" s="859"/>
      <c r="DY93" s="859"/>
      <c r="DZ93" s="860"/>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8"/>
      <c r="BT94" s="859"/>
      <c r="BU94" s="859"/>
      <c r="BV94" s="859"/>
      <c r="BW94" s="859"/>
      <c r="BX94" s="859"/>
      <c r="BY94" s="859"/>
      <c r="BZ94" s="859"/>
      <c r="CA94" s="859"/>
      <c r="CB94" s="859"/>
      <c r="CC94" s="859"/>
      <c r="CD94" s="859"/>
      <c r="CE94" s="859"/>
      <c r="CF94" s="859"/>
      <c r="CG94" s="864"/>
      <c r="CH94" s="861"/>
      <c r="CI94" s="862"/>
      <c r="CJ94" s="862"/>
      <c r="CK94" s="862"/>
      <c r="CL94" s="863"/>
      <c r="CM94" s="861"/>
      <c r="CN94" s="862"/>
      <c r="CO94" s="862"/>
      <c r="CP94" s="862"/>
      <c r="CQ94" s="863"/>
      <c r="CR94" s="861"/>
      <c r="CS94" s="862"/>
      <c r="CT94" s="862"/>
      <c r="CU94" s="862"/>
      <c r="CV94" s="863"/>
      <c r="CW94" s="861"/>
      <c r="CX94" s="862"/>
      <c r="CY94" s="862"/>
      <c r="CZ94" s="862"/>
      <c r="DA94" s="863"/>
      <c r="DB94" s="861"/>
      <c r="DC94" s="862"/>
      <c r="DD94" s="862"/>
      <c r="DE94" s="862"/>
      <c r="DF94" s="863"/>
      <c r="DG94" s="861"/>
      <c r="DH94" s="862"/>
      <c r="DI94" s="862"/>
      <c r="DJ94" s="862"/>
      <c r="DK94" s="863"/>
      <c r="DL94" s="861"/>
      <c r="DM94" s="862"/>
      <c r="DN94" s="862"/>
      <c r="DO94" s="862"/>
      <c r="DP94" s="863"/>
      <c r="DQ94" s="861"/>
      <c r="DR94" s="862"/>
      <c r="DS94" s="862"/>
      <c r="DT94" s="862"/>
      <c r="DU94" s="863"/>
      <c r="DV94" s="858"/>
      <c r="DW94" s="859"/>
      <c r="DX94" s="859"/>
      <c r="DY94" s="859"/>
      <c r="DZ94" s="860"/>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8"/>
      <c r="BT95" s="859"/>
      <c r="BU95" s="859"/>
      <c r="BV95" s="859"/>
      <c r="BW95" s="859"/>
      <c r="BX95" s="859"/>
      <c r="BY95" s="859"/>
      <c r="BZ95" s="859"/>
      <c r="CA95" s="859"/>
      <c r="CB95" s="859"/>
      <c r="CC95" s="859"/>
      <c r="CD95" s="859"/>
      <c r="CE95" s="859"/>
      <c r="CF95" s="859"/>
      <c r="CG95" s="864"/>
      <c r="CH95" s="861"/>
      <c r="CI95" s="862"/>
      <c r="CJ95" s="862"/>
      <c r="CK95" s="862"/>
      <c r="CL95" s="863"/>
      <c r="CM95" s="861"/>
      <c r="CN95" s="862"/>
      <c r="CO95" s="862"/>
      <c r="CP95" s="862"/>
      <c r="CQ95" s="863"/>
      <c r="CR95" s="861"/>
      <c r="CS95" s="862"/>
      <c r="CT95" s="862"/>
      <c r="CU95" s="862"/>
      <c r="CV95" s="863"/>
      <c r="CW95" s="861"/>
      <c r="CX95" s="862"/>
      <c r="CY95" s="862"/>
      <c r="CZ95" s="862"/>
      <c r="DA95" s="863"/>
      <c r="DB95" s="861"/>
      <c r="DC95" s="862"/>
      <c r="DD95" s="862"/>
      <c r="DE95" s="862"/>
      <c r="DF95" s="863"/>
      <c r="DG95" s="861"/>
      <c r="DH95" s="862"/>
      <c r="DI95" s="862"/>
      <c r="DJ95" s="862"/>
      <c r="DK95" s="863"/>
      <c r="DL95" s="861"/>
      <c r="DM95" s="862"/>
      <c r="DN95" s="862"/>
      <c r="DO95" s="862"/>
      <c r="DP95" s="863"/>
      <c r="DQ95" s="861"/>
      <c r="DR95" s="862"/>
      <c r="DS95" s="862"/>
      <c r="DT95" s="862"/>
      <c r="DU95" s="863"/>
      <c r="DV95" s="858"/>
      <c r="DW95" s="859"/>
      <c r="DX95" s="859"/>
      <c r="DY95" s="859"/>
      <c r="DZ95" s="860"/>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8"/>
      <c r="BT96" s="859"/>
      <c r="BU96" s="859"/>
      <c r="BV96" s="859"/>
      <c r="BW96" s="859"/>
      <c r="BX96" s="859"/>
      <c r="BY96" s="859"/>
      <c r="BZ96" s="859"/>
      <c r="CA96" s="859"/>
      <c r="CB96" s="859"/>
      <c r="CC96" s="859"/>
      <c r="CD96" s="859"/>
      <c r="CE96" s="859"/>
      <c r="CF96" s="859"/>
      <c r="CG96" s="864"/>
      <c r="CH96" s="861"/>
      <c r="CI96" s="862"/>
      <c r="CJ96" s="862"/>
      <c r="CK96" s="862"/>
      <c r="CL96" s="863"/>
      <c r="CM96" s="861"/>
      <c r="CN96" s="862"/>
      <c r="CO96" s="862"/>
      <c r="CP96" s="862"/>
      <c r="CQ96" s="863"/>
      <c r="CR96" s="861"/>
      <c r="CS96" s="862"/>
      <c r="CT96" s="862"/>
      <c r="CU96" s="862"/>
      <c r="CV96" s="863"/>
      <c r="CW96" s="861"/>
      <c r="CX96" s="862"/>
      <c r="CY96" s="862"/>
      <c r="CZ96" s="862"/>
      <c r="DA96" s="863"/>
      <c r="DB96" s="861"/>
      <c r="DC96" s="862"/>
      <c r="DD96" s="862"/>
      <c r="DE96" s="862"/>
      <c r="DF96" s="863"/>
      <c r="DG96" s="861"/>
      <c r="DH96" s="862"/>
      <c r="DI96" s="862"/>
      <c r="DJ96" s="862"/>
      <c r="DK96" s="863"/>
      <c r="DL96" s="861"/>
      <c r="DM96" s="862"/>
      <c r="DN96" s="862"/>
      <c r="DO96" s="862"/>
      <c r="DP96" s="863"/>
      <c r="DQ96" s="861"/>
      <c r="DR96" s="862"/>
      <c r="DS96" s="862"/>
      <c r="DT96" s="862"/>
      <c r="DU96" s="863"/>
      <c r="DV96" s="858"/>
      <c r="DW96" s="859"/>
      <c r="DX96" s="859"/>
      <c r="DY96" s="859"/>
      <c r="DZ96" s="860"/>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8"/>
      <c r="BT97" s="859"/>
      <c r="BU97" s="859"/>
      <c r="BV97" s="859"/>
      <c r="BW97" s="859"/>
      <c r="BX97" s="859"/>
      <c r="BY97" s="859"/>
      <c r="BZ97" s="859"/>
      <c r="CA97" s="859"/>
      <c r="CB97" s="859"/>
      <c r="CC97" s="859"/>
      <c r="CD97" s="859"/>
      <c r="CE97" s="859"/>
      <c r="CF97" s="859"/>
      <c r="CG97" s="864"/>
      <c r="CH97" s="861"/>
      <c r="CI97" s="862"/>
      <c r="CJ97" s="862"/>
      <c r="CK97" s="862"/>
      <c r="CL97" s="863"/>
      <c r="CM97" s="861"/>
      <c r="CN97" s="862"/>
      <c r="CO97" s="862"/>
      <c r="CP97" s="862"/>
      <c r="CQ97" s="863"/>
      <c r="CR97" s="861"/>
      <c r="CS97" s="862"/>
      <c r="CT97" s="862"/>
      <c r="CU97" s="862"/>
      <c r="CV97" s="863"/>
      <c r="CW97" s="861"/>
      <c r="CX97" s="862"/>
      <c r="CY97" s="862"/>
      <c r="CZ97" s="862"/>
      <c r="DA97" s="863"/>
      <c r="DB97" s="861"/>
      <c r="DC97" s="862"/>
      <c r="DD97" s="862"/>
      <c r="DE97" s="862"/>
      <c r="DF97" s="863"/>
      <c r="DG97" s="861"/>
      <c r="DH97" s="862"/>
      <c r="DI97" s="862"/>
      <c r="DJ97" s="862"/>
      <c r="DK97" s="863"/>
      <c r="DL97" s="861"/>
      <c r="DM97" s="862"/>
      <c r="DN97" s="862"/>
      <c r="DO97" s="862"/>
      <c r="DP97" s="863"/>
      <c r="DQ97" s="861"/>
      <c r="DR97" s="862"/>
      <c r="DS97" s="862"/>
      <c r="DT97" s="862"/>
      <c r="DU97" s="863"/>
      <c r="DV97" s="858"/>
      <c r="DW97" s="859"/>
      <c r="DX97" s="859"/>
      <c r="DY97" s="859"/>
      <c r="DZ97" s="860"/>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8"/>
      <c r="BT98" s="859"/>
      <c r="BU98" s="859"/>
      <c r="BV98" s="859"/>
      <c r="BW98" s="859"/>
      <c r="BX98" s="859"/>
      <c r="BY98" s="859"/>
      <c r="BZ98" s="859"/>
      <c r="CA98" s="859"/>
      <c r="CB98" s="859"/>
      <c r="CC98" s="859"/>
      <c r="CD98" s="859"/>
      <c r="CE98" s="859"/>
      <c r="CF98" s="859"/>
      <c r="CG98" s="864"/>
      <c r="CH98" s="861"/>
      <c r="CI98" s="862"/>
      <c r="CJ98" s="862"/>
      <c r="CK98" s="862"/>
      <c r="CL98" s="863"/>
      <c r="CM98" s="861"/>
      <c r="CN98" s="862"/>
      <c r="CO98" s="862"/>
      <c r="CP98" s="862"/>
      <c r="CQ98" s="863"/>
      <c r="CR98" s="861"/>
      <c r="CS98" s="862"/>
      <c r="CT98" s="862"/>
      <c r="CU98" s="862"/>
      <c r="CV98" s="863"/>
      <c r="CW98" s="861"/>
      <c r="CX98" s="862"/>
      <c r="CY98" s="862"/>
      <c r="CZ98" s="862"/>
      <c r="DA98" s="863"/>
      <c r="DB98" s="861"/>
      <c r="DC98" s="862"/>
      <c r="DD98" s="862"/>
      <c r="DE98" s="862"/>
      <c r="DF98" s="863"/>
      <c r="DG98" s="861"/>
      <c r="DH98" s="862"/>
      <c r="DI98" s="862"/>
      <c r="DJ98" s="862"/>
      <c r="DK98" s="863"/>
      <c r="DL98" s="861"/>
      <c r="DM98" s="862"/>
      <c r="DN98" s="862"/>
      <c r="DO98" s="862"/>
      <c r="DP98" s="863"/>
      <c r="DQ98" s="861"/>
      <c r="DR98" s="862"/>
      <c r="DS98" s="862"/>
      <c r="DT98" s="862"/>
      <c r="DU98" s="863"/>
      <c r="DV98" s="858"/>
      <c r="DW98" s="859"/>
      <c r="DX98" s="859"/>
      <c r="DY98" s="859"/>
      <c r="DZ98" s="860"/>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8"/>
      <c r="BT99" s="859"/>
      <c r="BU99" s="859"/>
      <c r="BV99" s="859"/>
      <c r="BW99" s="859"/>
      <c r="BX99" s="859"/>
      <c r="BY99" s="859"/>
      <c r="BZ99" s="859"/>
      <c r="CA99" s="859"/>
      <c r="CB99" s="859"/>
      <c r="CC99" s="859"/>
      <c r="CD99" s="859"/>
      <c r="CE99" s="859"/>
      <c r="CF99" s="859"/>
      <c r="CG99" s="864"/>
      <c r="CH99" s="861"/>
      <c r="CI99" s="862"/>
      <c r="CJ99" s="862"/>
      <c r="CK99" s="862"/>
      <c r="CL99" s="863"/>
      <c r="CM99" s="861"/>
      <c r="CN99" s="862"/>
      <c r="CO99" s="862"/>
      <c r="CP99" s="862"/>
      <c r="CQ99" s="863"/>
      <c r="CR99" s="861"/>
      <c r="CS99" s="862"/>
      <c r="CT99" s="862"/>
      <c r="CU99" s="862"/>
      <c r="CV99" s="863"/>
      <c r="CW99" s="861"/>
      <c r="CX99" s="862"/>
      <c r="CY99" s="862"/>
      <c r="CZ99" s="862"/>
      <c r="DA99" s="863"/>
      <c r="DB99" s="861"/>
      <c r="DC99" s="862"/>
      <c r="DD99" s="862"/>
      <c r="DE99" s="862"/>
      <c r="DF99" s="863"/>
      <c r="DG99" s="861"/>
      <c r="DH99" s="862"/>
      <c r="DI99" s="862"/>
      <c r="DJ99" s="862"/>
      <c r="DK99" s="863"/>
      <c r="DL99" s="861"/>
      <c r="DM99" s="862"/>
      <c r="DN99" s="862"/>
      <c r="DO99" s="862"/>
      <c r="DP99" s="863"/>
      <c r="DQ99" s="861"/>
      <c r="DR99" s="862"/>
      <c r="DS99" s="862"/>
      <c r="DT99" s="862"/>
      <c r="DU99" s="863"/>
      <c r="DV99" s="858"/>
      <c r="DW99" s="859"/>
      <c r="DX99" s="859"/>
      <c r="DY99" s="859"/>
      <c r="DZ99" s="860"/>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8"/>
      <c r="BT100" s="859"/>
      <c r="BU100" s="859"/>
      <c r="BV100" s="859"/>
      <c r="BW100" s="859"/>
      <c r="BX100" s="859"/>
      <c r="BY100" s="859"/>
      <c r="BZ100" s="859"/>
      <c r="CA100" s="859"/>
      <c r="CB100" s="859"/>
      <c r="CC100" s="859"/>
      <c r="CD100" s="859"/>
      <c r="CE100" s="859"/>
      <c r="CF100" s="859"/>
      <c r="CG100" s="864"/>
      <c r="CH100" s="861"/>
      <c r="CI100" s="862"/>
      <c r="CJ100" s="862"/>
      <c r="CK100" s="862"/>
      <c r="CL100" s="863"/>
      <c r="CM100" s="861"/>
      <c r="CN100" s="862"/>
      <c r="CO100" s="862"/>
      <c r="CP100" s="862"/>
      <c r="CQ100" s="863"/>
      <c r="CR100" s="861"/>
      <c r="CS100" s="862"/>
      <c r="CT100" s="862"/>
      <c r="CU100" s="862"/>
      <c r="CV100" s="863"/>
      <c r="CW100" s="861"/>
      <c r="CX100" s="862"/>
      <c r="CY100" s="862"/>
      <c r="CZ100" s="862"/>
      <c r="DA100" s="863"/>
      <c r="DB100" s="861"/>
      <c r="DC100" s="862"/>
      <c r="DD100" s="862"/>
      <c r="DE100" s="862"/>
      <c r="DF100" s="863"/>
      <c r="DG100" s="861"/>
      <c r="DH100" s="862"/>
      <c r="DI100" s="862"/>
      <c r="DJ100" s="862"/>
      <c r="DK100" s="863"/>
      <c r="DL100" s="861"/>
      <c r="DM100" s="862"/>
      <c r="DN100" s="862"/>
      <c r="DO100" s="862"/>
      <c r="DP100" s="863"/>
      <c r="DQ100" s="861"/>
      <c r="DR100" s="862"/>
      <c r="DS100" s="862"/>
      <c r="DT100" s="862"/>
      <c r="DU100" s="863"/>
      <c r="DV100" s="858"/>
      <c r="DW100" s="859"/>
      <c r="DX100" s="859"/>
      <c r="DY100" s="859"/>
      <c r="DZ100" s="860"/>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8"/>
      <c r="BT101" s="859"/>
      <c r="BU101" s="859"/>
      <c r="BV101" s="859"/>
      <c r="BW101" s="859"/>
      <c r="BX101" s="859"/>
      <c r="BY101" s="859"/>
      <c r="BZ101" s="859"/>
      <c r="CA101" s="859"/>
      <c r="CB101" s="859"/>
      <c r="CC101" s="859"/>
      <c r="CD101" s="859"/>
      <c r="CE101" s="859"/>
      <c r="CF101" s="859"/>
      <c r="CG101" s="864"/>
      <c r="CH101" s="861"/>
      <c r="CI101" s="862"/>
      <c r="CJ101" s="862"/>
      <c r="CK101" s="862"/>
      <c r="CL101" s="863"/>
      <c r="CM101" s="861"/>
      <c r="CN101" s="862"/>
      <c r="CO101" s="862"/>
      <c r="CP101" s="862"/>
      <c r="CQ101" s="863"/>
      <c r="CR101" s="861"/>
      <c r="CS101" s="862"/>
      <c r="CT101" s="862"/>
      <c r="CU101" s="862"/>
      <c r="CV101" s="863"/>
      <c r="CW101" s="861"/>
      <c r="CX101" s="862"/>
      <c r="CY101" s="862"/>
      <c r="CZ101" s="862"/>
      <c r="DA101" s="863"/>
      <c r="DB101" s="861"/>
      <c r="DC101" s="862"/>
      <c r="DD101" s="862"/>
      <c r="DE101" s="862"/>
      <c r="DF101" s="863"/>
      <c r="DG101" s="861"/>
      <c r="DH101" s="862"/>
      <c r="DI101" s="862"/>
      <c r="DJ101" s="862"/>
      <c r="DK101" s="863"/>
      <c r="DL101" s="861"/>
      <c r="DM101" s="862"/>
      <c r="DN101" s="862"/>
      <c r="DO101" s="862"/>
      <c r="DP101" s="863"/>
      <c r="DQ101" s="861"/>
      <c r="DR101" s="862"/>
      <c r="DS101" s="862"/>
      <c r="DT101" s="862"/>
      <c r="DU101" s="863"/>
      <c r="DV101" s="858"/>
      <c r="DW101" s="859"/>
      <c r="DX101" s="859"/>
      <c r="DY101" s="859"/>
      <c r="DZ101" s="860"/>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402</v>
      </c>
      <c r="BS102" s="790"/>
      <c r="BT102" s="790"/>
      <c r="BU102" s="790"/>
      <c r="BV102" s="790"/>
      <c r="BW102" s="790"/>
      <c r="BX102" s="790"/>
      <c r="BY102" s="790"/>
      <c r="BZ102" s="790"/>
      <c r="CA102" s="790"/>
      <c r="CB102" s="790"/>
      <c r="CC102" s="790"/>
      <c r="CD102" s="790"/>
      <c r="CE102" s="790"/>
      <c r="CF102" s="790"/>
      <c r="CG102" s="791"/>
      <c r="CH102" s="886"/>
      <c r="CI102" s="887"/>
      <c r="CJ102" s="887"/>
      <c r="CK102" s="887"/>
      <c r="CL102" s="888"/>
      <c r="CM102" s="886"/>
      <c r="CN102" s="887"/>
      <c r="CO102" s="887"/>
      <c r="CP102" s="887"/>
      <c r="CQ102" s="888"/>
      <c r="CR102" s="889">
        <v>6</v>
      </c>
      <c r="CS102" s="851"/>
      <c r="CT102" s="851"/>
      <c r="CU102" s="851"/>
      <c r="CV102" s="890"/>
      <c r="CW102" s="889">
        <v>5</v>
      </c>
      <c r="CX102" s="851"/>
      <c r="CY102" s="851"/>
      <c r="CZ102" s="851"/>
      <c r="DA102" s="890"/>
      <c r="DB102" s="889" t="s">
        <v>550</v>
      </c>
      <c r="DC102" s="851"/>
      <c r="DD102" s="851"/>
      <c r="DE102" s="851"/>
      <c r="DF102" s="890"/>
      <c r="DG102" s="889" t="s">
        <v>550</v>
      </c>
      <c r="DH102" s="851"/>
      <c r="DI102" s="851"/>
      <c r="DJ102" s="851"/>
      <c r="DK102" s="890"/>
      <c r="DL102" s="889" t="s">
        <v>550</v>
      </c>
      <c r="DM102" s="851"/>
      <c r="DN102" s="851"/>
      <c r="DO102" s="851"/>
      <c r="DP102" s="890"/>
      <c r="DQ102" s="889" t="s">
        <v>550</v>
      </c>
      <c r="DR102" s="851"/>
      <c r="DS102" s="851"/>
      <c r="DT102" s="851"/>
      <c r="DU102" s="890"/>
      <c r="DV102" s="789"/>
      <c r="DW102" s="790"/>
      <c r="DX102" s="790"/>
      <c r="DY102" s="790"/>
      <c r="DZ102" s="913"/>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4" t="s">
        <v>403</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5" t="s">
        <v>404</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6" t="s">
        <v>407</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408</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18" customFormat="1" ht="26.25" customHeight="1" x14ac:dyDescent="0.15">
      <c r="A109" s="911" t="s">
        <v>409</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410</v>
      </c>
      <c r="AB109" s="892"/>
      <c r="AC109" s="892"/>
      <c r="AD109" s="892"/>
      <c r="AE109" s="893"/>
      <c r="AF109" s="891" t="s">
        <v>411</v>
      </c>
      <c r="AG109" s="892"/>
      <c r="AH109" s="892"/>
      <c r="AI109" s="892"/>
      <c r="AJ109" s="893"/>
      <c r="AK109" s="891" t="s">
        <v>294</v>
      </c>
      <c r="AL109" s="892"/>
      <c r="AM109" s="892"/>
      <c r="AN109" s="892"/>
      <c r="AO109" s="893"/>
      <c r="AP109" s="891" t="s">
        <v>412</v>
      </c>
      <c r="AQ109" s="892"/>
      <c r="AR109" s="892"/>
      <c r="AS109" s="892"/>
      <c r="AT109" s="894"/>
      <c r="AU109" s="911" t="s">
        <v>409</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410</v>
      </c>
      <c r="BR109" s="892"/>
      <c r="BS109" s="892"/>
      <c r="BT109" s="892"/>
      <c r="BU109" s="893"/>
      <c r="BV109" s="891" t="s">
        <v>411</v>
      </c>
      <c r="BW109" s="892"/>
      <c r="BX109" s="892"/>
      <c r="BY109" s="892"/>
      <c r="BZ109" s="893"/>
      <c r="CA109" s="891" t="s">
        <v>294</v>
      </c>
      <c r="CB109" s="892"/>
      <c r="CC109" s="892"/>
      <c r="CD109" s="892"/>
      <c r="CE109" s="893"/>
      <c r="CF109" s="912" t="s">
        <v>412</v>
      </c>
      <c r="CG109" s="912"/>
      <c r="CH109" s="912"/>
      <c r="CI109" s="912"/>
      <c r="CJ109" s="912"/>
      <c r="CK109" s="891" t="s">
        <v>413</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410</v>
      </c>
      <c r="DH109" s="892"/>
      <c r="DI109" s="892"/>
      <c r="DJ109" s="892"/>
      <c r="DK109" s="893"/>
      <c r="DL109" s="891" t="s">
        <v>411</v>
      </c>
      <c r="DM109" s="892"/>
      <c r="DN109" s="892"/>
      <c r="DO109" s="892"/>
      <c r="DP109" s="893"/>
      <c r="DQ109" s="891" t="s">
        <v>294</v>
      </c>
      <c r="DR109" s="892"/>
      <c r="DS109" s="892"/>
      <c r="DT109" s="892"/>
      <c r="DU109" s="893"/>
      <c r="DV109" s="891" t="s">
        <v>412</v>
      </c>
      <c r="DW109" s="892"/>
      <c r="DX109" s="892"/>
      <c r="DY109" s="892"/>
      <c r="DZ109" s="894"/>
    </row>
    <row r="110" spans="1:131" s="218" customFormat="1" ht="26.25" customHeight="1" x14ac:dyDescent="0.15">
      <c r="A110" s="895" t="s">
        <v>414</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2628281</v>
      </c>
      <c r="AB110" s="899"/>
      <c r="AC110" s="899"/>
      <c r="AD110" s="899"/>
      <c r="AE110" s="900"/>
      <c r="AF110" s="901">
        <v>2589231</v>
      </c>
      <c r="AG110" s="899"/>
      <c r="AH110" s="899"/>
      <c r="AI110" s="899"/>
      <c r="AJ110" s="900"/>
      <c r="AK110" s="901">
        <v>2474622</v>
      </c>
      <c r="AL110" s="899"/>
      <c r="AM110" s="899"/>
      <c r="AN110" s="899"/>
      <c r="AO110" s="900"/>
      <c r="AP110" s="902">
        <v>20.6</v>
      </c>
      <c r="AQ110" s="903"/>
      <c r="AR110" s="903"/>
      <c r="AS110" s="903"/>
      <c r="AT110" s="904"/>
      <c r="AU110" s="905" t="s">
        <v>69</v>
      </c>
      <c r="AV110" s="906"/>
      <c r="AW110" s="906"/>
      <c r="AX110" s="906"/>
      <c r="AY110" s="906"/>
      <c r="AZ110" s="928" t="s">
        <v>415</v>
      </c>
      <c r="BA110" s="896"/>
      <c r="BB110" s="896"/>
      <c r="BC110" s="896"/>
      <c r="BD110" s="896"/>
      <c r="BE110" s="896"/>
      <c r="BF110" s="896"/>
      <c r="BG110" s="896"/>
      <c r="BH110" s="896"/>
      <c r="BI110" s="896"/>
      <c r="BJ110" s="896"/>
      <c r="BK110" s="896"/>
      <c r="BL110" s="896"/>
      <c r="BM110" s="896"/>
      <c r="BN110" s="896"/>
      <c r="BO110" s="896"/>
      <c r="BP110" s="897"/>
      <c r="BQ110" s="929">
        <v>23819465</v>
      </c>
      <c r="BR110" s="930"/>
      <c r="BS110" s="930"/>
      <c r="BT110" s="930"/>
      <c r="BU110" s="930"/>
      <c r="BV110" s="930">
        <v>22375712</v>
      </c>
      <c r="BW110" s="930"/>
      <c r="BX110" s="930"/>
      <c r="BY110" s="930"/>
      <c r="BZ110" s="930"/>
      <c r="CA110" s="930">
        <v>20819325</v>
      </c>
      <c r="CB110" s="930"/>
      <c r="CC110" s="930"/>
      <c r="CD110" s="930"/>
      <c r="CE110" s="930"/>
      <c r="CF110" s="943">
        <v>173.7</v>
      </c>
      <c r="CG110" s="944"/>
      <c r="CH110" s="944"/>
      <c r="CI110" s="944"/>
      <c r="CJ110" s="944"/>
      <c r="CK110" s="945" t="s">
        <v>416</v>
      </c>
      <c r="CL110" s="946"/>
      <c r="CM110" s="928" t="s">
        <v>417</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t="s">
        <v>122</v>
      </c>
      <c r="DH110" s="930"/>
      <c r="DI110" s="930"/>
      <c r="DJ110" s="930"/>
      <c r="DK110" s="930"/>
      <c r="DL110" s="930" t="s">
        <v>122</v>
      </c>
      <c r="DM110" s="930"/>
      <c r="DN110" s="930"/>
      <c r="DO110" s="930"/>
      <c r="DP110" s="930"/>
      <c r="DQ110" s="930" t="s">
        <v>122</v>
      </c>
      <c r="DR110" s="930"/>
      <c r="DS110" s="930"/>
      <c r="DT110" s="930"/>
      <c r="DU110" s="930"/>
      <c r="DV110" s="931" t="s">
        <v>122</v>
      </c>
      <c r="DW110" s="931"/>
      <c r="DX110" s="931"/>
      <c r="DY110" s="931"/>
      <c r="DZ110" s="932"/>
    </row>
    <row r="111" spans="1:131" s="218" customFormat="1" ht="26.25" customHeight="1" x14ac:dyDescent="0.15">
      <c r="A111" s="933" t="s">
        <v>418</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419</v>
      </c>
      <c r="BA111" s="922"/>
      <c r="BB111" s="922"/>
      <c r="BC111" s="922"/>
      <c r="BD111" s="922"/>
      <c r="BE111" s="922"/>
      <c r="BF111" s="922"/>
      <c r="BG111" s="922"/>
      <c r="BH111" s="922"/>
      <c r="BI111" s="922"/>
      <c r="BJ111" s="922"/>
      <c r="BK111" s="922"/>
      <c r="BL111" s="922"/>
      <c r="BM111" s="922"/>
      <c r="BN111" s="922"/>
      <c r="BO111" s="922"/>
      <c r="BP111" s="923"/>
      <c r="BQ111" s="924" t="s">
        <v>122</v>
      </c>
      <c r="BR111" s="925"/>
      <c r="BS111" s="925"/>
      <c r="BT111" s="925"/>
      <c r="BU111" s="925"/>
      <c r="BV111" s="925" t="s">
        <v>122</v>
      </c>
      <c r="BW111" s="925"/>
      <c r="BX111" s="925"/>
      <c r="BY111" s="925"/>
      <c r="BZ111" s="925"/>
      <c r="CA111" s="925" t="s">
        <v>122</v>
      </c>
      <c r="CB111" s="925"/>
      <c r="CC111" s="925"/>
      <c r="CD111" s="925"/>
      <c r="CE111" s="925"/>
      <c r="CF111" s="919" t="s">
        <v>122</v>
      </c>
      <c r="CG111" s="920"/>
      <c r="CH111" s="920"/>
      <c r="CI111" s="920"/>
      <c r="CJ111" s="920"/>
      <c r="CK111" s="947"/>
      <c r="CL111" s="948"/>
      <c r="CM111" s="921" t="s">
        <v>420</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18" customFormat="1" ht="26.25" customHeight="1" x14ac:dyDescent="0.15">
      <c r="A112" s="951" t="s">
        <v>421</v>
      </c>
      <c r="B112" s="952"/>
      <c r="C112" s="922" t="s">
        <v>422</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423</v>
      </c>
      <c r="BA112" s="922"/>
      <c r="BB112" s="922"/>
      <c r="BC112" s="922"/>
      <c r="BD112" s="922"/>
      <c r="BE112" s="922"/>
      <c r="BF112" s="922"/>
      <c r="BG112" s="922"/>
      <c r="BH112" s="922"/>
      <c r="BI112" s="922"/>
      <c r="BJ112" s="922"/>
      <c r="BK112" s="922"/>
      <c r="BL112" s="922"/>
      <c r="BM112" s="922"/>
      <c r="BN112" s="922"/>
      <c r="BO112" s="922"/>
      <c r="BP112" s="923"/>
      <c r="BQ112" s="924">
        <v>4314853</v>
      </c>
      <c r="BR112" s="925"/>
      <c r="BS112" s="925"/>
      <c r="BT112" s="925"/>
      <c r="BU112" s="925"/>
      <c r="BV112" s="925">
        <v>4184909</v>
      </c>
      <c r="BW112" s="925"/>
      <c r="BX112" s="925"/>
      <c r="BY112" s="925"/>
      <c r="BZ112" s="925"/>
      <c r="CA112" s="925">
        <v>4197374</v>
      </c>
      <c r="CB112" s="925"/>
      <c r="CC112" s="925"/>
      <c r="CD112" s="925"/>
      <c r="CE112" s="925"/>
      <c r="CF112" s="919">
        <v>35</v>
      </c>
      <c r="CG112" s="920"/>
      <c r="CH112" s="920"/>
      <c r="CI112" s="920"/>
      <c r="CJ112" s="920"/>
      <c r="CK112" s="947"/>
      <c r="CL112" s="948"/>
      <c r="CM112" s="921" t="s">
        <v>424</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18" customFormat="1" ht="26.25" customHeight="1" x14ac:dyDescent="0.15">
      <c r="A113" s="953"/>
      <c r="B113" s="954"/>
      <c r="C113" s="922" t="s">
        <v>425</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387521</v>
      </c>
      <c r="AB113" s="937"/>
      <c r="AC113" s="937"/>
      <c r="AD113" s="937"/>
      <c r="AE113" s="938"/>
      <c r="AF113" s="939">
        <v>373895</v>
      </c>
      <c r="AG113" s="937"/>
      <c r="AH113" s="937"/>
      <c r="AI113" s="937"/>
      <c r="AJ113" s="938"/>
      <c r="AK113" s="939">
        <v>395721</v>
      </c>
      <c r="AL113" s="937"/>
      <c r="AM113" s="937"/>
      <c r="AN113" s="937"/>
      <c r="AO113" s="938"/>
      <c r="AP113" s="940">
        <v>3.3</v>
      </c>
      <c r="AQ113" s="941"/>
      <c r="AR113" s="941"/>
      <c r="AS113" s="941"/>
      <c r="AT113" s="942"/>
      <c r="AU113" s="907"/>
      <c r="AV113" s="908"/>
      <c r="AW113" s="908"/>
      <c r="AX113" s="908"/>
      <c r="AY113" s="908"/>
      <c r="AZ113" s="921" t="s">
        <v>426</v>
      </c>
      <c r="BA113" s="922"/>
      <c r="BB113" s="922"/>
      <c r="BC113" s="922"/>
      <c r="BD113" s="922"/>
      <c r="BE113" s="922"/>
      <c r="BF113" s="922"/>
      <c r="BG113" s="922"/>
      <c r="BH113" s="922"/>
      <c r="BI113" s="922"/>
      <c r="BJ113" s="922"/>
      <c r="BK113" s="922"/>
      <c r="BL113" s="922"/>
      <c r="BM113" s="922"/>
      <c r="BN113" s="922"/>
      <c r="BO113" s="922"/>
      <c r="BP113" s="923"/>
      <c r="BQ113" s="924">
        <v>1839164</v>
      </c>
      <c r="BR113" s="925"/>
      <c r="BS113" s="925"/>
      <c r="BT113" s="925"/>
      <c r="BU113" s="925"/>
      <c r="BV113" s="925">
        <v>2028843</v>
      </c>
      <c r="BW113" s="925"/>
      <c r="BX113" s="925"/>
      <c r="BY113" s="925"/>
      <c r="BZ113" s="925"/>
      <c r="CA113" s="925">
        <v>2029403</v>
      </c>
      <c r="CB113" s="925"/>
      <c r="CC113" s="925"/>
      <c r="CD113" s="925"/>
      <c r="CE113" s="925"/>
      <c r="CF113" s="919">
        <v>16.899999999999999</v>
      </c>
      <c r="CG113" s="920"/>
      <c r="CH113" s="920"/>
      <c r="CI113" s="920"/>
      <c r="CJ113" s="920"/>
      <c r="CK113" s="947"/>
      <c r="CL113" s="948"/>
      <c r="CM113" s="921" t="s">
        <v>427</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18" customFormat="1" ht="26.25" customHeight="1" x14ac:dyDescent="0.15">
      <c r="A114" s="953"/>
      <c r="B114" s="954"/>
      <c r="C114" s="922" t="s">
        <v>428</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195356</v>
      </c>
      <c r="AB114" s="958"/>
      <c r="AC114" s="958"/>
      <c r="AD114" s="958"/>
      <c r="AE114" s="959"/>
      <c r="AF114" s="960">
        <v>189605</v>
      </c>
      <c r="AG114" s="958"/>
      <c r="AH114" s="958"/>
      <c r="AI114" s="958"/>
      <c r="AJ114" s="959"/>
      <c r="AK114" s="960">
        <v>152244</v>
      </c>
      <c r="AL114" s="958"/>
      <c r="AM114" s="958"/>
      <c r="AN114" s="958"/>
      <c r="AO114" s="959"/>
      <c r="AP114" s="961">
        <v>1.3</v>
      </c>
      <c r="AQ114" s="962"/>
      <c r="AR114" s="962"/>
      <c r="AS114" s="962"/>
      <c r="AT114" s="963"/>
      <c r="AU114" s="907"/>
      <c r="AV114" s="908"/>
      <c r="AW114" s="908"/>
      <c r="AX114" s="908"/>
      <c r="AY114" s="908"/>
      <c r="AZ114" s="921" t="s">
        <v>429</v>
      </c>
      <c r="BA114" s="922"/>
      <c r="BB114" s="922"/>
      <c r="BC114" s="922"/>
      <c r="BD114" s="922"/>
      <c r="BE114" s="922"/>
      <c r="BF114" s="922"/>
      <c r="BG114" s="922"/>
      <c r="BH114" s="922"/>
      <c r="BI114" s="922"/>
      <c r="BJ114" s="922"/>
      <c r="BK114" s="922"/>
      <c r="BL114" s="922"/>
      <c r="BM114" s="922"/>
      <c r="BN114" s="922"/>
      <c r="BO114" s="922"/>
      <c r="BP114" s="923"/>
      <c r="BQ114" s="924">
        <v>365338</v>
      </c>
      <c r="BR114" s="925"/>
      <c r="BS114" s="925"/>
      <c r="BT114" s="925"/>
      <c r="BU114" s="925"/>
      <c r="BV114" s="925">
        <v>504764</v>
      </c>
      <c r="BW114" s="925"/>
      <c r="BX114" s="925"/>
      <c r="BY114" s="925"/>
      <c r="BZ114" s="925"/>
      <c r="CA114" s="925">
        <v>342096</v>
      </c>
      <c r="CB114" s="925"/>
      <c r="CC114" s="925"/>
      <c r="CD114" s="925"/>
      <c r="CE114" s="925"/>
      <c r="CF114" s="919">
        <v>2.9</v>
      </c>
      <c r="CG114" s="920"/>
      <c r="CH114" s="920"/>
      <c r="CI114" s="920"/>
      <c r="CJ114" s="920"/>
      <c r="CK114" s="947"/>
      <c r="CL114" s="948"/>
      <c r="CM114" s="921" t="s">
        <v>430</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18" customFormat="1" ht="26.25" customHeight="1" x14ac:dyDescent="0.15">
      <c r="A115" s="953"/>
      <c r="B115" s="954"/>
      <c r="C115" s="922" t="s">
        <v>431</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t="s">
        <v>122</v>
      </c>
      <c r="AB115" s="937"/>
      <c r="AC115" s="937"/>
      <c r="AD115" s="937"/>
      <c r="AE115" s="938"/>
      <c r="AF115" s="939" t="s">
        <v>122</v>
      </c>
      <c r="AG115" s="937"/>
      <c r="AH115" s="937"/>
      <c r="AI115" s="937"/>
      <c r="AJ115" s="938"/>
      <c r="AK115" s="939" t="s">
        <v>122</v>
      </c>
      <c r="AL115" s="937"/>
      <c r="AM115" s="937"/>
      <c r="AN115" s="937"/>
      <c r="AO115" s="938"/>
      <c r="AP115" s="940" t="s">
        <v>122</v>
      </c>
      <c r="AQ115" s="941"/>
      <c r="AR115" s="941"/>
      <c r="AS115" s="941"/>
      <c r="AT115" s="942"/>
      <c r="AU115" s="907"/>
      <c r="AV115" s="908"/>
      <c r="AW115" s="908"/>
      <c r="AX115" s="908"/>
      <c r="AY115" s="908"/>
      <c r="AZ115" s="921" t="s">
        <v>432</v>
      </c>
      <c r="BA115" s="922"/>
      <c r="BB115" s="922"/>
      <c r="BC115" s="922"/>
      <c r="BD115" s="922"/>
      <c r="BE115" s="922"/>
      <c r="BF115" s="922"/>
      <c r="BG115" s="922"/>
      <c r="BH115" s="922"/>
      <c r="BI115" s="922"/>
      <c r="BJ115" s="922"/>
      <c r="BK115" s="922"/>
      <c r="BL115" s="922"/>
      <c r="BM115" s="922"/>
      <c r="BN115" s="922"/>
      <c r="BO115" s="922"/>
      <c r="BP115" s="923"/>
      <c r="BQ115" s="924" t="s">
        <v>122</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433</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t="s">
        <v>122</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18" customFormat="1" ht="26.25" customHeight="1" x14ac:dyDescent="0.15">
      <c r="A116" s="955"/>
      <c r="B116" s="956"/>
      <c r="C116" s="964" t="s">
        <v>434</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v>312</v>
      </c>
      <c r="AB116" s="958"/>
      <c r="AC116" s="958"/>
      <c r="AD116" s="958"/>
      <c r="AE116" s="959"/>
      <c r="AF116" s="960">
        <v>143</v>
      </c>
      <c r="AG116" s="958"/>
      <c r="AH116" s="958"/>
      <c r="AI116" s="958"/>
      <c r="AJ116" s="959"/>
      <c r="AK116" s="960" t="s">
        <v>122</v>
      </c>
      <c r="AL116" s="958"/>
      <c r="AM116" s="958"/>
      <c r="AN116" s="958"/>
      <c r="AO116" s="959"/>
      <c r="AP116" s="961" t="s">
        <v>122</v>
      </c>
      <c r="AQ116" s="962"/>
      <c r="AR116" s="962"/>
      <c r="AS116" s="962"/>
      <c r="AT116" s="963"/>
      <c r="AU116" s="907"/>
      <c r="AV116" s="908"/>
      <c r="AW116" s="908"/>
      <c r="AX116" s="908"/>
      <c r="AY116" s="908"/>
      <c r="AZ116" s="966" t="s">
        <v>435</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436</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18" customFormat="1" ht="26.25" customHeight="1" x14ac:dyDescent="0.15">
      <c r="A117" s="911" t="s">
        <v>177</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437</v>
      </c>
      <c r="Z117" s="893"/>
      <c r="AA117" s="977">
        <v>3211470</v>
      </c>
      <c r="AB117" s="978"/>
      <c r="AC117" s="978"/>
      <c r="AD117" s="978"/>
      <c r="AE117" s="979"/>
      <c r="AF117" s="980">
        <v>3152874</v>
      </c>
      <c r="AG117" s="978"/>
      <c r="AH117" s="978"/>
      <c r="AI117" s="978"/>
      <c r="AJ117" s="979"/>
      <c r="AK117" s="980">
        <v>3022587</v>
      </c>
      <c r="AL117" s="978"/>
      <c r="AM117" s="978"/>
      <c r="AN117" s="978"/>
      <c r="AO117" s="979"/>
      <c r="AP117" s="981"/>
      <c r="AQ117" s="982"/>
      <c r="AR117" s="982"/>
      <c r="AS117" s="982"/>
      <c r="AT117" s="983"/>
      <c r="AU117" s="907"/>
      <c r="AV117" s="908"/>
      <c r="AW117" s="908"/>
      <c r="AX117" s="908"/>
      <c r="AY117" s="908"/>
      <c r="AZ117" s="973" t="s">
        <v>438</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439</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18" customFormat="1" ht="26.25" customHeight="1" x14ac:dyDescent="0.15">
      <c r="A118" s="911" t="s">
        <v>413</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410</v>
      </c>
      <c r="AB118" s="892"/>
      <c r="AC118" s="892"/>
      <c r="AD118" s="892"/>
      <c r="AE118" s="893"/>
      <c r="AF118" s="891" t="s">
        <v>411</v>
      </c>
      <c r="AG118" s="892"/>
      <c r="AH118" s="892"/>
      <c r="AI118" s="892"/>
      <c r="AJ118" s="893"/>
      <c r="AK118" s="891" t="s">
        <v>294</v>
      </c>
      <c r="AL118" s="892"/>
      <c r="AM118" s="892"/>
      <c r="AN118" s="892"/>
      <c r="AO118" s="893"/>
      <c r="AP118" s="969" t="s">
        <v>412</v>
      </c>
      <c r="AQ118" s="970"/>
      <c r="AR118" s="970"/>
      <c r="AS118" s="970"/>
      <c r="AT118" s="971"/>
      <c r="AU118" s="907"/>
      <c r="AV118" s="908"/>
      <c r="AW118" s="908"/>
      <c r="AX118" s="908"/>
      <c r="AY118" s="908"/>
      <c r="AZ118" s="972" t="s">
        <v>440</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441</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18" customFormat="1" ht="26.25" customHeight="1" x14ac:dyDescent="0.15">
      <c r="A119" s="1055" t="s">
        <v>416</v>
      </c>
      <c r="B119" s="946"/>
      <c r="C119" s="928" t="s">
        <v>417</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t="s">
        <v>122</v>
      </c>
      <c r="AB119" s="899"/>
      <c r="AC119" s="899"/>
      <c r="AD119" s="899"/>
      <c r="AE119" s="900"/>
      <c r="AF119" s="901" t="s">
        <v>122</v>
      </c>
      <c r="AG119" s="899"/>
      <c r="AH119" s="899"/>
      <c r="AI119" s="899"/>
      <c r="AJ119" s="900"/>
      <c r="AK119" s="901" t="s">
        <v>122</v>
      </c>
      <c r="AL119" s="899"/>
      <c r="AM119" s="899"/>
      <c r="AN119" s="899"/>
      <c r="AO119" s="900"/>
      <c r="AP119" s="902" t="s">
        <v>122</v>
      </c>
      <c r="AQ119" s="903"/>
      <c r="AR119" s="903"/>
      <c r="AS119" s="903"/>
      <c r="AT119" s="904"/>
      <c r="AU119" s="909"/>
      <c r="AV119" s="910"/>
      <c r="AW119" s="910"/>
      <c r="AX119" s="910"/>
      <c r="AY119" s="910"/>
      <c r="AZ119" s="239" t="s">
        <v>177</v>
      </c>
      <c r="BA119" s="239"/>
      <c r="BB119" s="239"/>
      <c r="BC119" s="239"/>
      <c r="BD119" s="239"/>
      <c r="BE119" s="239"/>
      <c r="BF119" s="239"/>
      <c r="BG119" s="239"/>
      <c r="BH119" s="239"/>
      <c r="BI119" s="239"/>
      <c r="BJ119" s="239"/>
      <c r="BK119" s="239"/>
      <c r="BL119" s="239"/>
      <c r="BM119" s="239"/>
      <c r="BN119" s="239"/>
      <c r="BO119" s="976" t="s">
        <v>442</v>
      </c>
      <c r="BP119" s="1004"/>
      <c r="BQ119" s="998">
        <v>30338820</v>
      </c>
      <c r="BR119" s="999"/>
      <c r="BS119" s="999"/>
      <c r="BT119" s="999"/>
      <c r="BU119" s="999"/>
      <c r="BV119" s="999">
        <v>29094228</v>
      </c>
      <c r="BW119" s="999"/>
      <c r="BX119" s="999"/>
      <c r="BY119" s="999"/>
      <c r="BZ119" s="999"/>
      <c r="CA119" s="999">
        <v>27388198</v>
      </c>
      <c r="CB119" s="999"/>
      <c r="CC119" s="999"/>
      <c r="CD119" s="999"/>
      <c r="CE119" s="999"/>
      <c r="CF119" s="1000"/>
      <c r="CG119" s="1001"/>
      <c r="CH119" s="1001"/>
      <c r="CI119" s="1001"/>
      <c r="CJ119" s="1002"/>
      <c r="CK119" s="949"/>
      <c r="CL119" s="950"/>
      <c r="CM119" s="972" t="s">
        <v>443</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18" customFormat="1" ht="26.25" customHeight="1" x14ac:dyDescent="0.15">
      <c r="A120" s="1056"/>
      <c r="B120" s="948"/>
      <c r="C120" s="921" t="s">
        <v>420</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444</v>
      </c>
      <c r="AV120" s="991"/>
      <c r="AW120" s="991"/>
      <c r="AX120" s="991"/>
      <c r="AY120" s="992"/>
      <c r="AZ120" s="928" t="s">
        <v>445</v>
      </c>
      <c r="BA120" s="896"/>
      <c r="BB120" s="896"/>
      <c r="BC120" s="896"/>
      <c r="BD120" s="896"/>
      <c r="BE120" s="896"/>
      <c r="BF120" s="896"/>
      <c r="BG120" s="896"/>
      <c r="BH120" s="896"/>
      <c r="BI120" s="896"/>
      <c r="BJ120" s="896"/>
      <c r="BK120" s="896"/>
      <c r="BL120" s="896"/>
      <c r="BM120" s="896"/>
      <c r="BN120" s="896"/>
      <c r="BO120" s="896"/>
      <c r="BP120" s="897"/>
      <c r="BQ120" s="929">
        <v>6571957</v>
      </c>
      <c r="BR120" s="930"/>
      <c r="BS120" s="930"/>
      <c r="BT120" s="930"/>
      <c r="BU120" s="930"/>
      <c r="BV120" s="930">
        <v>6850475</v>
      </c>
      <c r="BW120" s="930"/>
      <c r="BX120" s="930"/>
      <c r="BY120" s="930"/>
      <c r="BZ120" s="930"/>
      <c r="CA120" s="930">
        <v>9448813</v>
      </c>
      <c r="CB120" s="930"/>
      <c r="CC120" s="930"/>
      <c r="CD120" s="930"/>
      <c r="CE120" s="930"/>
      <c r="CF120" s="943">
        <v>78.8</v>
      </c>
      <c r="CG120" s="944"/>
      <c r="CH120" s="944"/>
      <c r="CI120" s="944"/>
      <c r="CJ120" s="944"/>
      <c r="CK120" s="1005" t="s">
        <v>446</v>
      </c>
      <c r="CL120" s="1006"/>
      <c r="CM120" s="1006"/>
      <c r="CN120" s="1006"/>
      <c r="CO120" s="1007"/>
      <c r="CP120" s="1013" t="s">
        <v>395</v>
      </c>
      <c r="CQ120" s="1014"/>
      <c r="CR120" s="1014"/>
      <c r="CS120" s="1014"/>
      <c r="CT120" s="1014"/>
      <c r="CU120" s="1014"/>
      <c r="CV120" s="1014"/>
      <c r="CW120" s="1014"/>
      <c r="CX120" s="1014"/>
      <c r="CY120" s="1014"/>
      <c r="CZ120" s="1014"/>
      <c r="DA120" s="1014"/>
      <c r="DB120" s="1014"/>
      <c r="DC120" s="1014"/>
      <c r="DD120" s="1014"/>
      <c r="DE120" s="1014"/>
      <c r="DF120" s="1015"/>
      <c r="DG120" s="929">
        <v>4274060</v>
      </c>
      <c r="DH120" s="930"/>
      <c r="DI120" s="930"/>
      <c r="DJ120" s="930"/>
      <c r="DK120" s="930"/>
      <c r="DL120" s="930">
        <v>4146522</v>
      </c>
      <c r="DM120" s="930"/>
      <c r="DN120" s="930"/>
      <c r="DO120" s="930"/>
      <c r="DP120" s="930"/>
      <c r="DQ120" s="930">
        <v>4155184</v>
      </c>
      <c r="DR120" s="930"/>
      <c r="DS120" s="930"/>
      <c r="DT120" s="930"/>
      <c r="DU120" s="930"/>
      <c r="DV120" s="931">
        <v>34.700000000000003</v>
      </c>
      <c r="DW120" s="931"/>
      <c r="DX120" s="931"/>
      <c r="DY120" s="931"/>
      <c r="DZ120" s="932"/>
    </row>
    <row r="121" spans="1:130" s="218" customFormat="1" ht="26.25" customHeight="1" x14ac:dyDescent="0.15">
      <c r="A121" s="1056"/>
      <c r="B121" s="948"/>
      <c r="C121" s="973" t="s">
        <v>447</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448</v>
      </c>
      <c r="BA121" s="922"/>
      <c r="BB121" s="922"/>
      <c r="BC121" s="922"/>
      <c r="BD121" s="922"/>
      <c r="BE121" s="922"/>
      <c r="BF121" s="922"/>
      <c r="BG121" s="922"/>
      <c r="BH121" s="922"/>
      <c r="BI121" s="922"/>
      <c r="BJ121" s="922"/>
      <c r="BK121" s="922"/>
      <c r="BL121" s="922"/>
      <c r="BM121" s="922"/>
      <c r="BN121" s="922"/>
      <c r="BO121" s="922"/>
      <c r="BP121" s="923"/>
      <c r="BQ121" s="924">
        <v>122015</v>
      </c>
      <c r="BR121" s="925"/>
      <c r="BS121" s="925"/>
      <c r="BT121" s="925"/>
      <c r="BU121" s="925"/>
      <c r="BV121" s="925">
        <v>73549</v>
      </c>
      <c r="BW121" s="925"/>
      <c r="BX121" s="925"/>
      <c r="BY121" s="925"/>
      <c r="BZ121" s="925"/>
      <c r="CA121" s="925">
        <v>28360</v>
      </c>
      <c r="CB121" s="925"/>
      <c r="CC121" s="925"/>
      <c r="CD121" s="925"/>
      <c r="CE121" s="925"/>
      <c r="CF121" s="919">
        <v>0.2</v>
      </c>
      <c r="CG121" s="920"/>
      <c r="CH121" s="920"/>
      <c r="CI121" s="920"/>
      <c r="CJ121" s="920"/>
      <c r="CK121" s="1008"/>
      <c r="CL121" s="1009"/>
      <c r="CM121" s="1009"/>
      <c r="CN121" s="1009"/>
      <c r="CO121" s="1010"/>
      <c r="CP121" s="1018" t="s">
        <v>393</v>
      </c>
      <c r="CQ121" s="1019"/>
      <c r="CR121" s="1019"/>
      <c r="CS121" s="1019"/>
      <c r="CT121" s="1019"/>
      <c r="CU121" s="1019"/>
      <c r="CV121" s="1019"/>
      <c r="CW121" s="1019"/>
      <c r="CX121" s="1019"/>
      <c r="CY121" s="1019"/>
      <c r="CZ121" s="1019"/>
      <c r="DA121" s="1019"/>
      <c r="DB121" s="1019"/>
      <c r="DC121" s="1019"/>
      <c r="DD121" s="1019"/>
      <c r="DE121" s="1019"/>
      <c r="DF121" s="1020"/>
      <c r="DG121" s="924">
        <v>40793</v>
      </c>
      <c r="DH121" s="925"/>
      <c r="DI121" s="925"/>
      <c r="DJ121" s="925"/>
      <c r="DK121" s="925"/>
      <c r="DL121" s="925">
        <v>38387</v>
      </c>
      <c r="DM121" s="925"/>
      <c r="DN121" s="925"/>
      <c r="DO121" s="925"/>
      <c r="DP121" s="925"/>
      <c r="DQ121" s="925">
        <v>42190</v>
      </c>
      <c r="DR121" s="925"/>
      <c r="DS121" s="925"/>
      <c r="DT121" s="925"/>
      <c r="DU121" s="925"/>
      <c r="DV121" s="926">
        <v>0.4</v>
      </c>
      <c r="DW121" s="926"/>
      <c r="DX121" s="926"/>
      <c r="DY121" s="926"/>
      <c r="DZ121" s="927"/>
    </row>
    <row r="122" spans="1:130" s="218" customFormat="1" ht="26.25" customHeight="1" x14ac:dyDescent="0.15">
      <c r="A122" s="1056"/>
      <c r="B122" s="948"/>
      <c r="C122" s="921" t="s">
        <v>430</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449</v>
      </c>
      <c r="BA122" s="964"/>
      <c r="BB122" s="964"/>
      <c r="BC122" s="964"/>
      <c r="BD122" s="964"/>
      <c r="BE122" s="964"/>
      <c r="BF122" s="964"/>
      <c r="BG122" s="964"/>
      <c r="BH122" s="964"/>
      <c r="BI122" s="964"/>
      <c r="BJ122" s="964"/>
      <c r="BK122" s="964"/>
      <c r="BL122" s="964"/>
      <c r="BM122" s="964"/>
      <c r="BN122" s="964"/>
      <c r="BO122" s="964"/>
      <c r="BP122" s="965"/>
      <c r="BQ122" s="998">
        <v>23701238</v>
      </c>
      <c r="BR122" s="999"/>
      <c r="BS122" s="999"/>
      <c r="BT122" s="999"/>
      <c r="BU122" s="999"/>
      <c r="BV122" s="999">
        <v>22211927</v>
      </c>
      <c r="BW122" s="999"/>
      <c r="BX122" s="999"/>
      <c r="BY122" s="999"/>
      <c r="BZ122" s="999"/>
      <c r="CA122" s="999">
        <v>20906728</v>
      </c>
      <c r="CB122" s="999"/>
      <c r="CC122" s="999"/>
      <c r="CD122" s="999"/>
      <c r="CE122" s="999"/>
      <c r="CF122" s="1016">
        <v>174.4</v>
      </c>
      <c r="CG122" s="1017"/>
      <c r="CH122" s="1017"/>
      <c r="CI122" s="1017"/>
      <c r="CJ122" s="1017"/>
      <c r="CK122" s="1008"/>
      <c r="CL122" s="1009"/>
      <c r="CM122" s="1009"/>
      <c r="CN122" s="1009"/>
      <c r="CO122" s="1010"/>
      <c r="CP122" s="1018" t="s">
        <v>390</v>
      </c>
      <c r="CQ122" s="1019"/>
      <c r="CR122" s="1019"/>
      <c r="CS122" s="1019"/>
      <c r="CT122" s="1019"/>
      <c r="CU122" s="1019"/>
      <c r="CV122" s="1019"/>
      <c r="CW122" s="1019"/>
      <c r="CX122" s="1019"/>
      <c r="CY122" s="1019"/>
      <c r="CZ122" s="1019"/>
      <c r="DA122" s="1019"/>
      <c r="DB122" s="1019"/>
      <c r="DC122" s="1019"/>
      <c r="DD122" s="1019"/>
      <c r="DE122" s="1019"/>
      <c r="DF122" s="1020"/>
      <c r="DG122" s="924" t="s">
        <v>122</v>
      </c>
      <c r="DH122" s="925"/>
      <c r="DI122" s="925"/>
      <c r="DJ122" s="925"/>
      <c r="DK122" s="925"/>
      <c r="DL122" s="925" t="s">
        <v>122</v>
      </c>
      <c r="DM122" s="925"/>
      <c r="DN122" s="925"/>
      <c r="DO122" s="925"/>
      <c r="DP122" s="925"/>
      <c r="DQ122" s="925" t="s">
        <v>122</v>
      </c>
      <c r="DR122" s="925"/>
      <c r="DS122" s="925"/>
      <c r="DT122" s="925"/>
      <c r="DU122" s="925"/>
      <c r="DV122" s="926" t="s">
        <v>122</v>
      </c>
      <c r="DW122" s="926"/>
      <c r="DX122" s="926"/>
      <c r="DY122" s="926"/>
      <c r="DZ122" s="927"/>
    </row>
    <row r="123" spans="1:130" s="218" customFormat="1" ht="26.25" customHeight="1" x14ac:dyDescent="0.15">
      <c r="A123" s="1056"/>
      <c r="B123" s="948"/>
      <c r="C123" s="921" t="s">
        <v>436</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39" t="s">
        <v>177</v>
      </c>
      <c r="BA123" s="239"/>
      <c r="BB123" s="239"/>
      <c r="BC123" s="239"/>
      <c r="BD123" s="239"/>
      <c r="BE123" s="239"/>
      <c r="BF123" s="239"/>
      <c r="BG123" s="239"/>
      <c r="BH123" s="239"/>
      <c r="BI123" s="239"/>
      <c r="BJ123" s="239"/>
      <c r="BK123" s="239"/>
      <c r="BL123" s="239"/>
      <c r="BM123" s="239"/>
      <c r="BN123" s="239"/>
      <c r="BO123" s="976" t="s">
        <v>450</v>
      </c>
      <c r="BP123" s="1004"/>
      <c r="BQ123" s="1062">
        <v>30395210</v>
      </c>
      <c r="BR123" s="1063"/>
      <c r="BS123" s="1063"/>
      <c r="BT123" s="1063"/>
      <c r="BU123" s="1063"/>
      <c r="BV123" s="1063">
        <v>29135951</v>
      </c>
      <c r="BW123" s="1063"/>
      <c r="BX123" s="1063"/>
      <c r="BY123" s="1063"/>
      <c r="BZ123" s="1063"/>
      <c r="CA123" s="1063">
        <v>30383901</v>
      </c>
      <c r="CB123" s="1063"/>
      <c r="CC123" s="1063"/>
      <c r="CD123" s="1063"/>
      <c r="CE123" s="1063"/>
      <c r="CF123" s="1000"/>
      <c r="CG123" s="1001"/>
      <c r="CH123" s="1001"/>
      <c r="CI123" s="1001"/>
      <c r="CJ123" s="1002"/>
      <c r="CK123" s="1008"/>
      <c r="CL123" s="1009"/>
      <c r="CM123" s="1009"/>
      <c r="CN123" s="1009"/>
      <c r="CO123" s="1010"/>
      <c r="CP123" s="1018" t="s">
        <v>391</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18" customFormat="1" ht="26.25" customHeight="1" thickBot="1" x14ac:dyDescent="0.2">
      <c r="A124" s="1056"/>
      <c r="B124" s="948"/>
      <c r="C124" s="921" t="s">
        <v>439</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451</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t="s">
        <v>122</v>
      </c>
      <c r="BR124" s="1026"/>
      <c r="BS124" s="1026"/>
      <c r="BT124" s="1026"/>
      <c r="BU124" s="1026"/>
      <c r="BV124" s="1026" t="s">
        <v>122</v>
      </c>
      <c r="BW124" s="1026"/>
      <c r="BX124" s="1026"/>
      <c r="BY124" s="1026"/>
      <c r="BZ124" s="1026"/>
      <c r="CA124" s="1026" t="s">
        <v>122</v>
      </c>
      <c r="CB124" s="1026"/>
      <c r="CC124" s="1026"/>
      <c r="CD124" s="1026"/>
      <c r="CE124" s="1026"/>
      <c r="CF124" s="1027"/>
      <c r="CG124" s="1028"/>
      <c r="CH124" s="1028"/>
      <c r="CI124" s="1028"/>
      <c r="CJ124" s="1029"/>
      <c r="CK124" s="1011"/>
      <c r="CL124" s="1011"/>
      <c r="CM124" s="1011"/>
      <c r="CN124" s="1011"/>
      <c r="CO124" s="1012"/>
      <c r="CP124" s="1018" t="s">
        <v>452</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t="s">
        <v>122</v>
      </c>
      <c r="DM124" s="985"/>
      <c r="DN124" s="985"/>
      <c r="DO124" s="985"/>
      <c r="DP124" s="986"/>
      <c r="DQ124" s="984" t="s">
        <v>122</v>
      </c>
      <c r="DR124" s="985"/>
      <c r="DS124" s="985"/>
      <c r="DT124" s="985"/>
      <c r="DU124" s="986"/>
      <c r="DV124" s="987" t="s">
        <v>122</v>
      </c>
      <c r="DW124" s="988"/>
      <c r="DX124" s="988"/>
      <c r="DY124" s="988"/>
      <c r="DZ124" s="989"/>
    </row>
    <row r="125" spans="1:130" s="218" customFormat="1" ht="26.25" customHeight="1" x14ac:dyDescent="0.15">
      <c r="A125" s="1056"/>
      <c r="B125" s="948"/>
      <c r="C125" s="921" t="s">
        <v>441</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122</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1" t="s">
        <v>453</v>
      </c>
      <c r="CL125" s="1006"/>
      <c r="CM125" s="1006"/>
      <c r="CN125" s="1006"/>
      <c r="CO125" s="1007"/>
      <c r="CP125" s="928" t="s">
        <v>454</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18" customFormat="1" ht="26.25" customHeight="1" thickBot="1" x14ac:dyDescent="0.2">
      <c r="A126" s="1056"/>
      <c r="B126" s="948"/>
      <c r="C126" s="921" t="s">
        <v>443</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t="s">
        <v>122</v>
      </c>
      <c r="AB126" s="958"/>
      <c r="AC126" s="958"/>
      <c r="AD126" s="958"/>
      <c r="AE126" s="959"/>
      <c r="AF126" s="960" t="s">
        <v>122</v>
      </c>
      <c r="AG126" s="958"/>
      <c r="AH126" s="958"/>
      <c r="AI126" s="958"/>
      <c r="AJ126" s="959"/>
      <c r="AK126" s="960" t="s">
        <v>122</v>
      </c>
      <c r="AL126" s="958"/>
      <c r="AM126" s="958"/>
      <c r="AN126" s="958"/>
      <c r="AO126" s="959"/>
      <c r="AP126" s="961" t="s">
        <v>122</v>
      </c>
      <c r="AQ126" s="962"/>
      <c r="AR126" s="962"/>
      <c r="AS126" s="962"/>
      <c r="AT126" s="963"/>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2"/>
      <c r="CL126" s="1009"/>
      <c r="CM126" s="1009"/>
      <c r="CN126" s="1009"/>
      <c r="CO126" s="1010"/>
      <c r="CP126" s="921" t="s">
        <v>455</v>
      </c>
      <c r="CQ126" s="922"/>
      <c r="CR126" s="922"/>
      <c r="CS126" s="922"/>
      <c r="CT126" s="922"/>
      <c r="CU126" s="922"/>
      <c r="CV126" s="922"/>
      <c r="CW126" s="922"/>
      <c r="CX126" s="922"/>
      <c r="CY126" s="922"/>
      <c r="CZ126" s="922"/>
      <c r="DA126" s="922"/>
      <c r="DB126" s="922"/>
      <c r="DC126" s="922"/>
      <c r="DD126" s="922"/>
      <c r="DE126" s="922"/>
      <c r="DF126" s="923"/>
      <c r="DG126" s="924" t="s">
        <v>122</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18" customFormat="1" ht="26.25" customHeight="1" x14ac:dyDescent="0.15">
      <c r="A127" s="1057"/>
      <c r="B127" s="950"/>
      <c r="C127" s="972" t="s">
        <v>456</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122</v>
      </c>
      <c r="AB127" s="958"/>
      <c r="AC127" s="958"/>
      <c r="AD127" s="958"/>
      <c r="AE127" s="959"/>
      <c r="AF127" s="960" t="s">
        <v>122</v>
      </c>
      <c r="AG127" s="958"/>
      <c r="AH127" s="958"/>
      <c r="AI127" s="958"/>
      <c r="AJ127" s="959"/>
      <c r="AK127" s="960" t="s">
        <v>122</v>
      </c>
      <c r="AL127" s="958"/>
      <c r="AM127" s="958"/>
      <c r="AN127" s="958"/>
      <c r="AO127" s="959"/>
      <c r="AP127" s="961" t="s">
        <v>122</v>
      </c>
      <c r="AQ127" s="962"/>
      <c r="AR127" s="962"/>
      <c r="AS127" s="962"/>
      <c r="AT127" s="963"/>
      <c r="AU127" s="220"/>
      <c r="AV127" s="220"/>
      <c r="AW127" s="220"/>
      <c r="AX127" s="1030" t="s">
        <v>457</v>
      </c>
      <c r="AY127" s="1031"/>
      <c r="AZ127" s="1031"/>
      <c r="BA127" s="1031"/>
      <c r="BB127" s="1031"/>
      <c r="BC127" s="1031"/>
      <c r="BD127" s="1031"/>
      <c r="BE127" s="1032"/>
      <c r="BF127" s="1033" t="s">
        <v>458</v>
      </c>
      <c r="BG127" s="1031"/>
      <c r="BH127" s="1031"/>
      <c r="BI127" s="1031"/>
      <c r="BJ127" s="1031"/>
      <c r="BK127" s="1031"/>
      <c r="BL127" s="1032"/>
      <c r="BM127" s="1033" t="s">
        <v>459</v>
      </c>
      <c r="BN127" s="1031"/>
      <c r="BO127" s="1031"/>
      <c r="BP127" s="1031"/>
      <c r="BQ127" s="1031"/>
      <c r="BR127" s="1031"/>
      <c r="BS127" s="1032"/>
      <c r="BT127" s="1033" t="s">
        <v>460</v>
      </c>
      <c r="BU127" s="1031"/>
      <c r="BV127" s="1031"/>
      <c r="BW127" s="1031"/>
      <c r="BX127" s="1031"/>
      <c r="BY127" s="1031"/>
      <c r="BZ127" s="1054"/>
      <c r="CA127" s="220"/>
      <c r="CB127" s="220"/>
      <c r="CC127" s="220"/>
      <c r="CD127" s="243"/>
      <c r="CE127" s="243"/>
      <c r="CF127" s="243"/>
      <c r="CG127" s="220"/>
      <c r="CH127" s="220"/>
      <c r="CI127" s="220"/>
      <c r="CJ127" s="242"/>
      <c r="CK127" s="1022"/>
      <c r="CL127" s="1009"/>
      <c r="CM127" s="1009"/>
      <c r="CN127" s="1009"/>
      <c r="CO127" s="1010"/>
      <c r="CP127" s="921" t="s">
        <v>461</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18" customFormat="1" ht="26.25" customHeight="1" thickBot="1" x14ac:dyDescent="0.2">
      <c r="A128" s="1040" t="s">
        <v>462</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463</v>
      </c>
      <c r="X128" s="1042"/>
      <c r="Y128" s="1042"/>
      <c r="Z128" s="1043"/>
      <c r="AA128" s="1044">
        <v>9002</v>
      </c>
      <c r="AB128" s="1045"/>
      <c r="AC128" s="1045"/>
      <c r="AD128" s="1045"/>
      <c r="AE128" s="1046"/>
      <c r="AF128" s="1047">
        <v>994</v>
      </c>
      <c r="AG128" s="1045"/>
      <c r="AH128" s="1045"/>
      <c r="AI128" s="1045"/>
      <c r="AJ128" s="1046"/>
      <c r="AK128" s="1047">
        <v>5611</v>
      </c>
      <c r="AL128" s="1045"/>
      <c r="AM128" s="1045"/>
      <c r="AN128" s="1045"/>
      <c r="AO128" s="1046"/>
      <c r="AP128" s="1048"/>
      <c r="AQ128" s="1049"/>
      <c r="AR128" s="1049"/>
      <c r="AS128" s="1049"/>
      <c r="AT128" s="1050"/>
      <c r="AU128" s="220"/>
      <c r="AV128" s="220"/>
      <c r="AW128" s="220"/>
      <c r="AX128" s="895" t="s">
        <v>464</v>
      </c>
      <c r="AY128" s="896"/>
      <c r="AZ128" s="896"/>
      <c r="BA128" s="896"/>
      <c r="BB128" s="896"/>
      <c r="BC128" s="896"/>
      <c r="BD128" s="896"/>
      <c r="BE128" s="897"/>
      <c r="BF128" s="1051" t="s">
        <v>122</v>
      </c>
      <c r="BG128" s="1052"/>
      <c r="BH128" s="1052"/>
      <c r="BI128" s="1052"/>
      <c r="BJ128" s="1052"/>
      <c r="BK128" s="1052"/>
      <c r="BL128" s="1053"/>
      <c r="BM128" s="1051">
        <v>12.85</v>
      </c>
      <c r="BN128" s="1052"/>
      <c r="BO128" s="1052"/>
      <c r="BP128" s="1052"/>
      <c r="BQ128" s="1052"/>
      <c r="BR128" s="1052"/>
      <c r="BS128" s="1053"/>
      <c r="BT128" s="1051">
        <v>20</v>
      </c>
      <c r="BU128" s="1052"/>
      <c r="BV128" s="1052"/>
      <c r="BW128" s="1052"/>
      <c r="BX128" s="1052"/>
      <c r="BY128" s="1052"/>
      <c r="BZ128" s="1075"/>
      <c r="CA128" s="243"/>
      <c r="CB128" s="243"/>
      <c r="CC128" s="243"/>
      <c r="CD128" s="243"/>
      <c r="CE128" s="243"/>
      <c r="CF128" s="243"/>
      <c r="CG128" s="220"/>
      <c r="CH128" s="220"/>
      <c r="CI128" s="220"/>
      <c r="CJ128" s="242"/>
      <c r="CK128" s="1023"/>
      <c r="CL128" s="1024"/>
      <c r="CM128" s="1024"/>
      <c r="CN128" s="1024"/>
      <c r="CO128" s="1025"/>
      <c r="CP128" s="1034" t="s">
        <v>465</v>
      </c>
      <c r="CQ128" s="726"/>
      <c r="CR128" s="726"/>
      <c r="CS128" s="726"/>
      <c r="CT128" s="726"/>
      <c r="CU128" s="726"/>
      <c r="CV128" s="726"/>
      <c r="CW128" s="726"/>
      <c r="CX128" s="726"/>
      <c r="CY128" s="726"/>
      <c r="CZ128" s="726"/>
      <c r="DA128" s="726"/>
      <c r="DB128" s="726"/>
      <c r="DC128" s="726"/>
      <c r="DD128" s="726"/>
      <c r="DE128" s="726"/>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18" customFormat="1" ht="26.25" customHeight="1" x14ac:dyDescent="0.15">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466</v>
      </c>
      <c r="X129" s="1070"/>
      <c r="Y129" s="1070"/>
      <c r="Z129" s="1071"/>
      <c r="AA129" s="957">
        <v>13606525</v>
      </c>
      <c r="AB129" s="958"/>
      <c r="AC129" s="958"/>
      <c r="AD129" s="958"/>
      <c r="AE129" s="959"/>
      <c r="AF129" s="960">
        <v>13871177</v>
      </c>
      <c r="AG129" s="958"/>
      <c r="AH129" s="958"/>
      <c r="AI129" s="958"/>
      <c r="AJ129" s="959"/>
      <c r="AK129" s="960">
        <v>14097045</v>
      </c>
      <c r="AL129" s="958"/>
      <c r="AM129" s="958"/>
      <c r="AN129" s="958"/>
      <c r="AO129" s="959"/>
      <c r="AP129" s="1072"/>
      <c r="AQ129" s="1073"/>
      <c r="AR129" s="1073"/>
      <c r="AS129" s="1073"/>
      <c r="AT129" s="1074"/>
      <c r="AU129" s="221"/>
      <c r="AV129" s="221"/>
      <c r="AW129" s="221"/>
      <c r="AX129" s="1064" t="s">
        <v>467</v>
      </c>
      <c r="AY129" s="922"/>
      <c r="AZ129" s="922"/>
      <c r="BA129" s="922"/>
      <c r="BB129" s="922"/>
      <c r="BC129" s="922"/>
      <c r="BD129" s="922"/>
      <c r="BE129" s="923"/>
      <c r="BF129" s="1065" t="s">
        <v>122</v>
      </c>
      <c r="BG129" s="1066"/>
      <c r="BH129" s="1066"/>
      <c r="BI129" s="1066"/>
      <c r="BJ129" s="1066"/>
      <c r="BK129" s="1066"/>
      <c r="BL129" s="1067"/>
      <c r="BM129" s="1065">
        <v>17.850000000000001</v>
      </c>
      <c r="BN129" s="1066"/>
      <c r="BO129" s="1066"/>
      <c r="BP129" s="1066"/>
      <c r="BQ129" s="1066"/>
      <c r="BR129" s="1066"/>
      <c r="BS129" s="1067"/>
      <c r="BT129" s="1065">
        <v>30</v>
      </c>
      <c r="BU129" s="1066"/>
      <c r="BV129" s="1066"/>
      <c r="BW129" s="1066"/>
      <c r="BX129" s="1066"/>
      <c r="BY129" s="1066"/>
      <c r="BZ129" s="1068"/>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3" t="s">
        <v>468</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469</v>
      </c>
      <c r="X130" s="1070"/>
      <c r="Y130" s="1070"/>
      <c r="Z130" s="1071"/>
      <c r="AA130" s="957">
        <v>2274235</v>
      </c>
      <c r="AB130" s="958"/>
      <c r="AC130" s="958"/>
      <c r="AD130" s="958"/>
      <c r="AE130" s="959"/>
      <c r="AF130" s="960">
        <v>2244321</v>
      </c>
      <c r="AG130" s="958"/>
      <c r="AH130" s="958"/>
      <c r="AI130" s="958"/>
      <c r="AJ130" s="959"/>
      <c r="AK130" s="960">
        <v>2110155</v>
      </c>
      <c r="AL130" s="958"/>
      <c r="AM130" s="958"/>
      <c r="AN130" s="958"/>
      <c r="AO130" s="959"/>
      <c r="AP130" s="1072"/>
      <c r="AQ130" s="1073"/>
      <c r="AR130" s="1073"/>
      <c r="AS130" s="1073"/>
      <c r="AT130" s="1074"/>
      <c r="AU130" s="221"/>
      <c r="AV130" s="221"/>
      <c r="AW130" s="221"/>
      <c r="AX130" s="1064" t="s">
        <v>470</v>
      </c>
      <c r="AY130" s="922"/>
      <c r="AZ130" s="922"/>
      <c r="BA130" s="922"/>
      <c r="BB130" s="922"/>
      <c r="BC130" s="922"/>
      <c r="BD130" s="922"/>
      <c r="BE130" s="923"/>
      <c r="BF130" s="1100">
        <v>7.8</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471</v>
      </c>
      <c r="X131" s="1107"/>
      <c r="Y131" s="1107"/>
      <c r="Z131" s="1108"/>
      <c r="AA131" s="1003">
        <v>11332290</v>
      </c>
      <c r="AB131" s="985"/>
      <c r="AC131" s="985"/>
      <c r="AD131" s="985"/>
      <c r="AE131" s="986"/>
      <c r="AF131" s="984">
        <v>11626856</v>
      </c>
      <c r="AG131" s="985"/>
      <c r="AH131" s="985"/>
      <c r="AI131" s="985"/>
      <c r="AJ131" s="986"/>
      <c r="AK131" s="984">
        <v>11986890</v>
      </c>
      <c r="AL131" s="985"/>
      <c r="AM131" s="985"/>
      <c r="AN131" s="985"/>
      <c r="AO131" s="986"/>
      <c r="AP131" s="1109"/>
      <c r="AQ131" s="1110"/>
      <c r="AR131" s="1110"/>
      <c r="AS131" s="1110"/>
      <c r="AT131" s="1111"/>
      <c r="AU131" s="221"/>
      <c r="AV131" s="221"/>
      <c r="AW131" s="221"/>
      <c r="AX131" s="1082" t="s">
        <v>472</v>
      </c>
      <c r="AY131" s="726"/>
      <c r="AZ131" s="726"/>
      <c r="BA131" s="726"/>
      <c r="BB131" s="726"/>
      <c r="BC131" s="726"/>
      <c r="BD131" s="726"/>
      <c r="BE131" s="1035"/>
      <c r="BF131" s="1083" t="s">
        <v>122</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89" t="s">
        <v>473</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474</v>
      </c>
      <c r="W132" s="1093"/>
      <c r="X132" s="1093"/>
      <c r="Y132" s="1093"/>
      <c r="Z132" s="1094"/>
      <c r="AA132" s="1095">
        <v>8.1910452340000006</v>
      </c>
      <c r="AB132" s="1096"/>
      <c r="AC132" s="1096"/>
      <c r="AD132" s="1096"/>
      <c r="AE132" s="1097"/>
      <c r="AF132" s="1098">
        <v>7.8057129119999997</v>
      </c>
      <c r="AG132" s="1096"/>
      <c r="AH132" s="1096"/>
      <c r="AI132" s="1096"/>
      <c r="AJ132" s="1097"/>
      <c r="AK132" s="1098">
        <v>7.565106546</v>
      </c>
      <c r="AL132" s="1096"/>
      <c r="AM132" s="1096"/>
      <c r="AN132" s="1096"/>
      <c r="AO132" s="1097"/>
      <c r="AP132" s="1000"/>
      <c r="AQ132" s="1001"/>
      <c r="AR132" s="1001"/>
      <c r="AS132" s="1001"/>
      <c r="AT132" s="1099"/>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475</v>
      </c>
      <c r="W133" s="1076"/>
      <c r="X133" s="1076"/>
      <c r="Y133" s="1076"/>
      <c r="Z133" s="1077"/>
      <c r="AA133" s="1078">
        <v>7.9</v>
      </c>
      <c r="AB133" s="1079"/>
      <c r="AC133" s="1079"/>
      <c r="AD133" s="1079"/>
      <c r="AE133" s="1080"/>
      <c r="AF133" s="1078">
        <v>7.8</v>
      </c>
      <c r="AG133" s="1079"/>
      <c r="AH133" s="1079"/>
      <c r="AI133" s="1079"/>
      <c r="AJ133" s="1080"/>
      <c r="AK133" s="1078">
        <v>7.8</v>
      </c>
      <c r="AL133" s="1079"/>
      <c r="AM133" s="1079"/>
      <c r="AN133" s="1079"/>
      <c r="AO133" s="1080"/>
      <c r="AP133" s="1027"/>
      <c r="AQ133" s="1028"/>
      <c r="AR133" s="1028"/>
      <c r="AS133" s="1028"/>
      <c r="AT133" s="1081"/>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f0myz+A6QcP/KvBVig20UdFpoElpfwM2Mw1jZXK2uCgugdbSju8ueYpZSiHDUL7q8HNHzYHGtPCU9oGzHoWpA==" saltValue="YzOOx+H6KPuVNo5amZf3H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rSyrnFH1dppnVoLoCFCqVY/DZkoRpo2vMaMfX1vMeAycFYCPf+4k6MQmOpfIo+bBcoKAw5KrD/E96yJizHaDRg==" saltValue="pdl5HwfVaToLtRVB83fN+g=="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f5XijbvE2mgdVqAmXM4Xya3FAaJsniBlMYyJQp6gkcOrSY9hj/T4a1ftUz2jhFKKeVVqc1T+xlLXgkQ/cS+SQ==" saltValue="w3x7RCJzICcK9wchzky6G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3"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4"/>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5" t="s">
        <v>484</v>
      </c>
      <c r="AL9" s="1116"/>
      <c r="AM9" s="1116"/>
      <c r="AN9" s="1117"/>
      <c r="AO9" s="269">
        <v>3642729</v>
      </c>
      <c r="AP9" s="269">
        <v>67377</v>
      </c>
      <c r="AQ9" s="270">
        <v>80646</v>
      </c>
      <c r="AR9" s="271">
        <v>-16.5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5" t="s">
        <v>485</v>
      </c>
      <c r="AL10" s="1116"/>
      <c r="AM10" s="1116"/>
      <c r="AN10" s="1117"/>
      <c r="AO10" s="272">
        <v>656255</v>
      </c>
      <c r="AP10" s="272">
        <v>12138</v>
      </c>
      <c r="AQ10" s="273">
        <v>6637</v>
      </c>
      <c r="AR10" s="274">
        <v>82.9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5" t="s">
        <v>486</v>
      </c>
      <c r="AL11" s="1116"/>
      <c r="AM11" s="1116"/>
      <c r="AN11" s="1117"/>
      <c r="AO11" s="272">
        <v>3756</v>
      </c>
      <c r="AP11" s="272">
        <v>69</v>
      </c>
      <c r="AQ11" s="273">
        <v>1119</v>
      </c>
      <c r="AR11" s="274">
        <v>-93.8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5" t="s">
        <v>487</v>
      </c>
      <c r="AL12" s="1116"/>
      <c r="AM12" s="1116"/>
      <c r="AN12" s="1117"/>
      <c r="AO12" s="272" t="s">
        <v>488</v>
      </c>
      <c r="AP12" s="272" t="s">
        <v>488</v>
      </c>
      <c r="AQ12" s="273">
        <v>8</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5" t="s">
        <v>489</v>
      </c>
      <c r="AL13" s="1116"/>
      <c r="AM13" s="1116"/>
      <c r="AN13" s="1117"/>
      <c r="AO13" s="272">
        <v>125682</v>
      </c>
      <c r="AP13" s="272">
        <v>2325</v>
      </c>
      <c r="AQ13" s="273">
        <v>2502</v>
      </c>
      <c r="AR13" s="274">
        <v>-7.1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5" t="s">
        <v>490</v>
      </c>
      <c r="AL14" s="1116"/>
      <c r="AM14" s="1116"/>
      <c r="AN14" s="1117"/>
      <c r="AO14" s="272">
        <v>206122</v>
      </c>
      <c r="AP14" s="272">
        <v>3812</v>
      </c>
      <c r="AQ14" s="273">
        <v>1863</v>
      </c>
      <c r="AR14" s="274">
        <v>104.6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8" t="s">
        <v>491</v>
      </c>
      <c r="AL15" s="1119"/>
      <c r="AM15" s="1119"/>
      <c r="AN15" s="1120"/>
      <c r="AO15" s="272">
        <v>-201147</v>
      </c>
      <c r="AP15" s="272">
        <v>-3720</v>
      </c>
      <c r="AQ15" s="273">
        <v>-4800</v>
      </c>
      <c r="AR15" s="274">
        <v>-22.5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8" t="s">
        <v>177</v>
      </c>
      <c r="AL16" s="1119"/>
      <c r="AM16" s="1119"/>
      <c r="AN16" s="1120"/>
      <c r="AO16" s="272">
        <v>4433397</v>
      </c>
      <c r="AP16" s="272">
        <v>82001</v>
      </c>
      <c r="AQ16" s="273">
        <v>87975</v>
      </c>
      <c r="AR16" s="274">
        <v>-6.8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1" t="s">
        <v>496</v>
      </c>
      <c r="AL21" s="1122"/>
      <c r="AM21" s="1122"/>
      <c r="AN21" s="1123"/>
      <c r="AO21" s="285">
        <v>7.03</v>
      </c>
      <c r="AP21" s="286">
        <v>7.71</v>
      </c>
      <c r="AQ21" s="287">
        <v>-0.68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1" t="s">
        <v>497</v>
      </c>
      <c r="AL22" s="1122"/>
      <c r="AM22" s="1122"/>
      <c r="AN22" s="1123"/>
      <c r="AO22" s="290">
        <v>99.1</v>
      </c>
      <c r="AP22" s="291">
        <v>98.3</v>
      </c>
      <c r="AQ22" s="292">
        <v>0.8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2" t="s">
        <v>498</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3"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4"/>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9" t="s">
        <v>501</v>
      </c>
      <c r="AL32" s="1130"/>
      <c r="AM32" s="1130"/>
      <c r="AN32" s="1131"/>
      <c r="AO32" s="300">
        <v>2474622</v>
      </c>
      <c r="AP32" s="300">
        <v>45771</v>
      </c>
      <c r="AQ32" s="301">
        <v>41451</v>
      </c>
      <c r="AR32" s="302">
        <v>10.4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9" t="s">
        <v>502</v>
      </c>
      <c r="AL33" s="1130"/>
      <c r="AM33" s="1130"/>
      <c r="AN33" s="1131"/>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9" t="s">
        <v>503</v>
      </c>
      <c r="AL34" s="1130"/>
      <c r="AM34" s="1130"/>
      <c r="AN34" s="1131"/>
      <c r="AO34" s="300" t="s">
        <v>488</v>
      </c>
      <c r="AP34" s="300" t="s">
        <v>488</v>
      </c>
      <c r="AQ34" s="301">
        <v>35</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9" t="s">
        <v>504</v>
      </c>
      <c r="AL35" s="1130"/>
      <c r="AM35" s="1130"/>
      <c r="AN35" s="1131"/>
      <c r="AO35" s="300">
        <v>395721</v>
      </c>
      <c r="AP35" s="300">
        <v>7319</v>
      </c>
      <c r="AQ35" s="301">
        <v>11775</v>
      </c>
      <c r="AR35" s="302">
        <v>-37.799999999999997</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9" t="s">
        <v>505</v>
      </c>
      <c r="AL36" s="1130"/>
      <c r="AM36" s="1130"/>
      <c r="AN36" s="1131"/>
      <c r="AO36" s="300">
        <v>152244</v>
      </c>
      <c r="AP36" s="300">
        <v>2816</v>
      </c>
      <c r="AQ36" s="301">
        <v>2188</v>
      </c>
      <c r="AR36" s="302">
        <v>28.7</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9" t="s">
        <v>506</v>
      </c>
      <c r="AL37" s="1130"/>
      <c r="AM37" s="1130"/>
      <c r="AN37" s="1131"/>
      <c r="AO37" s="300" t="s">
        <v>488</v>
      </c>
      <c r="AP37" s="300" t="s">
        <v>488</v>
      </c>
      <c r="AQ37" s="301">
        <v>531</v>
      </c>
      <c r="AR37" s="302" t="s">
        <v>488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2" t="s">
        <v>507</v>
      </c>
      <c r="AL38" s="1133"/>
      <c r="AM38" s="1133"/>
      <c r="AN38" s="1134"/>
      <c r="AO38" s="303" t="s">
        <v>488</v>
      </c>
      <c r="AP38" s="303" t="s">
        <v>488</v>
      </c>
      <c r="AQ38" s="304">
        <v>1</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2" t="s">
        <v>508</v>
      </c>
      <c r="AL39" s="1133"/>
      <c r="AM39" s="1133"/>
      <c r="AN39" s="1134"/>
      <c r="AO39" s="300">
        <v>-5611</v>
      </c>
      <c r="AP39" s="300">
        <v>-104</v>
      </c>
      <c r="AQ39" s="301">
        <v>-5414</v>
      </c>
      <c r="AR39" s="302">
        <v>-98.1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9" t="s">
        <v>509</v>
      </c>
      <c r="AL40" s="1130"/>
      <c r="AM40" s="1130"/>
      <c r="AN40" s="1131"/>
      <c r="AO40" s="300">
        <v>-2110155</v>
      </c>
      <c r="AP40" s="300">
        <v>-39030</v>
      </c>
      <c r="AQ40" s="301">
        <v>-35360</v>
      </c>
      <c r="AR40" s="302">
        <v>10.4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5" t="s">
        <v>287</v>
      </c>
      <c r="AL41" s="1136"/>
      <c r="AM41" s="1136"/>
      <c r="AN41" s="1137"/>
      <c r="AO41" s="300">
        <v>906821</v>
      </c>
      <c r="AP41" s="300">
        <v>16773</v>
      </c>
      <c r="AQ41" s="301">
        <v>15207</v>
      </c>
      <c r="AR41" s="302">
        <v>10.3</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4" t="s">
        <v>479</v>
      </c>
      <c r="AN49" s="1126" t="s">
        <v>512</v>
      </c>
      <c r="AO49" s="1127"/>
      <c r="AP49" s="1127"/>
      <c r="AQ49" s="1127"/>
      <c r="AR49" s="1128"/>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5"/>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1654735</v>
      </c>
      <c r="AN51" s="322">
        <v>30068</v>
      </c>
      <c r="AO51" s="323">
        <v>8.3000000000000007</v>
      </c>
      <c r="AP51" s="324">
        <v>63812</v>
      </c>
      <c r="AQ51" s="325">
        <v>2.2999999999999998</v>
      </c>
      <c r="AR51" s="326">
        <v>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730273</v>
      </c>
      <c r="AN52" s="330">
        <v>13270</v>
      </c>
      <c r="AO52" s="331">
        <v>-25.1</v>
      </c>
      <c r="AP52" s="332">
        <v>33848</v>
      </c>
      <c r="AQ52" s="333">
        <v>-4.2</v>
      </c>
      <c r="AR52" s="334">
        <v>-20.9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1983825</v>
      </c>
      <c r="AN53" s="322">
        <v>36315</v>
      </c>
      <c r="AO53" s="323">
        <v>20.8</v>
      </c>
      <c r="AP53" s="324">
        <v>54225</v>
      </c>
      <c r="AQ53" s="325">
        <v>-15</v>
      </c>
      <c r="AR53" s="326">
        <v>35.799999999999997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966791</v>
      </c>
      <c r="AN54" s="330">
        <v>17697</v>
      </c>
      <c r="AO54" s="331">
        <v>33.4</v>
      </c>
      <c r="AP54" s="332">
        <v>27337</v>
      </c>
      <c r="AQ54" s="333">
        <v>-19.2</v>
      </c>
      <c r="AR54" s="334">
        <v>52.6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1634743</v>
      </c>
      <c r="AN55" s="322">
        <v>29940</v>
      </c>
      <c r="AO55" s="323">
        <v>-17.600000000000001</v>
      </c>
      <c r="AP55" s="324">
        <v>54016</v>
      </c>
      <c r="AQ55" s="325">
        <v>-0.4</v>
      </c>
      <c r="AR55" s="326">
        <v>-17.2</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999289</v>
      </c>
      <c r="AN56" s="330">
        <v>18302</v>
      </c>
      <c r="AO56" s="331">
        <v>3.4</v>
      </c>
      <c r="AP56" s="332">
        <v>28078</v>
      </c>
      <c r="AQ56" s="333">
        <v>2.7</v>
      </c>
      <c r="AR56" s="334">
        <v>0.7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2652300</v>
      </c>
      <c r="AN57" s="322">
        <v>48772</v>
      </c>
      <c r="AO57" s="323">
        <v>62.9</v>
      </c>
      <c r="AP57" s="324">
        <v>52786</v>
      </c>
      <c r="AQ57" s="325">
        <v>-2.2999999999999998</v>
      </c>
      <c r="AR57" s="326">
        <v>65.2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1125588</v>
      </c>
      <c r="AN58" s="330">
        <v>20698</v>
      </c>
      <c r="AO58" s="331">
        <v>13.1</v>
      </c>
      <c r="AP58" s="332">
        <v>28742</v>
      </c>
      <c r="AQ58" s="333">
        <v>2.4</v>
      </c>
      <c r="AR58" s="334">
        <v>10.7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1759081</v>
      </c>
      <c r="AN59" s="322">
        <v>32536</v>
      </c>
      <c r="AO59" s="323">
        <v>-33.299999999999997</v>
      </c>
      <c r="AP59" s="324">
        <v>58465</v>
      </c>
      <c r="AQ59" s="325">
        <v>10.8</v>
      </c>
      <c r="AR59" s="326">
        <v>-44.1</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1223898</v>
      </c>
      <c r="AN60" s="330">
        <v>22638</v>
      </c>
      <c r="AO60" s="331">
        <v>9.4</v>
      </c>
      <c r="AP60" s="332">
        <v>34452</v>
      </c>
      <c r="AQ60" s="333">
        <v>19.899999999999999</v>
      </c>
      <c r="AR60" s="334">
        <v>-10.5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1936937</v>
      </c>
      <c r="AN61" s="337">
        <v>35526</v>
      </c>
      <c r="AO61" s="338">
        <v>8.1999999999999993</v>
      </c>
      <c r="AP61" s="339">
        <v>56661</v>
      </c>
      <c r="AQ61" s="340">
        <v>-0.9</v>
      </c>
      <c r="AR61" s="326">
        <v>9.1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1009168</v>
      </c>
      <c r="AN62" s="330">
        <v>18521</v>
      </c>
      <c r="AO62" s="331">
        <v>6.8</v>
      </c>
      <c r="AP62" s="332">
        <v>30491</v>
      </c>
      <c r="AQ62" s="333">
        <v>0.3</v>
      </c>
      <c r="AR62" s="334">
        <v>6.5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YbXqy3fsa8fzkyEUaHVJNALy9lmFSOumLXUh0a2C61X7EcDZ02bSTy759hTBZPWbliFe7kajhxIaMAiguDFClQ==" saltValue="D6tqG2jJV1chBOsRMUHu+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nrElaIjhdyECghQML18bIUt2Rs+aiEPteu+1mgO0Dh68/fvtaQszZdy95RdCvCZaoOquhnsJBD7I7cGY1n+Ssg==" saltValue="k6jPXSpwjQTWyI1xAnb+P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Wk7Cy6leV3zA71xb1/TBSQrsuyj9FP6OnHAeefSvPcBEI/DI2wLJPBH+lqaqn6EU6uTToYBppV24N1OHnacx5Q==" saltValue="ClYRF/xu3zyJ29YySoyVT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8" t="s">
        <v>3</v>
      </c>
      <c r="D47" s="1138"/>
      <c r="E47" s="1139"/>
      <c r="F47" s="11">
        <v>15.19</v>
      </c>
      <c r="G47" s="12">
        <v>17.91</v>
      </c>
      <c r="H47" s="12">
        <v>17.670000000000002</v>
      </c>
      <c r="I47" s="12">
        <v>19.12</v>
      </c>
      <c r="J47" s="13">
        <v>32.909999999999997</v>
      </c>
    </row>
    <row r="48" spans="2:10" ht="57.75" customHeight="1" x14ac:dyDescent="0.15">
      <c r="B48" s="14"/>
      <c r="C48" s="1140" t="s">
        <v>4</v>
      </c>
      <c r="D48" s="1140"/>
      <c r="E48" s="1141"/>
      <c r="F48" s="15">
        <v>4.5199999999999996</v>
      </c>
      <c r="G48" s="16">
        <v>6.22</v>
      </c>
      <c r="H48" s="16">
        <v>3.74</v>
      </c>
      <c r="I48" s="16">
        <v>5.38</v>
      </c>
      <c r="J48" s="17">
        <v>4.68</v>
      </c>
    </row>
    <row r="49" spans="2:10" ht="57.75" customHeight="1" thickBot="1" x14ac:dyDescent="0.2">
      <c r="B49" s="18"/>
      <c r="C49" s="1142" t="s">
        <v>5</v>
      </c>
      <c r="D49" s="1142"/>
      <c r="E49" s="1143"/>
      <c r="F49" s="19">
        <v>2.65</v>
      </c>
      <c r="G49" s="20">
        <v>7.88</v>
      </c>
      <c r="H49" s="20" t="s">
        <v>531</v>
      </c>
      <c r="I49" s="20">
        <v>4.05</v>
      </c>
      <c r="J49" s="21">
        <v>13.48</v>
      </c>
    </row>
    <row r="50" spans="2:10" x14ac:dyDescent="0.15"/>
  </sheetData>
  <sheetProtection algorithmName="SHA-512" hashValue="AoGwEpWSuHklmYTRwiNTlR9AGYHGGOFACPOCzrFQZHmM0pEHQSAGr2fRiAGvGf7vr28pnuqsRznDYXjV3UCu4g==" saltValue="j/A5tqsRRHwB4vVjNPdBN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6"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村山　楓介</cp:lastModifiedBy>
  <cp:lastPrinted>2026-03-19T05:18:55Z</cp:lastPrinted>
  <dcterms:created xsi:type="dcterms:W3CDTF">2026-02-23T07:26:55Z</dcterms:created>
  <dcterms:modified xsi:type="dcterms:W3CDTF">2026-03-19T07:22:41Z</dcterms:modified>
  <cp:category/>
</cp:coreProperties>
</file>