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１_中学校および義務教育学校卒業後の進路状況\"/>
    </mc:Choice>
  </mc:AlternateContent>
  <xr:revisionPtr revIDLastSave="0" documentId="13_ncr:1_{9C3FDA50-9160-4CE7-B696-B14B35BFF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.3卒" sheetId="10" r:id="rId1"/>
  </sheets>
  <definedNames>
    <definedName name="_xlnm.Print_Area" localSheetId="0">'R6.3卒'!$A$1:$M$29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0" l="1"/>
  <c r="C6" i="10"/>
  <c r="C19" i="10" l="1"/>
  <c r="M6" i="10"/>
  <c r="K6" i="10"/>
  <c r="J5" i="10"/>
  <c r="C27" i="10"/>
  <c r="C7" i="10"/>
  <c r="M7" i="10" s="1"/>
  <c r="C8" i="10"/>
  <c r="C9" i="10"/>
  <c r="C10" i="10"/>
  <c r="K10" i="10" s="1"/>
  <c r="C11" i="10"/>
  <c r="C12" i="10"/>
  <c r="C13" i="10"/>
  <c r="C14" i="10"/>
  <c r="C15" i="10"/>
  <c r="C16" i="10"/>
  <c r="C18" i="10"/>
  <c r="C20" i="10"/>
  <c r="C21" i="10"/>
  <c r="C22" i="10"/>
  <c r="C23" i="10"/>
  <c r="C24" i="10"/>
  <c r="C25" i="10"/>
  <c r="C26" i="10"/>
  <c r="C5" i="10" l="1"/>
  <c r="E5" i="10"/>
  <c r="I5" i="10"/>
  <c r="M12" i="10" l="1"/>
  <c r="M10" i="10"/>
  <c r="M9" i="10"/>
  <c r="M8" i="10"/>
  <c r="M19" i="10" l="1"/>
  <c r="M27" i="10"/>
  <c r="M26" i="10"/>
  <c r="M25" i="10"/>
  <c r="M24" i="10"/>
  <c r="M23" i="10"/>
  <c r="M22" i="10"/>
  <c r="M21" i="10"/>
  <c r="M20" i="10"/>
  <c r="M18" i="10"/>
  <c r="M17" i="10"/>
  <c r="M16" i="10"/>
  <c r="M15" i="10"/>
  <c r="M14" i="10"/>
  <c r="M13" i="10"/>
  <c r="M11" i="10"/>
  <c r="L27" i="10" l="1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9" i="10"/>
  <c r="K8" i="10"/>
  <c r="K7" i="10"/>
  <c r="H5" i="10"/>
  <c r="M5" i="10" s="1"/>
  <c r="G5" i="10"/>
  <c r="F5" i="10"/>
  <c r="L5" i="10"/>
  <c r="D5" i="10"/>
  <c r="K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3" authorId="0" shapeId="0" xr:uid="{06A1DEB4-F621-4C93-964B-FB37285689B3}">
      <text>
        <r>
          <rPr>
            <sz val="9"/>
            <color indexed="81"/>
            <rFont val="MS P ゴシック"/>
            <family val="3"/>
            <charset val="128"/>
          </rPr>
          <t>公共職業能力開発施設等も含む</t>
        </r>
      </text>
    </comment>
  </commentList>
</comments>
</file>

<file path=xl/sharedStrings.xml><?xml version="1.0" encoding="utf-8"?>
<sst xmlns="http://schemas.openxmlformats.org/spreadsheetml/2006/main" count="47" uniqueCount="47">
  <si>
    <t>（単位：人、％）</t>
  </si>
  <si>
    <t xml:space="preserve">  Ａ</t>
  </si>
  <si>
    <t>Ｂ</t>
  </si>
  <si>
    <t>Ｃ</t>
  </si>
  <si>
    <t>高等
学校等
進学者</t>
  </si>
  <si>
    <t>うち通信制への進学者を除く進学者</t>
  </si>
  <si>
    <t>専修学校（高等課程）進学者</t>
  </si>
  <si>
    <t>専修学校（一般課程）等入学者</t>
  </si>
  <si>
    <t>就職者</t>
  </si>
  <si>
    <t>左記以外の者、死亡・不詳等　　</t>
  </si>
  <si>
    <t>左記A,B,Cのうち就職している者　　　（再掲）</t>
  </si>
  <si>
    <t>高校等
進学率</t>
  </si>
  <si>
    <t>うち通信制への進学者を除く進学率</t>
  </si>
  <si>
    <t>就職率</t>
  </si>
  <si>
    <t>合　　　　計</t>
  </si>
  <si>
    <t>竜王町</t>
  </si>
  <si>
    <t>豊郷町</t>
  </si>
  <si>
    <t>犬上郡</t>
  </si>
  <si>
    <t>甲良町</t>
  </si>
  <si>
    <t>多賀町</t>
  </si>
  <si>
    <t>※　就職率とは、卒業者総数に占める、「Ｄ　就職者」と「Ｆ 左記A,B,Cのうち就職しているもの」の合計の比率である。</t>
  </si>
  <si>
    <t>※　「Ｃ　専修学校（一般課程）等入学者」には、公共職業能力開発施設等への入学者を含む。</t>
    <rPh sb="16" eb="17">
      <t>ニュウ</t>
    </rPh>
    <rPh sb="36" eb="37">
      <t>ニュウ</t>
    </rPh>
    <phoneticPr fontId="1"/>
  </si>
  <si>
    <t>愛知郡</t>
    <rPh sb="0" eb="3">
      <t>エチグン</t>
    </rPh>
    <phoneticPr fontId="1"/>
  </si>
  <si>
    <t>愛荘町</t>
    <rPh sb="0" eb="1">
      <t>アイ</t>
    </rPh>
    <rPh sb="1" eb="2">
      <t>ショウ</t>
    </rPh>
    <rPh sb="2" eb="3">
      <t>マチ</t>
    </rPh>
    <phoneticPr fontId="1"/>
  </si>
  <si>
    <t>大　津　市</t>
    <phoneticPr fontId="1"/>
  </si>
  <si>
    <t>彦　根　市</t>
    <rPh sb="0" eb="1">
      <t>ヒコ</t>
    </rPh>
    <rPh sb="2" eb="3">
      <t>ネ</t>
    </rPh>
    <rPh sb="4" eb="5">
      <t>シ</t>
    </rPh>
    <phoneticPr fontId="1"/>
  </si>
  <si>
    <t>長　浜　市</t>
    <rPh sb="0" eb="1">
      <t>チョウ</t>
    </rPh>
    <rPh sb="2" eb="3">
      <t>ハマ</t>
    </rPh>
    <rPh sb="4" eb="5">
      <t>シ</t>
    </rPh>
    <phoneticPr fontId="1"/>
  </si>
  <si>
    <t>近 江 八 幡 市</t>
    <phoneticPr fontId="1"/>
  </si>
  <si>
    <t>草　津　市</t>
    <phoneticPr fontId="1"/>
  </si>
  <si>
    <t>守　山　市</t>
    <rPh sb="0" eb="1">
      <t>モリ</t>
    </rPh>
    <rPh sb="2" eb="3">
      <t>ヤマ</t>
    </rPh>
    <rPh sb="4" eb="5">
      <t>シ</t>
    </rPh>
    <phoneticPr fontId="1"/>
  </si>
  <si>
    <t>栗　東　市</t>
    <rPh sb="0" eb="1">
      <t>クリ</t>
    </rPh>
    <rPh sb="2" eb="3">
      <t>アズマ</t>
    </rPh>
    <rPh sb="4" eb="5">
      <t>シ</t>
    </rPh>
    <phoneticPr fontId="1"/>
  </si>
  <si>
    <t>甲　賀　市</t>
    <rPh sb="0" eb="1">
      <t>コウ</t>
    </rPh>
    <rPh sb="2" eb="3">
      <t>ガ</t>
    </rPh>
    <rPh sb="4" eb="5">
      <t>シ</t>
    </rPh>
    <phoneticPr fontId="1"/>
  </si>
  <si>
    <t>野　洲　市</t>
    <rPh sb="0" eb="1">
      <t>ノ</t>
    </rPh>
    <rPh sb="2" eb="3">
      <t>シュウ</t>
    </rPh>
    <rPh sb="4" eb="5">
      <t>シ</t>
    </rPh>
    <phoneticPr fontId="1"/>
  </si>
  <si>
    <t>湖　南　市</t>
    <rPh sb="0" eb="1">
      <t>ミズウミ</t>
    </rPh>
    <rPh sb="2" eb="3">
      <t>ミナミ</t>
    </rPh>
    <rPh sb="4" eb="5">
      <t>シ</t>
    </rPh>
    <phoneticPr fontId="1"/>
  </si>
  <si>
    <t>高　島　市</t>
    <rPh sb="0" eb="1">
      <t>コウ</t>
    </rPh>
    <rPh sb="2" eb="3">
      <t>シマ</t>
    </rPh>
    <rPh sb="4" eb="5">
      <t>シ</t>
    </rPh>
    <phoneticPr fontId="1"/>
  </si>
  <si>
    <t>東 近 江 市</t>
    <rPh sb="0" eb="1">
      <t>ヒガシ</t>
    </rPh>
    <rPh sb="2" eb="3">
      <t>コン</t>
    </rPh>
    <rPh sb="4" eb="5">
      <t>コウ</t>
    </rPh>
    <rPh sb="6" eb="7">
      <t>シ</t>
    </rPh>
    <phoneticPr fontId="1"/>
  </si>
  <si>
    <t>米　原　市</t>
    <rPh sb="0" eb="1">
      <t>ベイ</t>
    </rPh>
    <rPh sb="2" eb="3">
      <t>ハラ</t>
    </rPh>
    <rPh sb="4" eb="5">
      <t>シ</t>
    </rPh>
    <phoneticPr fontId="1"/>
  </si>
  <si>
    <t>国 立 中 学 校</t>
    <rPh sb="0" eb="1">
      <t>クニ</t>
    </rPh>
    <rPh sb="2" eb="3">
      <t>リツ</t>
    </rPh>
    <rPh sb="4" eb="5">
      <t>チュウ</t>
    </rPh>
    <rPh sb="6" eb="7">
      <t>ガク</t>
    </rPh>
    <rPh sb="8" eb="9">
      <t>コウ</t>
    </rPh>
    <phoneticPr fontId="1"/>
  </si>
  <si>
    <t>県 立 中 学 校</t>
    <rPh sb="0" eb="1">
      <t>ケン</t>
    </rPh>
    <rPh sb="2" eb="3">
      <t>リツ</t>
    </rPh>
    <rPh sb="4" eb="5">
      <t>チュウ</t>
    </rPh>
    <rPh sb="6" eb="7">
      <t>ガク</t>
    </rPh>
    <rPh sb="8" eb="9">
      <t>コウ</t>
    </rPh>
    <phoneticPr fontId="1"/>
  </si>
  <si>
    <t>私 立 中 学 校</t>
    <rPh sb="0" eb="1">
      <t>シ</t>
    </rPh>
    <rPh sb="2" eb="3">
      <t>リツ</t>
    </rPh>
    <rPh sb="4" eb="5">
      <t>チュウ</t>
    </rPh>
    <rPh sb="6" eb="7">
      <t>ガク</t>
    </rPh>
    <rPh sb="8" eb="9">
      <t>コウ</t>
    </rPh>
    <phoneticPr fontId="1"/>
  </si>
  <si>
    <t>（４）　市町別進路状況（令和６年３月卒）</t>
    <rPh sb="12" eb="14">
      <t>レイワ</t>
    </rPh>
    <phoneticPr fontId="1"/>
  </si>
  <si>
    <t>Ｄ</t>
    <phoneticPr fontId="1"/>
  </si>
  <si>
    <t>Ｅ</t>
    <phoneticPr fontId="1"/>
  </si>
  <si>
    <t>Ｆ</t>
    <phoneticPr fontId="1"/>
  </si>
  <si>
    <t>日野町</t>
    <phoneticPr fontId="1"/>
  </si>
  <si>
    <t>蒲生郡</t>
    <phoneticPr fontId="1"/>
  </si>
  <si>
    <t>卒業者
総数
(Ａ～Ｅ)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</si>
</sst>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#,##0"/>
    <numFmt numFmtId="177" formatCode="0.0_);\(0.0\)"/>
    <numFmt numFmtId="178" formatCode="0.0_ "/>
    <numFmt numFmtId="179" formatCode="#,##0_);[Red]\(#,##0\)"/>
    <numFmt numFmtId="180" formatCode="#,##0.0_);[Red]\(#,##0.0\)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 applyBorder="1" applyProtection="1"/>
    <xf numFmtId="0" fontId="4" fillId="0" borderId="1" xfId="0" applyFont="1" applyFill="1" applyBorder="1" applyProtection="1"/>
    <xf numFmtId="0" fontId="4" fillId="0" borderId="1" xfId="0" applyFont="1" applyBorder="1" applyProtection="1"/>
    <xf numFmtId="0" fontId="4" fillId="0" borderId="0" xfId="0" applyFont="1" applyProtection="1"/>
    <xf numFmtId="0" fontId="4" fillId="0" borderId="0" xfId="0" applyFont="1" applyBorder="1" applyProtection="1"/>
    <xf numFmtId="0" fontId="5" fillId="0" borderId="11" xfId="0" applyFont="1" applyFill="1" applyBorder="1" applyProtection="1"/>
    <xf numFmtId="0" fontId="5" fillId="0" borderId="6" xfId="0" applyFont="1" applyFill="1" applyBorder="1" applyAlignment="1" applyProtection="1">
      <alignment horizontal="right"/>
    </xf>
    <xf numFmtId="0" fontId="5" fillId="0" borderId="2" xfId="0" applyFont="1" applyBorder="1" applyAlignment="1" applyProtection="1">
      <alignment horizontal="centerContinuous"/>
    </xf>
    <xf numFmtId="0" fontId="5" fillId="0" borderId="4" xfId="0" applyFont="1" applyBorder="1" applyAlignment="1" applyProtection="1"/>
    <xf numFmtId="0" fontId="5" fillId="0" borderId="5" xfId="0" applyFont="1" applyBorder="1" applyAlignment="1" applyProtection="1"/>
    <xf numFmtId="0" fontId="6" fillId="0" borderId="5" xfId="0" applyFont="1" applyBorder="1" applyAlignment="1" applyProtection="1"/>
    <xf numFmtId="0" fontId="5" fillId="0" borderId="6" xfId="0" applyFont="1" applyBorder="1" applyAlignment="1" applyProtection="1"/>
    <xf numFmtId="0" fontId="5" fillId="0" borderId="0" xfId="0" applyFont="1" applyBorder="1" applyProtection="1"/>
    <xf numFmtId="0" fontId="5" fillId="0" borderId="12" xfId="0" applyFont="1" applyFill="1" applyBorder="1" applyProtection="1"/>
    <xf numFmtId="0" fontId="5" fillId="0" borderId="9" xfId="0" applyFont="1" applyFill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7" fillId="0" borderId="8" xfId="0" applyFont="1" applyBorder="1" applyAlignment="1" applyProtection="1">
      <alignment horizontal="center" vertical="top" wrapText="1"/>
    </xf>
    <xf numFmtId="0" fontId="4" fillId="0" borderId="7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top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176" fontId="8" fillId="0" borderId="26" xfId="0" applyNumberFormat="1" applyFont="1" applyBorder="1" applyAlignment="1" applyProtection="1">
      <alignment vertical="center"/>
    </xf>
    <xf numFmtId="176" fontId="8" fillId="0" borderId="27" xfId="0" applyNumberFormat="1" applyFont="1" applyBorder="1" applyAlignment="1" applyProtection="1">
      <alignment vertical="center"/>
    </xf>
    <xf numFmtId="176" fontId="8" fillId="2" borderId="27" xfId="0" applyNumberFormat="1" applyFont="1" applyFill="1" applyBorder="1" applyAlignment="1" applyProtection="1">
      <alignment vertical="center"/>
    </xf>
    <xf numFmtId="176" fontId="8" fillId="0" borderId="28" xfId="0" applyNumberFormat="1" applyFont="1" applyBorder="1" applyAlignment="1" applyProtection="1">
      <alignment vertical="center"/>
    </xf>
    <xf numFmtId="177" fontId="8" fillId="0" borderId="27" xfId="0" applyNumberFormat="1" applyFont="1" applyBorder="1" applyAlignment="1" applyProtection="1">
      <alignment vertical="center"/>
    </xf>
    <xf numFmtId="177" fontId="8" fillId="0" borderId="14" xfId="0" applyNumberFormat="1" applyFont="1" applyBorder="1" applyAlignment="1" applyProtection="1">
      <alignment vertical="center"/>
    </xf>
    <xf numFmtId="180" fontId="4" fillId="0" borderId="0" xfId="0" applyNumberFormat="1" applyFont="1" applyFill="1" applyBorder="1" applyProtection="1"/>
    <xf numFmtId="179" fontId="4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15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176" fontId="5" fillId="0" borderId="22" xfId="0" applyNumberFormat="1" applyFont="1" applyFill="1" applyBorder="1" applyProtection="1">
      <protection locked="0"/>
    </xf>
    <xf numFmtId="176" fontId="5" fillId="0" borderId="0" xfId="0" applyNumberFormat="1" applyFont="1" applyFill="1" applyBorder="1" applyProtection="1">
      <protection locked="0"/>
    </xf>
    <xf numFmtId="176" fontId="9" fillId="0" borderId="0" xfId="0" applyNumberFormat="1" applyFont="1" applyFill="1" applyBorder="1" applyProtection="1">
      <protection locked="0"/>
    </xf>
    <xf numFmtId="176" fontId="5" fillId="0" borderId="23" xfId="0" applyNumberFormat="1" applyFont="1" applyFill="1" applyBorder="1" applyProtection="1">
      <protection locked="0"/>
    </xf>
    <xf numFmtId="178" fontId="8" fillId="0" borderId="0" xfId="0" applyNumberFormat="1" applyFont="1" applyFill="1" applyBorder="1" applyProtection="1"/>
    <xf numFmtId="177" fontId="8" fillId="0" borderId="0" xfId="0" applyNumberFormat="1" applyFont="1" applyFill="1" applyBorder="1" applyProtection="1"/>
    <xf numFmtId="177" fontId="8" fillId="0" borderId="10" xfId="0" applyNumberFormat="1" applyFont="1" applyFill="1" applyBorder="1" applyProtection="1"/>
    <xf numFmtId="0" fontId="4" fillId="0" borderId="0" xfId="0" applyFont="1" applyFill="1" applyBorder="1" applyProtection="1"/>
    <xf numFmtId="176" fontId="5" fillId="0" borderId="13" xfId="0" applyNumberFormat="1" applyFont="1" applyFill="1" applyBorder="1" applyProtection="1">
      <protection locked="0"/>
    </xf>
    <xf numFmtId="176" fontId="9" fillId="0" borderId="27" xfId="0" applyNumberFormat="1" applyFont="1" applyFill="1" applyBorder="1" applyProtection="1">
      <protection locked="0"/>
    </xf>
    <xf numFmtId="176" fontId="5" fillId="0" borderId="24" xfId="0" applyNumberFormat="1" applyFont="1" applyFill="1" applyBorder="1" applyProtection="1">
      <protection locked="0"/>
    </xf>
    <xf numFmtId="176" fontId="5" fillId="0" borderId="25" xfId="0" applyNumberFormat="1" applyFont="1" applyFill="1" applyBorder="1" applyProtection="1">
      <protection locked="0"/>
    </xf>
    <xf numFmtId="178" fontId="8" fillId="0" borderId="24" xfId="0" applyNumberFormat="1" applyFont="1" applyFill="1" applyBorder="1" applyProtection="1"/>
    <xf numFmtId="177" fontId="8" fillId="0" borderId="24" xfId="0" applyNumberFormat="1" applyFont="1" applyFill="1" applyBorder="1" applyProtection="1"/>
    <xf numFmtId="177" fontId="8" fillId="0" borderId="21" xfId="0" applyNumberFormat="1" applyFont="1" applyFill="1" applyBorder="1" applyProtection="1"/>
    <xf numFmtId="176" fontId="5" fillId="0" borderId="27" xfId="0" applyNumberFormat="1" applyFont="1" applyFill="1" applyBorder="1" applyProtection="1">
      <protection locked="0"/>
    </xf>
    <xf numFmtId="176" fontId="5" fillId="0" borderId="28" xfId="0" applyNumberFormat="1" applyFont="1" applyFill="1" applyBorder="1" applyProtection="1">
      <protection locked="0"/>
    </xf>
    <xf numFmtId="178" fontId="8" fillId="0" borderId="27" xfId="0" applyNumberFormat="1" applyFont="1" applyFill="1" applyBorder="1" applyProtection="1"/>
    <xf numFmtId="177" fontId="8" fillId="0" borderId="27" xfId="0" applyNumberFormat="1" applyFont="1" applyFill="1" applyBorder="1" applyProtection="1"/>
    <xf numFmtId="177" fontId="8" fillId="0" borderId="14" xfId="0" applyNumberFormat="1" applyFont="1" applyFill="1" applyBorder="1" applyProtection="1"/>
    <xf numFmtId="176" fontId="5" fillId="0" borderId="31" xfId="0" applyNumberFormat="1" applyFont="1" applyFill="1" applyBorder="1" applyProtection="1">
      <protection locked="0"/>
    </xf>
    <xf numFmtId="176" fontId="5" fillId="0" borderId="29" xfId="0" applyNumberFormat="1" applyFont="1" applyFill="1" applyBorder="1" applyProtection="1">
      <protection locked="0"/>
    </xf>
    <xf numFmtId="176" fontId="9" fillId="0" borderId="29" xfId="0" applyNumberFormat="1" applyFont="1" applyFill="1" applyBorder="1" applyProtection="1">
      <protection locked="0"/>
    </xf>
    <xf numFmtId="176" fontId="5" fillId="0" borderId="30" xfId="0" applyNumberFormat="1" applyFont="1" applyFill="1" applyBorder="1" applyProtection="1">
      <protection locked="0"/>
    </xf>
    <xf numFmtId="178" fontId="8" fillId="0" borderId="29" xfId="0" applyNumberFormat="1" applyFont="1" applyFill="1" applyBorder="1" applyProtection="1"/>
    <xf numFmtId="177" fontId="8" fillId="0" borderId="29" xfId="0" applyNumberFormat="1" applyFont="1" applyFill="1" applyBorder="1" applyProtection="1"/>
    <xf numFmtId="177" fontId="8" fillId="0" borderId="19" xfId="0" applyNumberFormat="1" applyFont="1" applyFill="1" applyBorder="1" applyProtection="1"/>
    <xf numFmtId="0" fontId="5" fillId="0" borderId="13" xfId="0" applyFont="1" applyFill="1" applyBorder="1" applyAlignment="1" applyProtection="1">
      <alignment horizontal="centerContinuous"/>
    </xf>
    <xf numFmtId="0" fontId="5" fillId="0" borderId="14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Continuous"/>
    </xf>
    <xf numFmtId="0" fontId="5" fillId="0" borderId="9" xfId="0" applyNumberFormat="1" applyFont="1" applyFill="1" applyBorder="1" applyAlignment="1" applyProtection="1">
      <alignment horizontal="centerContinuous"/>
    </xf>
    <xf numFmtId="176" fontId="5" fillId="0" borderId="32" xfId="0" applyNumberFormat="1" applyFont="1" applyFill="1" applyBorder="1" applyProtection="1">
      <protection locked="0"/>
    </xf>
    <xf numFmtId="176" fontId="5" fillId="0" borderId="33" xfId="0" applyNumberFormat="1" applyFont="1" applyFill="1" applyBorder="1" applyProtection="1">
      <protection locked="0"/>
    </xf>
    <xf numFmtId="176" fontId="9" fillId="0" borderId="33" xfId="0" applyNumberFormat="1" applyFont="1" applyFill="1" applyBorder="1" applyProtection="1">
      <protection locked="0"/>
    </xf>
    <xf numFmtId="176" fontId="5" fillId="0" borderId="1" xfId="0" applyNumberFormat="1" applyFont="1" applyFill="1" applyBorder="1" applyProtection="1">
      <protection locked="0"/>
    </xf>
    <xf numFmtId="176" fontId="5" fillId="0" borderId="8" xfId="0" applyNumberFormat="1" applyFont="1" applyFill="1" applyBorder="1" applyProtection="1">
      <protection locked="0"/>
    </xf>
    <xf numFmtId="178" fontId="8" fillId="0" borderId="1" xfId="0" applyNumberFormat="1" applyFont="1" applyFill="1" applyBorder="1" applyProtection="1"/>
    <xf numFmtId="177" fontId="8" fillId="0" borderId="1" xfId="0" applyNumberFormat="1" applyFont="1" applyFill="1" applyBorder="1" applyProtection="1"/>
    <xf numFmtId="177" fontId="8" fillId="0" borderId="9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Continuous"/>
    </xf>
    <xf numFmtId="176" fontId="5" fillId="0" borderId="0" xfId="0" applyNumberFormat="1" applyFont="1" applyBorder="1" applyProtection="1">
      <protection locked="0"/>
    </xf>
    <xf numFmtId="177" fontId="5" fillId="0" borderId="0" xfId="0" applyNumberFormat="1" applyFont="1" applyBorder="1" applyProtection="1"/>
    <xf numFmtId="0" fontId="10" fillId="0" borderId="0" xfId="0" applyFont="1" applyFill="1" applyProtection="1"/>
    <xf numFmtId="0" fontId="5" fillId="0" borderId="21" xfId="0" applyNumberFormat="1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/>
    </xf>
    <xf numFmtId="0" fontId="5" fillId="0" borderId="19" xfId="0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/>
    </xf>
    <xf numFmtId="0" fontId="5" fillId="0" borderId="17" xfId="0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showGridLines="0" showZeros="0" tabSelected="1" view="pageBreakPreview" zoomScaleNormal="90" zoomScaleSheetLayoutView="100" workbookViewId="0">
      <selection activeCell="E8" sqref="E8"/>
    </sheetView>
  </sheetViews>
  <sheetFormatPr defaultColWidth="9" defaultRowHeight="12"/>
  <cols>
    <col min="1" max="2" width="8.25" style="2" customWidth="1"/>
    <col min="3" max="3" width="10.125" style="6" customWidth="1"/>
    <col min="4" max="5" width="7.75" style="6" customWidth="1"/>
    <col min="6" max="10" width="6.625" style="6" customWidth="1"/>
    <col min="11" max="13" width="7.125" style="6" customWidth="1"/>
    <col min="14" max="15" width="9" style="7"/>
    <col min="16" max="16" width="15.875" style="7" bestFit="1" customWidth="1"/>
    <col min="17" max="16384" width="9" style="7"/>
  </cols>
  <sheetData>
    <row r="1" spans="1:18" s="3" customFormat="1" ht="22.5" customHeight="1">
      <c r="A1" s="81" t="s">
        <v>40</v>
      </c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</row>
    <row r="2" spans="1:18" ht="5.25" customHeight="1"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8" s="15" customFormat="1" ht="16.5" customHeight="1">
      <c r="A3" s="8"/>
      <c r="B3" s="9"/>
      <c r="C3" s="10"/>
      <c r="D3" s="11" t="s">
        <v>1</v>
      </c>
      <c r="E3" s="12"/>
      <c r="F3" s="12" t="s">
        <v>2</v>
      </c>
      <c r="G3" s="12" t="s">
        <v>3</v>
      </c>
      <c r="H3" s="12" t="s">
        <v>41</v>
      </c>
      <c r="I3" s="12" t="s">
        <v>42</v>
      </c>
      <c r="J3" s="13" t="s">
        <v>43</v>
      </c>
      <c r="K3" s="11"/>
      <c r="L3" s="12"/>
      <c r="M3" s="14"/>
    </row>
    <row r="4" spans="1:18" s="15" customFormat="1" ht="75" customHeight="1">
      <c r="A4" s="16"/>
      <c r="B4" s="17"/>
      <c r="C4" s="18" t="s">
        <v>46</v>
      </c>
      <c r="D4" s="19" t="s">
        <v>4</v>
      </c>
      <c r="E4" s="20" t="s">
        <v>5</v>
      </c>
      <c r="F4" s="21" t="s">
        <v>6</v>
      </c>
      <c r="G4" s="21" t="s">
        <v>7</v>
      </c>
      <c r="H4" s="22" t="s">
        <v>8</v>
      </c>
      <c r="I4" s="21" t="s">
        <v>9</v>
      </c>
      <c r="J4" s="23" t="s">
        <v>10</v>
      </c>
      <c r="K4" s="19" t="s">
        <v>11</v>
      </c>
      <c r="L4" s="24" t="s">
        <v>12</v>
      </c>
      <c r="M4" s="25" t="s">
        <v>13</v>
      </c>
    </row>
    <row r="5" spans="1:18" s="36" customFormat="1" ht="28.5" customHeight="1">
      <c r="A5" s="26" t="s">
        <v>14</v>
      </c>
      <c r="B5" s="27"/>
      <c r="C5" s="28">
        <f>SUM(C6:C27)</f>
        <v>13794</v>
      </c>
      <c r="D5" s="29">
        <f t="shared" ref="D5:H5" si="0">SUM(D6:D27)</f>
        <v>13655</v>
      </c>
      <c r="E5" s="30">
        <f>SUM(E6:E27)</f>
        <v>13024</v>
      </c>
      <c r="F5" s="29">
        <f t="shared" si="0"/>
        <v>4</v>
      </c>
      <c r="G5" s="29">
        <f t="shared" si="0"/>
        <v>9</v>
      </c>
      <c r="H5" s="29">
        <f t="shared" si="0"/>
        <v>10</v>
      </c>
      <c r="I5" s="29">
        <f>SUM(I6:I27)</f>
        <v>116</v>
      </c>
      <c r="J5" s="31">
        <f>SUM(J6:J27)</f>
        <v>0</v>
      </c>
      <c r="K5" s="32">
        <f>D5/C5*100</f>
        <v>98.992315499492534</v>
      </c>
      <c r="L5" s="32">
        <f>E5/C5*100</f>
        <v>94.417862838915468</v>
      </c>
      <c r="M5" s="33">
        <f>(H5+J5)/C5*100</f>
        <v>7.2495287806292594E-2</v>
      </c>
      <c r="N5" s="34"/>
      <c r="O5" s="34"/>
      <c r="P5" s="35"/>
      <c r="Q5" s="35"/>
      <c r="R5" s="35"/>
    </row>
    <row r="6" spans="1:18" s="46" customFormat="1" ht="28.5" customHeight="1">
      <c r="A6" s="37" t="s">
        <v>24</v>
      </c>
      <c r="B6" s="38"/>
      <c r="C6" s="39">
        <f>SUM(D6,F6:J6)</f>
        <v>2934</v>
      </c>
      <c r="D6" s="40">
        <v>2914</v>
      </c>
      <c r="E6" s="41">
        <v>2767</v>
      </c>
      <c r="F6" s="40">
        <v>3</v>
      </c>
      <c r="G6" s="40">
        <v>2</v>
      </c>
      <c r="H6" s="40">
        <v>3</v>
      </c>
      <c r="I6" s="40">
        <v>12</v>
      </c>
      <c r="J6" s="42">
        <v>0</v>
      </c>
      <c r="K6" s="43">
        <f>D6/C6*100</f>
        <v>99.318336741649631</v>
      </c>
      <c r="L6" s="44">
        <f>E6/C6*100</f>
        <v>94.308111792774369</v>
      </c>
      <c r="M6" s="45">
        <f>(H6+J6)/C6*100</f>
        <v>0.10224948875255625</v>
      </c>
      <c r="N6" s="34"/>
      <c r="O6" s="34"/>
      <c r="P6" s="35"/>
      <c r="Q6" s="35"/>
      <c r="R6" s="35"/>
    </row>
    <row r="7" spans="1:18" ht="28.5" customHeight="1">
      <c r="A7" s="37" t="s">
        <v>25</v>
      </c>
      <c r="B7" s="38"/>
      <c r="C7" s="39">
        <f t="shared" ref="C7:C26" si="1">SUM(D7,F7:J7)</f>
        <v>1022</v>
      </c>
      <c r="D7" s="40">
        <v>1017</v>
      </c>
      <c r="E7" s="41">
        <v>983</v>
      </c>
      <c r="F7" s="40">
        <v>0</v>
      </c>
      <c r="G7" s="40">
        <v>0</v>
      </c>
      <c r="H7" s="40">
        <v>2</v>
      </c>
      <c r="I7" s="40">
        <v>3</v>
      </c>
      <c r="J7" s="42">
        <v>0</v>
      </c>
      <c r="K7" s="43">
        <f t="shared" ref="K7:K27" si="2">D7/C7*100</f>
        <v>99.510763209393346</v>
      </c>
      <c r="L7" s="44">
        <f t="shared" ref="L7:L27" si="3">E7/C7*100</f>
        <v>96.183953033268097</v>
      </c>
      <c r="M7" s="45">
        <f>(H7+J7)/C7*100</f>
        <v>0.19569471624266144</v>
      </c>
      <c r="N7" s="34"/>
      <c r="O7" s="34"/>
      <c r="P7" s="35"/>
      <c r="Q7" s="35"/>
      <c r="R7" s="35"/>
    </row>
    <row r="8" spans="1:18" ht="28.5" customHeight="1">
      <c r="A8" s="37" t="s">
        <v>26</v>
      </c>
      <c r="B8" s="38"/>
      <c r="C8" s="39">
        <f t="shared" si="1"/>
        <v>1064</v>
      </c>
      <c r="D8" s="40">
        <v>1044</v>
      </c>
      <c r="E8" s="41">
        <v>1004</v>
      </c>
      <c r="F8" s="40">
        <v>0</v>
      </c>
      <c r="G8" s="40">
        <v>4</v>
      </c>
      <c r="H8" s="40">
        <v>1</v>
      </c>
      <c r="I8" s="40">
        <v>15</v>
      </c>
      <c r="J8" s="42">
        <v>0</v>
      </c>
      <c r="K8" s="43">
        <f t="shared" si="2"/>
        <v>98.120300751879697</v>
      </c>
      <c r="L8" s="44">
        <f t="shared" si="3"/>
        <v>94.360902255639104</v>
      </c>
      <c r="M8" s="45">
        <f t="shared" ref="M8:M10" si="4">(H8+J8)/C8*100</f>
        <v>9.3984962406015032E-2</v>
      </c>
      <c r="N8" s="34"/>
      <c r="O8" s="34"/>
      <c r="P8" s="35"/>
      <c r="Q8" s="35"/>
      <c r="R8" s="35"/>
    </row>
    <row r="9" spans="1:18" ht="28.5" customHeight="1">
      <c r="A9" s="37" t="s">
        <v>27</v>
      </c>
      <c r="B9" s="38"/>
      <c r="C9" s="39">
        <f t="shared" si="1"/>
        <v>755</v>
      </c>
      <c r="D9" s="40">
        <v>748</v>
      </c>
      <c r="E9" s="41">
        <v>707</v>
      </c>
      <c r="F9" s="40">
        <v>1</v>
      </c>
      <c r="G9" s="40">
        <v>0</v>
      </c>
      <c r="H9" s="40">
        <v>0</v>
      </c>
      <c r="I9" s="40">
        <v>6</v>
      </c>
      <c r="J9" s="42">
        <v>0</v>
      </c>
      <c r="K9" s="43">
        <f t="shared" si="2"/>
        <v>99.072847682119203</v>
      </c>
      <c r="L9" s="44">
        <f t="shared" si="3"/>
        <v>93.642384105960261</v>
      </c>
      <c r="M9" s="45">
        <f t="shared" si="4"/>
        <v>0</v>
      </c>
      <c r="N9" s="34"/>
      <c r="O9" s="34"/>
      <c r="P9" s="35"/>
      <c r="Q9" s="35"/>
      <c r="R9" s="35"/>
    </row>
    <row r="10" spans="1:18" ht="28.5" customHeight="1">
      <c r="A10" s="37" t="s">
        <v>28</v>
      </c>
      <c r="B10" s="38"/>
      <c r="C10" s="39">
        <f t="shared" si="1"/>
        <v>1197</v>
      </c>
      <c r="D10" s="40">
        <v>1191</v>
      </c>
      <c r="E10" s="41">
        <v>1128</v>
      </c>
      <c r="F10" s="40">
        <v>0</v>
      </c>
      <c r="G10" s="40">
        <v>0</v>
      </c>
      <c r="H10" s="40">
        <v>0</v>
      </c>
      <c r="I10" s="40">
        <v>6</v>
      </c>
      <c r="J10" s="42">
        <v>0</v>
      </c>
      <c r="K10" s="43">
        <f>D10/C10*100</f>
        <v>99.498746867167924</v>
      </c>
      <c r="L10" s="44">
        <f t="shared" si="3"/>
        <v>94.235588972431074</v>
      </c>
      <c r="M10" s="45">
        <f t="shared" si="4"/>
        <v>0</v>
      </c>
      <c r="N10" s="34"/>
      <c r="O10" s="34"/>
      <c r="P10" s="35"/>
      <c r="Q10" s="35"/>
      <c r="R10" s="35"/>
    </row>
    <row r="11" spans="1:18" ht="28.5" customHeight="1">
      <c r="A11" s="37" t="s">
        <v>29</v>
      </c>
      <c r="B11" s="38"/>
      <c r="C11" s="39">
        <f t="shared" si="1"/>
        <v>965</v>
      </c>
      <c r="D11" s="40">
        <v>961</v>
      </c>
      <c r="E11" s="41">
        <v>909</v>
      </c>
      <c r="F11" s="40">
        <v>0</v>
      </c>
      <c r="G11" s="40">
        <v>0</v>
      </c>
      <c r="H11" s="40">
        <v>0</v>
      </c>
      <c r="I11" s="40">
        <v>4</v>
      </c>
      <c r="J11" s="42">
        <v>0</v>
      </c>
      <c r="K11" s="43">
        <f t="shared" si="2"/>
        <v>99.585492227979273</v>
      </c>
      <c r="L11" s="44">
        <f t="shared" si="3"/>
        <v>94.196891191709838</v>
      </c>
      <c r="M11" s="45">
        <f t="shared" ref="M11:M27" si="5">(H11+J11)/C11*100</f>
        <v>0</v>
      </c>
      <c r="N11" s="34"/>
      <c r="O11" s="34"/>
      <c r="P11" s="35"/>
      <c r="Q11" s="35"/>
      <c r="R11" s="35"/>
    </row>
    <row r="12" spans="1:18" ht="28.5" customHeight="1">
      <c r="A12" s="37" t="s">
        <v>30</v>
      </c>
      <c r="B12" s="38"/>
      <c r="C12" s="39">
        <f t="shared" si="1"/>
        <v>720</v>
      </c>
      <c r="D12" s="40">
        <v>714</v>
      </c>
      <c r="E12" s="41">
        <v>674</v>
      </c>
      <c r="F12" s="40">
        <v>0</v>
      </c>
      <c r="G12" s="40">
        <v>2</v>
      </c>
      <c r="H12" s="40">
        <v>1</v>
      </c>
      <c r="I12" s="40">
        <v>3</v>
      </c>
      <c r="J12" s="42">
        <v>0</v>
      </c>
      <c r="K12" s="43">
        <f t="shared" si="2"/>
        <v>99.166666666666671</v>
      </c>
      <c r="L12" s="44">
        <f t="shared" si="3"/>
        <v>93.611111111111114</v>
      </c>
      <c r="M12" s="45">
        <f>(H12+J12)/C12*100</f>
        <v>0.1388888888888889</v>
      </c>
      <c r="N12" s="34"/>
      <c r="O12" s="34"/>
      <c r="P12" s="35"/>
      <c r="Q12" s="35"/>
      <c r="R12" s="35"/>
    </row>
    <row r="13" spans="1:18" ht="28.5" customHeight="1">
      <c r="A13" s="37" t="s">
        <v>31</v>
      </c>
      <c r="B13" s="38"/>
      <c r="C13" s="39">
        <f t="shared" si="1"/>
        <v>832</v>
      </c>
      <c r="D13" s="40">
        <v>820</v>
      </c>
      <c r="E13" s="41">
        <v>768</v>
      </c>
      <c r="F13" s="40">
        <v>0</v>
      </c>
      <c r="G13" s="40">
        <v>0</v>
      </c>
      <c r="H13" s="40">
        <v>1</v>
      </c>
      <c r="I13" s="40">
        <v>11</v>
      </c>
      <c r="J13" s="42">
        <v>0</v>
      </c>
      <c r="K13" s="43">
        <f t="shared" si="2"/>
        <v>98.557692307692307</v>
      </c>
      <c r="L13" s="44">
        <f t="shared" si="3"/>
        <v>92.307692307692307</v>
      </c>
      <c r="M13" s="45">
        <f t="shared" si="5"/>
        <v>0.1201923076923077</v>
      </c>
      <c r="N13" s="34"/>
      <c r="O13" s="34"/>
      <c r="P13" s="35"/>
      <c r="Q13" s="35"/>
      <c r="R13" s="35"/>
    </row>
    <row r="14" spans="1:18" ht="28.5" customHeight="1">
      <c r="A14" s="37" t="s">
        <v>32</v>
      </c>
      <c r="B14" s="38"/>
      <c r="C14" s="39">
        <f t="shared" si="1"/>
        <v>470</v>
      </c>
      <c r="D14" s="40">
        <v>466</v>
      </c>
      <c r="E14" s="41">
        <v>448</v>
      </c>
      <c r="F14" s="40">
        <v>0</v>
      </c>
      <c r="G14" s="40">
        <v>0</v>
      </c>
      <c r="H14" s="40">
        <v>0</v>
      </c>
      <c r="I14" s="40">
        <v>4</v>
      </c>
      <c r="J14" s="42">
        <v>0</v>
      </c>
      <c r="K14" s="43">
        <f t="shared" si="2"/>
        <v>99.148936170212764</v>
      </c>
      <c r="L14" s="44">
        <f t="shared" si="3"/>
        <v>95.319148936170222</v>
      </c>
      <c r="M14" s="45">
        <f t="shared" si="5"/>
        <v>0</v>
      </c>
      <c r="N14" s="34"/>
      <c r="O14" s="34"/>
      <c r="P14" s="35"/>
      <c r="Q14" s="35"/>
      <c r="R14" s="35"/>
    </row>
    <row r="15" spans="1:18" ht="28.5" customHeight="1">
      <c r="A15" s="37" t="s">
        <v>33</v>
      </c>
      <c r="B15" s="38"/>
      <c r="C15" s="39">
        <f t="shared" si="1"/>
        <v>481</v>
      </c>
      <c r="D15" s="40">
        <v>459</v>
      </c>
      <c r="E15" s="41">
        <v>442</v>
      </c>
      <c r="F15" s="40">
        <v>0</v>
      </c>
      <c r="G15" s="40">
        <v>0</v>
      </c>
      <c r="H15" s="40">
        <v>2</v>
      </c>
      <c r="I15" s="40">
        <v>20</v>
      </c>
      <c r="J15" s="42">
        <v>0</v>
      </c>
      <c r="K15" s="43">
        <f t="shared" si="2"/>
        <v>95.42619542619542</v>
      </c>
      <c r="L15" s="44">
        <f t="shared" si="3"/>
        <v>91.891891891891902</v>
      </c>
      <c r="M15" s="45">
        <f t="shared" si="5"/>
        <v>0.41580041580041582</v>
      </c>
      <c r="N15" s="34"/>
      <c r="O15" s="34"/>
      <c r="P15" s="35"/>
      <c r="Q15" s="35"/>
      <c r="R15" s="35"/>
    </row>
    <row r="16" spans="1:18" ht="28.5" customHeight="1">
      <c r="A16" s="37" t="s">
        <v>34</v>
      </c>
      <c r="B16" s="38"/>
      <c r="C16" s="39">
        <f t="shared" si="1"/>
        <v>350</v>
      </c>
      <c r="D16" s="40">
        <v>349</v>
      </c>
      <c r="E16" s="41">
        <v>334</v>
      </c>
      <c r="F16" s="40">
        <v>0</v>
      </c>
      <c r="G16" s="40">
        <v>0</v>
      </c>
      <c r="H16" s="40">
        <v>0</v>
      </c>
      <c r="I16" s="40">
        <v>1</v>
      </c>
      <c r="J16" s="42">
        <v>0</v>
      </c>
      <c r="K16" s="43">
        <f t="shared" si="2"/>
        <v>99.714285714285708</v>
      </c>
      <c r="L16" s="44">
        <f t="shared" si="3"/>
        <v>95.428571428571431</v>
      </c>
      <c r="M16" s="45">
        <f t="shared" si="5"/>
        <v>0</v>
      </c>
      <c r="N16" s="34"/>
      <c r="O16" s="34"/>
      <c r="P16" s="35"/>
      <c r="Q16" s="35"/>
      <c r="R16" s="35"/>
    </row>
    <row r="17" spans="1:18" ht="28.5" customHeight="1">
      <c r="A17" s="37" t="s">
        <v>35</v>
      </c>
      <c r="B17" s="38"/>
      <c r="C17" s="39">
        <f t="shared" si="1"/>
        <v>1055</v>
      </c>
      <c r="D17" s="40">
        <v>1039</v>
      </c>
      <c r="E17" s="41">
        <v>995</v>
      </c>
      <c r="F17" s="40">
        <v>0</v>
      </c>
      <c r="G17" s="40">
        <v>0</v>
      </c>
      <c r="H17" s="40">
        <v>0</v>
      </c>
      <c r="I17" s="40">
        <v>16</v>
      </c>
      <c r="J17" s="42">
        <v>0</v>
      </c>
      <c r="K17" s="43">
        <f t="shared" si="2"/>
        <v>98.483412322274873</v>
      </c>
      <c r="L17" s="44">
        <f t="shared" si="3"/>
        <v>94.312796208530798</v>
      </c>
      <c r="M17" s="45">
        <f t="shared" si="5"/>
        <v>0</v>
      </c>
      <c r="N17" s="34"/>
      <c r="O17" s="34"/>
      <c r="P17" s="35"/>
      <c r="Q17" s="35"/>
      <c r="R17" s="35"/>
    </row>
    <row r="18" spans="1:18" ht="28.5" customHeight="1">
      <c r="A18" s="37" t="s">
        <v>36</v>
      </c>
      <c r="B18" s="38"/>
      <c r="C18" s="47">
        <f t="shared" si="1"/>
        <v>337</v>
      </c>
      <c r="D18" s="40">
        <v>332</v>
      </c>
      <c r="E18" s="48">
        <v>316</v>
      </c>
      <c r="F18" s="40">
        <v>0</v>
      </c>
      <c r="G18" s="40">
        <v>0</v>
      </c>
      <c r="H18" s="40">
        <v>0</v>
      </c>
      <c r="I18" s="40">
        <v>5</v>
      </c>
      <c r="J18" s="42">
        <v>0</v>
      </c>
      <c r="K18" s="43">
        <f t="shared" si="2"/>
        <v>98.516320474777459</v>
      </c>
      <c r="L18" s="44">
        <f t="shared" si="3"/>
        <v>93.768545994065278</v>
      </c>
      <c r="M18" s="45">
        <f t="shared" si="5"/>
        <v>0</v>
      </c>
      <c r="N18" s="34"/>
      <c r="O18" s="34"/>
      <c r="P18" s="35"/>
      <c r="Q18" s="35"/>
      <c r="R18" s="35"/>
    </row>
    <row r="19" spans="1:18" ht="28.5" customHeight="1">
      <c r="A19" s="86" t="s">
        <v>45</v>
      </c>
      <c r="B19" s="82" t="s">
        <v>44</v>
      </c>
      <c r="C19" s="39">
        <f>SUM(D19,F19:J19)</f>
        <v>156</v>
      </c>
      <c r="D19" s="49">
        <v>154</v>
      </c>
      <c r="E19" s="41">
        <v>144</v>
      </c>
      <c r="F19" s="49">
        <v>0</v>
      </c>
      <c r="G19" s="49">
        <v>0</v>
      </c>
      <c r="H19" s="49">
        <v>0</v>
      </c>
      <c r="I19" s="49">
        <v>2</v>
      </c>
      <c r="J19" s="50">
        <v>0</v>
      </c>
      <c r="K19" s="51">
        <f t="shared" si="2"/>
        <v>98.71794871794873</v>
      </c>
      <c r="L19" s="52">
        <f t="shared" si="3"/>
        <v>92.307692307692307</v>
      </c>
      <c r="M19" s="53">
        <f>(H19+J19)/C19*100</f>
        <v>0</v>
      </c>
      <c r="N19" s="34"/>
      <c r="O19" s="34"/>
      <c r="P19" s="35"/>
      <c r="Q19" s="35"/>
      <c r="R19" s="35"/>
    </row>
    <row r="20" spans="1:18" ht="28.5" customHeight="1">
      <c r="A20" s="87"/>
      <c r="B20" s="83" t="s">
        <v>15</v>
      </c>
      <c r="C20" s="47">
        <f t="shared" si="1"/>
        <v>116</v>
      </c>
      <c r="D20" s="54">
        <v>116</v>
      </c>
      <c r="E20" s="48">
        <v>111</v>
      </c>
      <c r="F20" s="54">
        <v>0</v>
      </c>
      <c r="G20" s="54">
        <v>0</v>
      </c>
      <c r="H20" s="54">
        <v>0</v>
      </c>
      <c r="I20" s="54">
        <v>0</v>
      </c>
      <c r="J20" s="55">
        <v>0</v>
      </c>
      <c r="K20" s="56">
        <f t="shared" si="2"/>
        <v>100</v>
      </c>
      <c r="L20" s="57">
        <f t="shared" si="3"/>
        <v>95.689655172413794</v>
      </c>
      <c r="M20" s="58">
        <f t="shared" si="5"/>
        <v>0</v>
      </c>
      <c r="N20" s="34"/>
      <c r="O20" s="34"/>
      <c r="P20" s="35"/>
      <c r="Q20" s="35"/>
      <c r="R20" s="35"/>
    </row>
    <row r="21" spans="1:18" ht="28.5" customHeight="1">
      <c r="A21" s="88" t="s">
        <v>22</v>
      </c>
      <c r="B21" s="84" t="s">
        <v>23</v>
      </c>
      <c r="C21" s="59">
        <f t="shared" si="1"/>
        <v>232</v>
      </c>
      <c r="D21" s="60">
        <v>230</v>
      </c>
      <c r="E21" s="61">
        <v>226</v>
      </c>
      <c r="F21" s="60">
        <v>0</v>
      </c>
      <c r="G21" s="60">
        <v>0</v>
      </c>
      <c r="H21" s="60">
        <v>0</v>
      </c>
      <c r="I21" s="60">
        <v>2</v>
      </c>
      <c r="J21" s="62">
        <v>0</v>
      </c>
      <c r="K21" s="63">
        <f t="shared" si="2"/>
        <v>99.137931034482762</v>
      </c>
      <c r="L21" s="64">
        <f t="shared" si="3"/>
        <v>97.41379310344827</v>
      </c>
      <c r="M21" s="65">
        <f t="shared" si="5"/>
        <v>0</v>
      </c>
      <c r="N21" s="34"/>
      <c r="O21" s="34"/>
      <c r="P21" s="35"/>
      <c r="Q21" s="35"/>
      <c r="R21" s="35"/>
    </row>
    <row r="22" spans="1:18" ht="28.5" customHeight="1">
      <c r="A22" s="89" t="s">
        <v>17</v>
      </c>
      <c r="B22" s="85" t="s">
        <v>16</v>
      </c>
      <c r="C22" s="39">
        <f t="shared" si="1"/>
        <v>83</v>
      </c>
      <c r="D22" s="40">
        <v>81</v>
      </c>
      <c r="E22" s="41">
        <v>79</v>
      </c>
      <c r="F22" s="40">
        <v>0</v>
      </c>
      <c r="G22" s="40">
        <v>0</v>
      </c>
      <c r="H22" s="40">
        <v>0</v>
      </c>
      <c r="I22" s="40">
        <v>2</v>
      </c>
      <c r="J22" s="42">
        <v>0</v>
      </c>
      <c r="K22" s="43">
        <f t="shared" si="2"/>
        <v>97.590361445783131</v>
      </c>
      <c r="L22" s="44">
        <f t="shared" si="3"/>
        <v>95.180722891566262</v>
      </c>
      <c r="M22" s="45">
        <f t="shared" si="5"/>
        <v>0</v>
      </c>
      <c r="N22" s="34"/>
      <c r="O22" s="34"/>
      <c r="P22" s="35"/>
      <c r="Q22" s="35"/>
      <c r="R22" s="35"/>
    </row>
    <row r="23" spans="1:18" ht="28.5" customHeight="1">
      <c r="A23" s="89"/>
      <c r="B23" s="85" t="s">
        <v>18</v>
      </c>
      <c r="C23" s="39">
        <f t="shared" si="1"/>
        <v>56</v>
      </c>
      <c r="D23" s="40">
        <v>54</v>
      </c>
      <c r="E23" s="41">
        <v>54</v>
      </c>
      <c r="F23" s="40">
        <v>0</v>
      </c>
      <c r="G23" s="40">
        <v>1</v>
      </c>
      <c r="H23" s="40">
        <v>0</v>
      </c>
      <c r="I23" s="40">
        <v>1</v>
      </c>
      <c r="J23" s="42">
        <v>0</v>
      </c>
      <c r="K23" s="43">
        <f t="shared" si="2"/>
        <v>96.428571428571431</v>
      </c>
      <c r="L23" s="44">
        <f t="shared" si="3"/>
        <v>96.428571428571431</v>
      </c>
      <c r="M23" s="45">
        <f t="shared" si="5"/>
        <v>0</v>
      </c>
      <c r="N23" s="34"/>
      <c r="O23" s="34"/>
      <c r="P23" s="35"/>
      <c r="Q23" s="35"/>
      <c r="R23" s="35"/>
    </row>
    <row r="24" spans="1:18" ht="28.5" customHeight="1">
      <c r="A24" s="87"/>
      <c r="B24" s="83" t="s">
        <v>19</v>
      </c>
      <c r="C24" s="47">
        <f t="shared" si="1"/>
        <v>69</v>
      </c>
      <c r="D24" s="54">
        <v>69</v>
      </c>
      <c r="E24" s="48">
        <v>69</v>
      </c>
      <c r="F24" s="54">
        <v>0</v>
      </c>
      <c r="G24" s="54">
        <v>0</v>
      </c>
      <c r="H24" s="54">
        <v>0</v>
      </c>
      <c r="I24" s="54">
        <v>0</v>
      </c>
      <c r="J24" s="55">
        <v>0</v>
      </c>
      <c r="K24" s="56">
        <f t="shared" si="2"/>
        <v>100</v>
      </c>
      <c r="L24" s="57">
        <f t="shared" si="3"/>
        <v>100</v>
      </c>
      <c r="M24" s="58">
        <f t="shared" si="5"/>
        <v>0</v>
      </c>
      <c r="N24" s="34"/>
      <c r="O24" s="34"/>
      <c r="P24" s="35"/>
      <c r="Q24" s="35"/>
      <c r="R24" s="35"/>
    </row>
    <row r="25" spans="1:18" ht="28.5" customHeight="1">
      <c r="A25" s="66" t="s">
        <v>37</v>
      </c>
      <c r="B25" s="67"/>
      <c r="C25" s="59">
        <f t="shared" si="1"/>
        <v>104</v>
      </c>
      <c r="D25" s="54">
        <v>103</v>
      </c>
      <c r="E25" s="61">
        <v>100</v>
      </c>
      <c r="F25" s="54">
        <v>0</v>
      </c>
      <c r="G25" s="54">
        <v>0</v>
      </c>
      <c r="H25" s="54">
        <v>0</v>
      </c>
      <c r="I25" s="54">
        <v>1</v>
      </c>
      <c r="J25" s="55">
        <v>0</v>
      </c>
      <c r="K25" s="56">
        <f t="shared" si="2"/>
        <v>99.038461538461547</v>
      </c>
      <c r="L25" s="57">
        <f t="shared" si="3"/>
        <v>96.15384615384616</v>
      </c>
      <c r="M25" s="58">
        <f t="shared" si="5"/>
        <v>0</v>
      </c>
      <c r="N25" s="34"/>
      <c r="O25" s="34"/>
      <c r="P25" s="35"/>
      <c r="Q25" s="35"/>
      <c r="R25" s="35"/>
    </row>
    <row r="26" spans="1:18" ht="28.5" customHeight="1">
      <c r="A26" s="66" t="s">
        <v>38</v>
      </c>
      <c r="B26" s="67"/>
      <c r="C26" s="59">
        <f t="shared" si="1"/>
        <v>239</v>
      </c>
      <c r="D26" s="54">
        <v>238</v>
      </c>
      <c r="E26" s="61">
        <v>236</v>
      </c>
      <c r="F26" s="54">
        <v>0</v>
      </c>
      <c r="G26" s="54">
        <v>0</v>
      </c>
      <c r="H26" s="54">
        <v>0</v>
      </c>
      <c r="I26" s="54">
        <v>1</v>
      </c>
      <c r="J26" s="55">
        <v>0</v>
      </c>
      <c r="K26" s="56">
        <f t="shared" si="2"/>
        <v>99.581589958159</v>
      </c>
      <c r="L26" s="57">
        <f t="shared" si="3"/>
        <v>98.744769874476987</v>
      </c>
      <c r="M26" s="58">
        <f t="shared" si="5"/>
        <v>0</v>
      </c>
      <c r="N26" s="34"/>
      <c r="O26" s="34"/>
      <c r="P26" s="35"/>
      <c r="Q26" s="35"/>
      <c r="R26" s="35"/>
    </row>
    <row r="27" spans="1:18" ht="28.5" customHeight="1">
      <c r="A27" s="68" t="s">
        <v>39</v>
      </c>
      <c r="B27" s="69"/>
      <c r="C27" s="70">
        <f>SUM(D27,F27:J27)</f>
        <v>557</v>
      </c>
      <c r="D27" s="71">
        <v>556</v>
      </c>
      <c r="E27" s="72">
        <v>530</v>
      </c>
      <c r="F27" s="73">
        <v>0</v>
      </c>
      <c r="G27" s="73">
        <v>0</v>
      </c>
      <c r="H27" s="73">
        <v>0</v>
      </c>
      <c r="I27" s="73">
        <v>1</v>
      </c>
      <c r="J27" s="74">
        <v>0</v>
      </c>
      <c r="K27" s="75">
        <f t="shared" si="2"/>
        <v>99.820466786355482</v>
      </c>
      <c r="L27" s="76">
        <f t="shared" si="3"/>
        <v>95.152603231597837</v>
      </c>
      <c r="M27" s="77">
        <f t="shared" si="5"/>
        <v>0</v>
      </c>
      <c r="N27" s="34"/>
      <c r="O27" s="34"/>
      <c r="P27" s="35"/>
      <c r="Q27" s="35"/>
      <c r="R27" s="35"/>
    </row>
    <row r="28" spans="1:18" ht="21.95" customHeight="1">
      <c r="A28" s="2" t="s">
        <v>21</v>
      </c>
      <c r="B28" s="78"/>
      <c r="C28" s="79"/>
      <c r="D28" s="79"/>
      <c r="E28" s="79"/>
      <c r="F28" s="79"/>
      <c r="G28" s="79"/>
      <c r="H28" s="79"/>
      <c r="I28" s="79"/>
      <c r="J28" s="79"/>
      <c r="K28" s="80"/>
      <c r="L28" s="80"/>
      <c r="M28" s="80"/>
    </row>
    <row r="29" spans="1:18" ht="21.95" customHeight="1">
      <c r="A29" s="2" t="s">
        <v>20</v>
      </c>
    </row>
  </sheetData>
  <phoneticPr fontId="1"/>
  <pageMargins left="0.75" right="0.51" top="0.87" bottom="1" header="0.51200000000000001" footer="0.51200000000000001"/>
  <pageSetup paperSize="9" scale="9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R6.3卒</vt:lpstr>
      <vt:lpstr>R6.3卒!Print_Area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2025-09-25T04:30:29Z</cp:lastPrinted>
  <dcterms:created xsi:type="dcterms:W3CDTF">1998-07-09T06:08:22Z</dcterms:created>
  <dcterms:modified xsi:type="dcterms:W3CDTF">2025-09-25T04:30:38Z</dcterms:modified>
</cp:coreProperties>
</file>