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C6EDB90A-C205-4044-AE91-6A8FD8DE0A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中学校" sheetId="7" r:id="rId1"/>
  </sheets>
  <definedNames>
    <definedName name="_xlnm.Print_Area" localSheetId="0">中学校!$B$1:$R$139</definedName>
    <definedName name="_xlnm.Print_Area">中学校!$B$1:$P$138</definedName>
    <definedName name="_xlnm.Print_Titles" localSheetId="0">中学校!$1:$5</definedName>
    <definedName name="_xlnm.Print_Titles">中学校!$1:$5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1" i="7" l="1"/>
  <c r="D127" i="7"/>
  <c r="G139" i="7"/>
  <c r="F139" i="7" s="1"/>
  <c r="H139" i="7"/>
  <c r="I139" i="7"/>
  <c r="L139" i="7"/>
  <c r="O139" i="7"/>
  <c r="O135" i="7"/>
  <c r="O137" i="7"/>
  <c r="E48" i="7"/>
  <c r="D7" i="7"/>
  <c r="O138" i="7"/>
  <c r="L138" i="7"/>
  <c r="L10" i="7" s="1"/>
  <c r="I138" i="7"/>
  <c r="H138" i="7"/>
  <c r="G138" i="7"/>
  <c r="L137" i="7"/>
  <c r="I137" i="7"/>
  <c r="H137" i="7"/>
  <c r="G137" i="7"/>
  <c r="O136" i="7"/>
  <c r="L136" i="7"/>
  <c r="I136" i="7"/>
  <c r="H136" i="7"/>
  <c r="G136" i="7"/>
  <c r="L135" i="7"/>
  <c r="I135" i="7"/>
  <c r="H135" i="7"/>
  <c r="G135" i="7"/>
  <c r="O132" i="7"/>
  <c r="O131" i="7" s="1"/>
  <c r="L132" i="7"/>
  <c r="I132" i="7"/>
  <c r="H132" i="7"/>
  <c r="G132" i="7"/>
  <c r="Q131" i="7"/>
  <c r="P131" i="7"/>
  <c r="N131" i="7"/>
  <c r="M131" i="7"/>
  <c r="K131" i="7"/>
  <c r="J131" i="7"/>
  <c r="E131" i="7"/>
  <c r="O130" i="7"/>
  <c r="O129" i="7"/>
  <c r="L130" i="7"/>
  <c r="L129" i="7" s="1"/>
  <c r="I130" i="7"/>
  <c r="H130" i="7"/>
  <c r="G130" i="7"/>
  <c r="Q129" i="7"/>
  <c r="P129" i="7"/>
  <c r="N129" i="7"/>
  <c r="M129" i="7"/>
  <c r="K129" i="7"/>
  <c r="J129" i="7"/>
  <c r="E129" i="7"/>
  <c r="D129" i="7"/>
  <c r="O128" i="7"/>
  <c r="O127" i="7"/>
  <c r="L128" i="7"/>
  <c r="I128" i="7"/>
  <c r="H128" i="7"/>
  <c r="H127" i="7" s="1"/>
  <c r="G128" i="7"/>
  <c r="Q127" i="7"/>
  <c r="P127" i="7"/>
  <c r="N127" i="7"/>
  <c r="M127" i="7"/>
  <c r="K127" i="7"/>
  <c r="J127" i="7"/>
  <c r="E127" i="7"/>
  <c r="O126" i="7"/>
  <c r="L126" i="7"/>
  <c r="I126" i="7"/>
  <c r="H126" i="7"/>
  <c r="G126" i="7"/>
  <c r="O125" i="7"/>
  <c r="L125" i="7"/>
  <c r="I125" i="7"/>
  <c r="I124" i="7" s="1"/>
  <c r="H125" i="7"/>
  <c r="G125" i="7"/>
  <c r="Q124" i="7"/>
  <c r="P124" i="7"/>
  <c r="N124" i="7"/>
  <c r="M124" i="7"/>
  <c r="K124" i="7"/>
  <c r="J124" i="7"/>
  <c r="E124" i="7"/>
  <c r="D124" i="7"/>
  <c r="O123" i="7"/>
  <c r="O122" i="7"/>
  <c r="L123" i="7"/>
  <c r="I123" i="7"/>
  <c r="H123" i="7"/>
  <c r="G123" i="7"/>
  <c r="F123" i="7" s="1"/>
  <c r="F122" i="7" s="1"/>
  <c r="Q122" i="7"/>
  <c r="P122" i="7"/>
  <c r="N122" i="7"/>
  <c r="M122" i="7"/>
  <c r="K122" i="7"/>
  <c r="J122" i="7"/>
  <c r="E122" i="7"/>
  <c r="D122" i="7"/>
  <c r="O121" i="7"/>
  <c r="O120" i="7"/>
  <c r="L121" i="7"/>
  <c r="I121" i="7"/>
  <c r="H121" i="7"/>
  <c r="G121" i="7"/>
  <c r="Q120" i="7"/>
  <c r="P120" i="7"/>
  <c r="P9" i="7" s="1"/>
  <c r="N120" i="7"/>
  <c r="M120" i="7"/>
  <c r="K120" i="7"/>
  <c r="J120" i="7"/>
  <c r="E120" i="7"/>
  <c r="D120" i="7"/>
  <c r="O119" i="7"/>
  <c r="L119" i="7"/>
  <c r="L113" i="7" s="1"/>
  <c r="I119" i="7"/>
  <c r="H119" i="7"/>
  <c r="G119" i="7"/>
  <c r="O118" i="7"/>
  <c r="L118" i="7"/>
  <c r="I118" i="7"/>
  <c r="H118" i="7"/>
  <c r="G118" i="7"/>
  <c r="G113" i="7" s="1"/>
  <c r="O117" i="7"/>
  <c r="L117" i="7"/>
  <c r="I117" i="7"/>
  <c r="H117" i="7"/>
  <c r="G117" i="7"/>
  <c r="O116" i="7"/>
  <c r="L116" i="7"/>
  <c r="I116" i="7"/>
  <c r="I113" i="7" s="1"/>
  <c r="H116" i="7"/>
  <c r="G116" i="7"/>
  <c r="O115" i="7"/>
  <c r="L115" i="7"/>
  <c r="I115" i="7"/>
  <c r="H115" i="7"/>
  <c r="G115" i="7"/>
  <c r="O114" i="7"/>
  <c r="O113" i="7" s="1"/>
  <c r="L114" i="7"/>
  <c r="I114" i="7"/>
  <c r="H114" i="7"/>
  <c r="G114" i="7"/>
  <c r="Q113" i="7"/>
  <c r="P113" i="7"/>
  <c r="N113" i="7"/>
  <c r="M113" i="7"/>
  <c r="M9" i="7" s="1"/>
  <c r="K113" i="7"/>
  <c r="J113" i="7"/>
  <c r="E113" i="7"/>
  <c r="D113" i="7"/>
  <c r="O112" i="7"/>
  <c r="L112" i="7"/>
  <c r="I112" i="7"/>
  <c r="H112" i="7"/>
  <c r="F112" i="7" s="1"/>
  <c r="G112" i="7"/>
  <c r="O111" i="7"/>
  <c r="L111" i="7"/>
  <c r="I111" i="7"/>
  <c r="H111" i="7"/>
  <c r="G111" i="7"/>
  <c r="O110" i="7"/>
  <c r="L110" i="7"/>
  <c r="L103" i="7" s="1"/>
  <c r="I110" i="7"/>
  <c r="H110" i="7"/>
  <c r="G110" i="7"/>
  <c r="O109" i="7"/>
  <c r="L109" i="7"/>
  <c r="I109" i="7"/>
  <c r="H109" i="7"/>
  <c r="G109" i="7"/>
  <c r="G103" i="7" s="1"/>
  <c r="O108" i="7"/>
  <c r="L108" i="7"/>
  <c r="I108" i="7"/>
  <c r="H108" i="7"/>
  <c r="G108" i="7"/>
  <c r="O107" i="7"/>
  <c r="L107" i="7"/>
  <c r="I107" i="7"/>
  <c r="I103" i="7" s="1"/>
  <c r="H107" i="7"/>
  <c r="G107" i="7"/>
  <c r="O106" i="7"/>
  <c r="L106" i="7"/>
  <c r="I106" i="7"/>
  <c r="H106" i="7"/>
  <c r="G106" i="7"/>
  <c r="O105" i="7"/>
  <c r="O103" i="7" s="1"/>
  <c r="L105" i="7"/>
  <c r="I105" i="7"/>
  <c r="H105" i="7"/>
  <c r="G105" i="7"/>
  <c r="O104" i="7"/>
  <c r="L104" i="7"/>
  <c r="I104" i="7"/>
  <c r="H104" i="7"/>
  <c r="H103" i="7" s="1"/>
  <c r="G104" i="7"/>
  <c r="Q103" i="7"/>
  <c r="P103" i="7"/>
  <c r="N103" i="7"/>
  <c r="M103" i="7"/>
  <c r="K103" i="7"/>
  <c r="J103" i="7"/>
  <c r="E103" i="7"/>
  <c r="D103" i="7"/>
  <c r="O102" i="7"/>
  <c r="L102" i="7"/>
  <c r="I102" i="7"/>
  <c r="H102" i="7"/>
  <c r="G102" i="7"/>
  <c r="O101" i="7"/>
  <c r="L101" i="7"/>
  <c r="I101" i="7"/>
  <c r="H101" i="7"/>
  <c r="G101" i="7"/>
  <c r="O100" i="7"/>
  <c r="L100" i="7"/>
  <c r="I100" i="7"/>
  <c r="H100" i="7"/>
  <c r="G100" i="7"/>
  <c r="G96" i="7" s="1"/>
  <c r="O99" i="7"/>
  <c r="L99" i="7"/>
  <c r="I99" i="7"/>
  <c r="H99" i="7"/>
  <c r="G99" i="7"/>
  <c r="O98" i="7"/>
  <c r="L98" i="7"/>
  <c r="I98" i="7"/>
  <c r="I96" i="7" s="1"/>
  <c r="H98" i="7"/>
  <c r="G98" i="7"/>
  <c r="O97" i="7"/>
  <c r="L97" i="7"/>
  <c r="I97" i="7"/>
  <c r="H97" i="7"/>
  <c r="G97" i="7"/>
  <c r="Q96" i="7"/>
  <c r="P96" i="7"/>
  <c r="N96" i="7"/>
  <c r="M96" i="7"/>
  <c r="K96" i="7"/>
  <c r="J96" i="7"/>
  <c r="E96" i="7"/>
  <c r="D96" i="7"/>
  <c r="O95" i="7"/>
  <c r="O91" i="7" s="1"/>
  <c r="L95" i="7"/>
  <c r="I95" i="7"/>
  <c r="H95" i="7"/>
  <c r="G95" i="7"/>
  <c r="O94" i="7"/>
  <c r="L94" i="7"/>
  <c r="I94" i="7"/>
  <c r="H94" i="7"/>
  <c r="H91" i="7" s="1"/>
  <c r="G94" i="7"/>
  <c r="O93" i="7"/>
  <c r="L93" i="7"/>
  <c r="I93" i="7"/>
  <c r="H93" i="7"/>
  <c r="G93" i="7"/>
  <c r="O92" i="7"/>
  <c r="L92" i="7"/>
  <c r="L91" i="7" s="1"/>
  <c r="I92" i="7"/>
  <c r="H92" i="7"/>
  <c r="G92" i="7"/>
  <c r="Q91" i="7"/>
  <c r="P91" i="7"/>
  <c r="N91" i="7"/>
  <c r="M91" i="7"/>
  <c r="K91" i="7"/>
  <c r="J91" i="7"/>
  <c r="E91" i="7"/>
  <c r="D91" i="7"/>
  <c r="O90" i="7"/>
  <c r="L90" i="7"/>
  <c r="I90" i="7"/>
  <c r="H90" i="7"/>
  <c r="G90" i="7"/>
  <c r="F90" i="7" s="1"/>
  <c r="F87" i="7" s="1"/>
  <c r="O89" i="7"/>
  <c r="L89" i="7"/>
  <c r="I89" i="7"/>
  <c r="H89" i="7"/>
  <c r="G89" i="7"/>
  <c r="O88" i="7"/>
  <c r="L88" i="7"/>
  <c r="I88" i="7"/>
  <c r="I87" i="7" s="1"/>
  <c r="H88" i="7"/>
  <c r="G88" i="7"/>
  <c r="Q87" i="7"/>
  <c r="P87" i="7"/>
  <c r="N87" i="7"/>
  <c r="M87" i="7"/>
  <c r="K87" i="7"/>
  <c r="J87" i="7"/>
  <c r="J9" i="7" s="1"/>
  <c r="E87" i="7"/>
  <c r="D87" i="7"/>
  <c r="O86" i="7"/>
  <c r="L86" i="7"/>
  <c r="I86" i="7"/>
  <c r="H86" i="7"/>
  <c r="G86" i="7"/>
  <c r="O85" i="7"/>
  <c r="O80" i="7" s="1"/>
  <c r="L85" i="7"/>
  <c r="I85" i="7"/>
  <c r="H85" i="7"/>
  <c r="G85" i="7"/>
  <c r="O84" i="7"/>
  <c r="L84" i="7"/>
  <c r="I84" i="7"/>
  <c r="H84" i="7"/>
  <c r="H80" i="7" s="1"/>
  <c r="G84" i="7"/>
  <c r="O83" i="7"/>
  <c r="L83" i="7"/>
  <c r="I83" i="7"/>
  <c r="H83" i="7"/>
  <c r="G83" i="7"/>
  <c r="O82" i="7"/>
  <c r="L82" i="7"/>
  <c r="L80" i="7" s="1"/>
  <c r="I82" i="7"/>
  <c r="H82" i="7"/>
  <c r="G82" i="7"/>
  <c r="O81" i="7"/>
  <c r="L81" i="7"/>
  <c r="I81" i="7"/>
  <c r="H81" i="7"/>
  <c r="G81" i="7"/>
  <c r="G80" i="7" s="1"/>
  <c r="Q80" i="7"/>
  <c r="P80" i="7"/>
  <c r="N80" i="7"/>
  <c r="M80" i="7"/>
  <c r="K80" i="7"/>
  <c r="J80" i="7"/>
  <c r="E80" i="7"/>
  <c r="D80" i="7"/>
  <c r="D9" i="7" s="1"/>
  <c r="D6" i="7" s="1"/>
  <c r="O79" i="7"/>
  <c r="L79" i="7"/>
  <c r="I79" i="7"/>
  <c r="H79" i="7"/>
  <c r="G79" i="7"/>
  <c r="O78" i="7"/>
  <c r="L78" i="7"/>
  <c r="I78" i="7"/>
  <c r="I76" i="7" s="1"/>
  <c r="H78" i="7"/>
  <c r="G78" i="7"/>
  <c r="O77" i="7"/>
  <c r="L77" i="7"/>
  <c r="I77" i="7"/>
  <c r="H77" i="7"/>
  <c r="G77" i="7"/>
  <c r="Q76" i="7"/>
  <c r="P76" i="7"/>
  <c r="N76" i="7"/>
  <c r="M76" i="7"/>
  <c r="K76" i="7"/>
  <c r="J76" i="7"/>
  <c r="E76" i="7"/>
  <c r="D76" i="7"/>
  <c r="O75" i="7"/>
  <c r="O71" i="7" s="1"/>
  <c r="L75" i="7"/>
  <c r="I75" i="7"/>
  <c r="H75" i="7"/>
  <c r="G75" i="7"/>
  <c r="O74" i="7"/>
  <c r="L74" i="7"/>
  <c r="I74" i="7"/>
  <c r="H74" i="7"/>
  <c r="F74" i="7" s="1"/>
  <c r="F71" i="7" s="1"/>
  <c r="G74" i="7"/>
  <c r="O73" i="7"/>
  <c r="L73" i="7"/>
  <c r="I73" i="7"/>
  <c r="H73" i="7"/>
  <c r="G73" i="7"/>
  <c r="O72" i="7"/>
  <c r="L72" i="7"/>
  <c r="L71" i="7" s="1"/>
  <c r="I72" i="7"/>
  <c r="H72" i="7"/>
  <c r="G72" i="7"/>
  <c r="Q71" i="7"/>
  <c r="P71" i="7"/>
  <c r="N71" i="7"/>
  <c r="M71" i="7"/>
  <c r="K71" i="7"/>
  <c r="J71" i="7"/>
  <c r="E71" i="7"/>
  <c r="D71" i="7"/>
  <c r="O70" i="7"/>
  <c r="L70" i="7"/>
  <c r="I70" i="7"/>
  <c r="H70" i="7"/>
  <c r="G70" i="7"/>
  <c r="G64" i="7" s="1"/>
  <c r="O69" i="7"/>
  <c r="L69" i="7"/>
  <c r="I69" i="7"/>
  <c r="H69" i="7"/>
  <c r="G69" i="7"/>
  <c r="O68" i="7"/>
  <c r="L68" i="7"/>
  <c r="I68" i="7"/>
  <c r="I64" i="7" s="1"/>
  <c r="H68" i="7"/>
  <c r="G68" i="7"/>
  <c r="O67" i="7"/>
  <c r="L67" i="7"/>
  <c r="I67" i="7"/>
  <c r="H67" i="7"/>
  <c r="G67" i="7"/>
  <c r="O66" i="7"/>
  <c r="O64" i="7" s="1"/>
  <c r="L66" i="7"/>
  <c r="I66" i="7"/>
  <c r="H66" i="7"/>
  <c r="G66" i="7"/>
  <c r="O65" i="7"/>
  <c r="L65" i="7"/>
  <c r="I65" i="7"/>
  <c r="H65" i="7"/>
  <c r="F65" i="7" s="1"/>
  <c r="G65" i="7"/>
  <c r="Q64" i="7"/>
  <c r="P64" i="7"/>
  <c r="N64" i="7"/>
  <c r="M64" i="7"/>
  <c r="K64" i="7"/>
  <c r="J64" i="7"/>
  <c r="E64" i="7"/>
  <c r="D64" i="7"/>
  <c r="O63" i="7"/>
  <c r="L63" i="7"/>
  <c r="I63" i="7"/>
  <c r="H63" i="7"/>
  <c r="G63" i="7"/>
  <c r="O62" i="7"/>
  <c r="L62" i="7"/>
  <c r="I62" i="7"/>
  <c r="H62" i="7"/>
  <c r="G62" i="7"/>
  <c r="O61" i="7"/>
  <c r="L61" i="7"/>
  <c r="I61" i="7"/>
  <c r="H61" i="7"/>
  <c r="G61" i="7"/>
  <c r="F61" i="7" s="1"/>
  <c r="F59" i="7" s="1"/>
  <c r="O60" i="7"/>
  <c r="L60" i="7"/>
  <c r="I60" i="7"/>
  <c r="H60" i="7"/>
  <c r="G60" i="7"/>
  <c r="Q59" i="7"/>
  <c r="P59" i="7"/>
  <c r="N59" i="7"/>
  <c r="N9" i="7" s="1"/>
  <c r="M59" i="7"/>
  <c r="K59" i="7"/>
  <c r="J59" i="7"/>
  <c r="E59" i="7"/>
  <c r="D59" i="7"/>
  <c r="O58" i="7"/>
  <c r="L58" i="7"/>
  <c r="I58" i="7"/>
  <c r="H58" i="7"/>
  <c r="G58" i="7"/>
  <c r="O57" i="7"/>
  <c r="L57" i="7"/>
  <c r="I57" i="7"/>
  <c r="H57" i="7"/>
  <c r="G57" i="7"/>
  <c r="O56" i="7"/>
  <c r="O48" i="7" s="1"/>
  <c r="L56" i="7"/>
  <c r="I56" i="7"/>
  <c r="H56" i="7"/>
  <c r="G56" i="7"/>
  <c r="O55" i="7"/>
  <c r="L55" i="7"/>
  <c r="I55" i="7"/>
  <c r="H55" i="7"/>
  <c r="H48" i="7" s="1"/>
  <c r="G55" i="7"/>
  <c r="O54" i="7"/>
  <c r="L54" i="7"/>
  <c r="I54" i="7"/>
  <c r="H54" i="7"/>
  <c r="G54" i="7"/>
  <c r="O53" i="7"/>
  <c r="L53" i="7"/>
  <c r="I53" i="7"/>
  <c r="H53" i="7"/>
  <c r="G53" i="7"/>
  <c r="O52" i="7"/>
  <c r="L52" i="7"/>
  <c r="I52" i="7"/>
  <c r="H52" i="7"/>
  <c r="G52" i="7"/>
  <c r="G48" i="7" s="1"/>
  <c r="O51" i="7"/>
  <c r="L51" i="7"/>
  <c r="I51" i="7"/>
  <c r="H51" i="7"/>
  <c r="G51" i="7"/>
  <c r="O50" i="7"/>
  <c r="L50" i="7"/>
  <c r="I50" i="7"/>
  <c r="I48" i="7" s="1"/>
  <c r="H50" i="7"/>
  <c r="G50" i="7"/>
  <c r="O49" i="7"/>
  <c r="L49" i="7"/>
  <c r="I49" i="7"/>
  <c r="H49" i="7"/>
  <c r="G49" i="7"/>
  <c r="Q48" i="7"/>
  <c r="Q9" i="7" s="1"/>
  <c r="P48" i="7"/>
  <c r="N48" i="7"/>
  <c r="M48" i="7"/>
  <c r="K48" i="7"/>
  <c r="J48" i="7"/>
  <c r="D48" i="7"/>
  <c r="O47" i="7"/>
  <c r="L47" i="7"/>
  <c r="L40" i="7" s="1"/>
  <c r="I47" i="7"/>
  <c r="H47" i="7"/>
  <c r="G47" i="7"/>
  <c r="O46" i="7"/>
  <c r="L46" i="7"/>
  <c r="I46" i="7"/>
  <c r="H46" i="7"/>
  <c r="G46" i="7"/>
  <c r="F46" i="7" s="1"/>
  <c r="O45" i="7"/>
  <c r="L45" i="7"/>
  <c r="I45" i="7"/>
  <c r="H45" i="7"/>
  <c r="G45" i="7"/>
  <c r="O44" i="7"/>
  <c r="L44" i="7"/>
  <c r="I44" i="7"/>
  <c r="I40" i="7" s="1"/>
  <c r="H44" i="7"/>
  <c r="G44" i="7"/>
  <c r="O43" i="7"/>
  <c r="L43" i="7"/>
  <c r="I43" i="7"/>
  <c r="H43" i="7"/>
  <c r="G43" i="7"/>
  <c r="O42" i="7"/>
  <c r="O40" i="7" s="1"/>
  <c r="L42" i="7"/>
  <c r="I42" i="7"/>
  <c r="H42" i="7"/>
  <c r="G42" i="7"/>
  <c r="O41" i="7"/>
  <c r="L41" i="7"/>
  <c r="I41" i="7"/>
  <c r="H41" i="7"/>
  <c r="H40" i="7" s="1"/>
  <c r="G41" i="7"/>
  <c r="Q40" i="7"/>
  <c r="P40" i="7"/>
  <c r="N40" i="7"/>
  <c r="M40" i="7"/>
  <c r="K40" i="7"/>
  <c r="J40" i="7"/>
  <c r="E40" i="7"/>
  <c r="E9" i="7" s="1"/>
  <c r="E6" i="7" s="1"/>
  <c r="D40" i="7"/>
  <c r="O39" i="7"/>
  <c r="L39" i="7"/>
  <c r="I39" i="7"/>
  <c r="H39" i="7"/>
  <c r="G39" i="7"/>
  <c r="O38" i="7"/>
  <c r="L38" i="7"/>
  <c r="I38" i="7"/>
  <c r="H38" i="7"/>
  <c r="G38" i="7"/>
  <c r="O37" i="7"/>
  <c r="L37" i="7"/>
  <c r="I37" i="7"/>
  <c r="H37" i="7"/>
  <c r="G37" i="7"/>
  <c r="O36" i="7"/>
  <c r="L36" i="7"/>
  <c r="I36" i="7"/>
  <c r="H36" i="7"/>
  <c r="G36" i="7"/>
  <c r="O35" i="7"/>
  <c r="L35" i="7"/>
  <c r="I35" i="7"/>
  <c r="H35" i="7"/>
  <c r="G35" i="7"/>
  <c r="O34" i="7"/>
  <c r="L34" i="7"/>
  <c r="I34" i="7"/>
  <c r="H34" i="7"/>
  <c r="G34" i="7"/>
  <c r="O33" i="7"/>
  <c r="L33" i="7"/>
  <c r="I33" i="7"/>
  <c r="H33" i="7"/>
  <c r="G33" i="7"/>
  <c r="O32" i="7"/>
  <c r="L32" i="7"/>
  <c r="I32" i="7"/>
  <c r="H32" i="7"/>
  <c r="F32" i="7" s="1"/>
  <c r="G32" i="7"/>
  <c r="O31" i="7"/>
  <c r="L31" i="7"/>
  <c r="I31" i="7"/>
  <c r="H31" i="7"/>
  <c r="G31" i="7"/>
  <c r="O30" i="7"/>
  <c r="L30" i="7"/>
  <c r="I30" i="7"/>
  <c r="H30" i="7"/>
  <c r="G30" i="7"/>
  <c r="O29" i="7"/>
  <c r="L29" i="7"/>
  <c r="I29" i="7"/>
  <c r="H29" i="7"/>
  <c r="G29" i="7"/>
  <c r="G21" i="7" s="1"/>
  <c r="O28" i="7"/>
  <c r="L28" i="7"/>
  <c r="I28" i="7"/>
  <c r="H28" i="7"/>
  <c r="G28" i="7"/>
  <c r="O27" i="7"/>
  <c r="L27" i="7"/>
  <c r="I27" i="7"/>
  <c r="H27" i="7"/>
  <c r="G27" i="7"/>
  <c r="O26" i="7"/>
  <c r="L26" i="7"/>
  <c r="I26" i="7"/>
  <c r="H26" i="7"/>
  <c r="G26" i="7"/>
  <c r="O25" i="7"/>
  <c r="O21" i="7" s="1"/>
  <c r="O9" i="7" s="1"/>
  <c r="L25" i="7"/>
  <c r="I25" i="7"/>
  <c r="H25" i="7"/>
  <c r="G25" i="7"/>
  <c r="O24" i="7"/>
  <c r="L24" i="7"/>
  <c r="I24" i="7"/>
  <c r="H24" i="7"/>
  <c r="H21" i="7" s="1"/>
  <c r="G24" i="7"/>
  <c r="O23" i="7"/>
  <c r="L23" i="7"/>
  <c r="I23" i="7"/>
  <c r="H23" i="7"/>
  <c r="G23" i="7"/>
  <c r="O22" i="7"/>
  <c r="L22" i="7"/>
  <c r="L21" i="7" s="1"/>
  <c r="L9" i="7" s="1"/>
  <c r="I22" i="7"/>
  <c r="H22" i="7"/>
  <c r="G22" i="7"/>
  <c r="Q21" i="7"/>
  <c r="P21" i="7"/>
  <c r="N21" i="7"/>
  <c r="M21" i="7"/>
  <c r="K21" i="7"/>
  <c r="J21" i="7"/>
  <c r="E21" i="7"/>
  <c r="D21" i="7"/>
  <c r="O18" i="7"/>
  <c r="L18" i="7"/>
  <c r="I18" i="7"/>
  <c r="H18" i="7"/>
  <c r="G18" i="7"/>
  <c r="G8" i="7" s="1"/>
  <c r="O17" i="7"/>
  <c r="L17" i="7"/>
  <c r="I17" i="7"/>
  <c r="H17" i="7"/>
  <c r="G17" i="7"/>
  <c r="O16" i="7"/>
  <c r="L16" i="7"/>
  <c r="I16" i="7"/>
  <c r="H16" i="7"/>
  <c r="G16" i="7"/>
  <c r="O13" i="7"/>
  <c r="O7" i="7" s="1"/>
  <c r="L13" i="7"/>
  <c r="I13" i="7"/>
  <c r="H13" i="7"/>
  <c r="H7" i="7"/>
  <c r="G13" i="7"/>
  <c r="G7" i="7"/>
  <c r="Q10" i="7"/>
  <c r="P10" i="7"/>
  <c r="N10" i="7"/>
  <c r="M10" i="7"/>
  <c r="K10" i="7"/>
  <c r="J10" i="7"/>
  <c r="E10" i="7"/>
  <c r="D10" i="7"/>
  <c r="Q8" i="7"/>
  <c r="P8" i="7"/>
  <c r="N8" i="7"/>
  <c r="M8" i="7"/>
  <c r="K8" i="7"/>
  <c r="J8" i="7"/>
  <c r="E8" i="7"/>
  <c r="D8" i="7"/>
  <c r="Q7" i="7"/>
  <c r="P7" i="7"/>
  <c r="N7" i="7"/>
  <c r="M7" i="7"/>
  <c r="K7" i="7"/>
  <c r="J7" i="7"/>
  <c r="E7" i="7"/>
  <c r="O8" i="7"/>
  <c r="O59" i="7"/>
  <c r="O87" i="7"/>
  <c r="O76" i="7"/>
  <c r="O96" i="7"/>
  <c r="O124" i="7"/>
  <c r="I120" i="7"/>
  <c r="L127" i="7"/>
  <c r="L120" i="7"/>
  <c r="G131" i="7"/>
  <c r="I7" i="7"/>
  <c r="L7" i="7"/>
  <c r="G129" i="7"/>
  <c r="I131" i="7"/>
  <c r="L131" i="7"/>
  <c r="G127" i="7"/>
  <c r="I129" i="7"/>
  <c r="G120" i="7"/>
  <c r="I127" i="7"/>
  <c r="L122" i="7"/>
  <c r="I122" i="7"/>
  <c r="F137" i="7"/>
  <c r="L64" i="7"/>
  <c r="F99" i="7"/>
  <c r="F57" i="7"/>
  <c r="I59" i="7"/>
  <c r="G87" i="7"/>
  <c r="F17" i="7"/>
  <c r="F51" i="7"/>
  <c r="L8" i="7"/>
  <c r="F44" i="7"/>
  <c r="F73" i="7"/>
  <c r="F36" i="7"/>
  <c r="L48" i="7"/>
  <c r="F136" i="7"/>
  <c r="I10" i="7"/>
  <c r="L124" i="7"/>
  <c r="G124" i="7"/>
  <c r="F126" i="7"/>
  <c r="F116" i="7"/>
  <c r="F119" i="7"/>
  <c r="F107" i="7"/>
  <c r="F111" i="7"/>
  <c r="F98" i="7"/>
  <c r="F102" i="7"/>
  <c r="I91" i="7"/>
  <c r="F95" i="7"/>
  <c r="L87" i="7"/>
  <c r="F85" i="7"/>
  <c r="I80" i="7"/>
  <c r="I71" i="7"/>
  <c r="L59" i="7"/>
  <c r="F43" i="7"/>
  <c r="F47" i="7"/>
  <c r="I21" i="7"/>
  <c r="F28" i="7"/>
  <c r="F23" i="7"/>
  <c r="F27" i="7"/>
  <c r="F31" i="7"/>
  <c r="F35" i="7"/>
  <c r="I8" i="7"/>
  <c r="H10" i="7"/>
  <c r="H8" i="7"/>
  <c r="F50" i="7"/>
  <c r="F75" i="7"/>
  <c r="L76" i="7"/>
  <c r="F79" i="7"/>
  <c r="F84" i="7"/>
  <c r="F89" i="7"/>
  <c r="G91" i="7"/>
  <c r="F93" i="7"/>
  <c r="F105" i="7"/>
  <c r="F16" i="7"/>
  <c r="F22" i="7"/>
  <c r="F38" i="7"/>
  <c r="K9" i="7"/>
  <c r="K6" i="7" s="1"/>
  <c r="G76" i="7"/>
  <c r="F78" i="7"/>
  <c r="F83" i="7"/>
  <c r="F108" i="7"/>
  <c r="F13" i="7"/>
  <c r="F7" i="7" s="1"/>
  <c r="G71" i="7"/>
  <c r="L96" i="7"/>
  <c r="H59" i="7"/>
  <c r="F82" i="7"/>
  <c r="F86" i="7"/>
  <c r="F101" i="7"/>
  <c r="F106" i="7"/>
  <c r="F110" i="7"/>
  <c r="F115" i="7"/>
  <c r="F138" i="7"/>
  <c r="F26" i="7"/>
  <c r="F30" i="7"/>
  <c r="F34" i="7"/>
  <c r="F45" i="7"/>
  <c r="F54" i="7"/>
  <c r="F62" i="7"/>
  <c r="F69" i="7"/>
  <c r="F100" i="7"/>
  <c r="F96" i="7" s="1"/>
  <c r="F117" i="7"/>
  <c r="F25" i="7"/>
  <c r="F33" i="7"/>
  <c r="F37" i="7"/>
  <c r="F53" i="7"/>
  <c r="F56" i="7"/>
  <c r="F67" i="7"/>
  <c r="F42" i="7"/>
  <c r="F49" i="7"/>
  <c r="F55" i="7"/>
  <c r="F58" i="7"/>
  <c r="F60" i="7"/>
  <c r="F66" i="7"/>
  <c r="H87" i="7"/>
  <c r="F88" i="7"/>
  <c r="F39" i="7"/>
  <c r="F63" i="7"/>
  <c r="F72" i="7"/>
  <c r="H76" i="7"/>
  <c r="F77" i="7"/>
  <c r="F92" i="7"/>
  <c r="H96" i="7"/>
  <c r="F97" i="7"/>
  <c r="H124" i="7"/>
  <c r="F125" i="7"/>
  <c r="F124" i="7" s="1"/>
  <c r="H131" i="7"/>
  <c r="F132" i="7"/>
  <c r="F68" i="7"/>
  <c r="F81" i="7"/>
  <c r="F80" i="7" s="1"/>
  <c r="H113" i="7"/>
  <c r="F114" i="7"/>
  <c r="H122" i="7"/>
  <c r="H129" i="7"/>
  <c r="F130" i="7"/>
  <c r="F104" i="7"/>
  <c r="H120" i="7"/>
  <c r="F121" i="7"/>
  <c r="F131" i="7"/>
  <c r="F129" i="7"/>
  <c r="F120" i="7"/>
  <c r="F76" i="7"/>
  <c r="J6" i="7" l="1"/>
  <c r="P6" i="7"/>
  <c r="F64" i="7"/>
  <c r="M6" i="7"/>
  <c r="L6" i="7"/>
  <c r="N6" i="7"/>
  <c r="Q6" i="7"/>
  <c r="F41" i="7"/>
  <c r="F40" i="7" s="1"/>
  <c r="F94" i="7"/>
  <c r="F91" i="7" s="1"/>
  <c r="G122" i="7"/>
  <c r="F29" i="7"/>
  <c r="H64" i="7"/>
  <c r="F70" i="7"/>
  <c r="G10" i="7"/>
  <c r="F118" i="7"/>
  <c r="F113" i="7" s="1"/>
  <c r="F128" i="7"/>
  <c r="F127" i="7" s="1"/>
  <c r="F52" i="7"/>
  <c r="F48" i="7" s="1"/>
  <c r="G40" i="7"/>
  <c r="G9" i="7" s="1"/>
  <c r="G59" i="7"/>
  <c r="F18" i="7"/>
  <c r="F8" i="7" s="1"/>
  <c r="F24" i="7"/>
  <c r="O10" i="7"/>
  <c r="O6" i="7" s="1"/>
  <c r="H71" i="7"/>
  <c r="H9" i="7" s="1"/>
  <c r="F135" i="7"/>
  <c r="F109" i="7"/>
  <c r="F103" i="7" s="1"/>
  <c r="I9" i="7"/>
  <c r="H6" i="7" l="1"/>
  <c r="G6" i="7"/>
  <c r="F9" i="7"/>
  <c r="F10" i="7"/>
  <c r="F21" i="7"/>
  <c r="I6" i="7"/>
  <c r="F6" i="7" l="1"/>
</calcChain>
</file>

<file path=xl/sharedStrings.xml><?xml version="1.0" encoding="utf-8"?>
<sst xmlns="http://schemas.openxmlformats.org/spreadsheetml/2006/main" count="152" uniqueCount="140">
  <si>
    <t>学</t>
  </si>
  <si>
    <t>区    分</t>
  </si>
  <si>
    <t>級</t>
  </si>
  <si>
    <t>計</t>
  </si>
  <si>
    <t>男</t>
  </si>
  <si>
    <t>女</t>
  </si>
  <si>
    <t>数</t>
  </si>
  <si>
    <t>滋賀大学附属</t>
  </si>
  <si>
    <t>大津市</t>
  </si>
  <si>
    <t>伊香立</t>
  </si>
  <si>
    <t>真野</t>
  </si>
  <si>
    <t>堅田</t>
  </si>
  <si>
    <t>仰木</t>
  </si>
  <si>
    <t>志賀</t>
  </si>
  <si>
    <t>石山</t>
  </si>
  <si>
    <t>田上</t>
  </si>
  <si>
    <t>瀬田</t>
  </si>
  <si>
    <t>唐崎</t>
  </si>
  <si>
    <t>南郷</t>
  </si>
  <si>
    <t>青山</t>
  </si>
  <si>
    <t>彦根市</t>
  </si>
  <si>
    <t>彦根</t>
  </si>
  <si>
    <t>長浜市</t>
  </si>
  <si>
    <t>近江八幡市</t>
  </si>
  <si>
    <t>八幡</t>
  </si>
  <si>
    <t>安土</t>
  </si>
  <si>
    <t>中央</t>
  </si>
  <si>
    <t>老上</t>
  </si>
  <si>
    <t>玉川</t>
  </si>
  <si>
    <t>守山</t>
  </si>
  <si>
    <t>葉山</t>
  </si>
  <si>
    <t>中主</t>
  </si>
  <si>
    <t>野洲</t>
  </si>
  <si>
    <t>石部</t>
  </si>
  <si>
    <t>日野</t>
  </si>
  <si>
    <t>竜王</t>
  </si>
  <si>
    <t>秦荘</t>
  </si>
  <si>
    <t>多賀</t>
  </si>
  <si>
    <t>水口</t>
  </si>
  <si>
    <t>甲南</t>
  </si>
  <si>
    <t>今津</t>
  </si>
  <si>
    <t>総数</t>
  </si>
  <si>
    <t>１年生</t>
  </si>
  <si>
    <t>２年生</t>
  </si>
  <si>
    <t>３年生</t>
  </si>
  <si>
    <t>市町立</t>
    <rPh sb="0" eb="2">
      <t>シチョウ</t>
    </rPh>
    <rPh sb="2" eb="3">
      <t>リツ</t>
    </rPh>
    <phoneticPr fontId="9"/>
  </si>
  <si>
    <t>鳥居本</t>
  </si>
  <si>
    <t>高月</t>
  </si>
  <si>
    <t>木之本</t>
  </si>
  <si>
    <t>草津市</t>
    <rPh sb="0" eb="3">
      <t>クサツシ</t>
    </rPh>
    <phoneticPr fontId="9"/>
  </si>
  <si>
    <t>草津</t>
  </si>
  <si>
    <t>栗東市</t>
    <rPh sb="0" eb="2">
      <t>リットウ</t>
    </rPh>
    <rPh sb="2" eb="3">
      <t>シ</t>
    </rPh>
    <phoneticPr fontId="9"/>
  </si>
  <si>
    <t>甲賀市</t>
    <rPh sb="0" eb="2">
      <t>コウカ</t>
    </rPh>
    <rPh sb="2" eb="3">
      <t>シ</t>
    </rPh>
    <phoneticPr fontId="9"/>
  </si>
  <si>
    <t>土山</t>
  </si>
  <si>
    <t>信楽</t>
  </si>
  <si>
    <t>湖南市</t>
    <rPh sb="0" eb="2">
      <t>コナン</t>
    </rPh>
    <rPh sb="2" eb="3">
      <t>シ</t>
    </rPh>
    <phoneticPr fontId="9"/>
  </si>
  <si>
    <t>高島市</t>
    <rPh sb="0" eb="2">
      <t>タカシマ</t>
    </rPh>
    <rPh sb="2" eb="3">
      <t>シ</t>
    </rPh>
    <phoneticPr fontId="9"/>
  </si>
  <si>
    <t>高島</t>
  </si>
  <si>
    <t>五個荘</t>
  </si>
  <si>
    <t>柏原</t>
  </si>
  <si>
    <t>米原</t>
  </si>
  <si>
    <t>愛荘町</t>
    <rPh sb="0" eb="1">
      <t>アイ</t>
    </rPh>
    <phoneticPr fontId="9"/>
  </si>
  <si>
    <t>近江兄弟社</t>
  </si>
  <si>
    <t>合          計</t>
  </si>
  <si>
    <t>国    立    計</t>
  </si>
  <si>
    <t>県    立    計</t>
    <rPh sb="0" eb="1">
      <t>ケン</t>
    </rPh>
    <phoneticPr fontId="7"/>
  </si>
  <si>
    <t>私    立    計</t>
  </si>
  <si>
    <t>国   立</t>
    <phoneticPr fontId="7"/>
  </si>
  <si>
    <t>県   立</t>
    <rPh sb="0" eb="1">
      <t>ケン</t>
    </rPh>
    <rPh sb="4" eb="5">
      <t>タテ</t>
    </rPh>
    <phoneticPr fontId="7"/>
  </si>
  <si>
    <t>河瀬</t>
    <rPh sb="0" eb="2">
      <t>カワセ</t>
    </rPh>
    <phoneticPr fontId="9"/>
  </si>
  <si>
    <t>守山</t>
    <rPh sb="0" eb="2">
      <t>モリヤマ</t>
    </rPh>
    <phoneticPr fontId="9"/>
  </si>
  <si>
    <t>水口東</t>
    <rPh sb="0" eb="2">
      <t>ミズグチ</t>
    </rPh>
    <rPh sb="2" eb="3">
      <t>ヒガシ</t>
    </rPh>
    <phoneticPr fontId="9"/>
  </si>
  <si>
    <t>葛川</t>
    <rPh sb="0" eb="2">
      <t>クズカワ</t>
    </rPh>
    <phoneticPr fontId="4"/>
  </si>
  <si>
    <t>日吉</t>
  </si>
  <si>
    <t>皇子山</t>
  </si>
  <si>
    <t>打出</t>
  </si>
  <si>
    <t>粟津</t>
  </si>
  <si>
    <t>北大路</t>
  </si>
  <si>
    <t>瀬田北</t>
    <rPh sb="0" eb="1">
      <t>セ</t>
    </rPh>
    <rPh sb="1" eb="3">
      <t>タキタ</t>
    </rPh>
    <phoneticPr fontId="9"/>
  </si>
  <si>
    <t>東</t>
  </si>
  <si>
    <t>西</t>
  </si>
  <si>
    <t>南</t>
  </si>
  <si>
    <t>稲枝</t>
  </si>
  <si>
    <t>北</t>
  </si>
  <si>
    <t>浅井</t>
  </si>
  <si>
    <t>びわ</t>
  </si>
  <si>
    <t>湖北</t>
  </si>
  <si>
    <t>西浅井</t>
  </si>
  <si>
    <t>八幡東</t>
  </si>
  <si>
    <t>八幡西</t>
  </si>
  <si>
    <t>松原</t>
  </si>
  <si>
    <t>新堂</t>
  </si>
  <si>
    <t>高穂</t>
  </si>
  <si>
    <t>守山北</t>
  </si>
  <si>
    <t>守山南</t>
  </si>
  <si>
    <t>明富</t>
  </si>
  <si>
    <t>栗東</t>
  </si>
  <si>
    <t>栗東西</t>
  </si>
  <si>
    <t>城山</t>
  </si>
  <si>
    <t>甲賀</t>
  </si>
  <si>
    <t>野洲市</t>
    <rPh sb="0" eb="3">
      <t>ヤスシ</t>
    </rPh>
    <phoneticPr fontId="9"/>
  </si>
  <si>
    <t>野洲北</t>
  </si>
  <si>
    <t>甲西</t>
  </si>
  <si>
    <t>日枝</t>
  </si>
  <si>
    <t>甲西北</t>
  </si>
  <si>
    <t>マキノ</t>
  </si>
  <si>
    <t>朽木</t>
  </si>
  <si>
    <t>安曇川</t>
  </si>
  <si>
    <t>湖西</t>
  </si>
  <si>
    <t>東近江市</t>
    <rPh sb="0" eb="1">
      <t>ヒガシ</t>
    </rPh>
    <rPh sb="1" eb="3">
      <t>オウミ</t>
    </rPh>
    <phoneticPr fontId="9"/>
  </si>
  <si>
    <t>玉園</t>
  </si>
  <si>
    <t>聖徳</t>
  </si>
  <si>
    <t>船岡</t>
  </si>
  <si>
    <t>永源寺</t>
    <rPh sb="0" eb="3">
      <t>エイゲンジ</t>
    </rPh>
    <phoneticPr fontId="9"/>
  </si>
  <si>
    <t>愛東</t>
  </si>
  <si>
    <t>湖東</t>
  </si>
  <si>
    <t>朝桜</t>
  </si>
  <si>
    <t>能登川</t>
  </si>
  <si>
    <t>米原市</t>
    <rPh sb="0" eb="1">
      <t>ベイ</t>
    </rPh>
    <rPh sb="1" eb="3">
      <t>ハライチ</t>
    </rPh>
    <phoneticPr fontId="9"/>
  </si>
  <si>
    <t>大東</t>
  </si>
  <si>
    <t>伊吹山</t>
  </si>
  <si>
    <t>河南</t>
  </si>
  <si>
    <t>双葉</t>
  </si>
  <si>
    <t>愛知</t>
  </si>
  <si>
    <t>豊日</t>
  </si>
  <si>
    <t>甲良</t>
  </si>
  <si>
    <t>比叡山</t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</si>
  <si>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9"/>
  </si>
  <si>
    <t>立命館守山</t>
    <rPh sb="0" eb="3">
      <t>リツメイカン</t>
    </rPh>
    <rPh sb="3" eb="5">
      <t>モリヤマ</t>
    </rPh>
    <phoneticPr fontId="9"/>
  </si>
  <si>
    <t>甲良町</t>
    <phoneticPr fontId="9"/>
  </si>
  <si>
    <t>市  町  立  計</t>
    <phoneticPr fontId="7"/>
  </si>
  <si>
    <t>守山市</t>
    <phoneticPr fontId="9"/>
  </si>
  <si>
    <t>日野町</t>
    <phoneticPr fontId="9"/>
  </si>
  <si>
    <t>竜王町</t>
    <phoneticPr fontId="9"/>
  </si>
  <si>
    <t>豊郷町</t>
    <phoneticPr fontId="9"/>
  </si>
  <si>
    <t>多賀町</t>
    <phoneticPr fontId="9"/>
  </si>
  <si>
    <t>光泉カトリック</t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</si>
  <si>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</si>
  <si>
    <t>私　立</t>
    <rPh sb="0" eb="1">
      <t>ワタシ</t>
    </rPh>
    <rPh sb="2" eb="3">
      <t>タチ</t>
    </rPh>
    <phoneticPr fontId="9"/>
  </si>
  <si>
    <t>10  中学校（生徒数・本務教員数・学級数）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</si>
</sst>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6"/>
      <color rgb="FFFF0000"/>
      <name val="ＭＳ Ｐゴシック"/>
      <family val="3"/>
      <charset val="128"/>
    </font>
    <font>
      <sz val="8"/>
      <color rgb="FFFF0000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ゴシック"/>
      <family val="3"/>
      <charset val="128"/>
    </font>
    <font>
      <sz val="8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5">
    <xf numFmtId="0" fontId="0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 wrapText="1"/>
    </xf>
    <xf numFmtId="0" fontId="8" fillId="0" borderId="0" xfId="1" applyFont="1" applyFill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176" fontId="14" fillId="0" borderId="0" xfId="1" applyNumberFormat="1" applyFont="1" applyFill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176" fontId="10" fillId="0" borderId="0" xfId="1" applyNumberFormat="1" applyFont="1" applyAlignment="1">
      <alignment vertical="center"/>
    </xf>
    <xf numFmtId="0" fontId="19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176" fontId="18" fillId="0" borderId="0" xfId="1" applyNumberFormat="1" applyFont="1" applyFill="1" applyBorder="1" applyAlignment="1">
      <alignment vertical="center"/>
    </xf>
    <xf numFmtId="0" fontId="20" fillId="0" borderId="6" xfId="1" applyFont="1" applyFill="1" applyBorder="1" applyAlignment="1">
      <alignment vertical="center"/>
    </xf>
    <xf numFmtId="176" fontId="15" fillId="0" borderId="0" xfId="1" applyNumberFormat="1" applyFont="1" applyFill="1" applyAlignment="1">
      <alignment vertical="center"/>
    </xf>
    <xf numFmtId="176" fontId="17" fillId="0" borderId="0" xfId="1" applyNumberFormat="1" applyFont="1" applyFill="1" applyAlignment="1">
      <alignment vertical="center"/>
    </xf>
    <xf numFmtId="0" fontId="15" fillId="0" borderId="6" xfId="1" applyFont="1" applyFill="1" applyBorder="1" applyAlignment="1">
      <alignment horizontal="right" vertical="center"/>
    </xf>
    <xf numFmtId="0" fontId="17" fillId="0" borderId="0" xfId="1" applyFont="1" applyFill="1" applyAlignment="1">
      <alignment vertical="center"/>
    </xf>
    <xf numFmtId="176" fontId="19" fillId="0" borderId="0" xfId="1" applyNumberFormat="1" applyFont="1" applyFill="1" applyAlignment="1">
      <alignment vertical="center"/>
    </xf>
    <xf numFmtId="176" fontId="21" fillId="0" borderId="0" xfId="1" applyNumberFormat="1" applyFont="1" applyFill="1" applyAlignment="1">
      <alignment vertical="center"/>
    </xf>
    <xf numFmtId="0" fontId="17" fillId="0" borderId="0" xfId="3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17" fillId="0" borderId="0" xfId="10" applyFont="1" applyFill="1" applyBorder="1" applyAlignment="1">
      <alignment vertical="center" wrapText="1"/>
    </xf>
    <xf numFmtId="0" fontId="17" fillId="0" borderId="0" xfId="9" applyFont="1" applyFill="1" applyAlignment="1">
      <alignment vertical="center"/>
    </xf>
    <xf numFmtId="176" fontId="18" fillId="0" borderId="0" xfId="1" applyNumberFormat="1" applyFont="1" applyFill="1" applyAlignment="1">
      <alignment vertical="center"/>
    </xf>
    <xf numFmtId="0" fontId="17" fillId="0" borderId="0" xfId="4" applyFont="1" applyFill="1" applyAlignment="1">
      <alignment vertical="center"/>
    </xf>
    <xf numFmtId="0" fontId="17" fillId="0" borderId="0" xfId="18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4" applyFont="1" applyFill="1" applyAlignment="1">
      <alignment vertical="center"/>
    </xf>
    <xf numFmtId="0" fontId="13" fillId="0" borderId="0" xfId="19" applyFont="1" applyFill="1" applyAlignment="1">
      <alignment vertical="center"/>
    </xf>
    <xf numFmtId="0" fontId="13" fillId="0" borderId="0" xfId="20" applyFont="1" applyFill="1" applyAlignment="1">
      <alignment vertical="center"/>
    </xf>
    <xf numFmtId="0" fontId="13" fillId="0" borderId="0" xfId="12" applyFont="1" applyFill="1" applyAlignment="1">
      <alignment vertical="center"/>
    </xf>
    <xf numFmtId="0" fontId="13" fillId="0" borderId="0" xfId="13" applyFont="1" applyFill="1" applyAlignment="1">
      <alignment vertical="center"/>
    </xf>
    <xf numFmtId="0" fontId="13" fillId="0" borderId="0" xfId="21" applyFont="1" applyFill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4" fillId="0" borderId="1" xfId="1" applyFont="1" applyFill="1" applyBorder="1" applyAlignment="1">
      <alignment vertical="center"/>
    </xf>
    <xf numFmtId="0" fontId="24" fillId="0" borderId="2" xfId="1" applyFont="1" applyFill="1" applyBorder="1" applyAlignment="1">
      <alignment vertical="center"/>
    </xf>
    <xf numFmtId="0" fontId="24" fillId="0" borderId="4" xfId="1" applyFont="1" applyFill="1" applyBorder="1" applyAlignment="1">
      <alignment vertical="center"/>
    </xf>
    <xf numFmtId="0" fontId="24" fillId="0" borderId="5" xfId="1" applyFont="1" applyFill="1" applyBorder="1" applyAlignment="1">
      <alignment vertical="center"/>
    </xf>
    <xf numFmtId="0" fontId="24" fillId="0" borderId="6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24" fillId="0" borderId="7" xfId="1" applyFont="1" applyFill="1" applyBorder="1" applyAlignment="1">
      <alignment vertical="center"/>
    </xf>
    <xf numFmtId="0" fontId="24" fillId="0" borderId="8" xfId="1" applyFont="1" applyFill="1" applyBorder="1" applyAlignment="1">
      <alignment vertical="center"/>
    </xf>
    <xf numFmtId="0" fontId="24" fillId="0" borderId="10" xfId="1" applyFont="1" applyFill="1" applyBorder="1" applyAlignment="1">
      <alignment horizontal="center" vertical="center"/>
    </xf>
    <xf numFmtId="0" fontId="24" fillId="0" borderId="9" xfId="1" applyFont="1" applyFill="1" applyBorder="1" applyAlignment="1">
      <alignment horizontal="center" vertical="center"/>
    </xf>
    <xf numFmtId="0" fontId="24" fillId="0" borderId="6" xfId="1" applyFont="1" applyFill="1" applyBorder="1" applyAlignment="1">
      <alignment horizontal="distributed" vertical="center"/>
    </xf>
    <xf numFmtId="0" fontId="24" fillId="0" borderId="6" xfId="1" applyFont="1" applyFill="1" applyBorder="1" applyAlignment="1">
      <alignment vertical="center"/>
    </xf>
    <xf numFmtId="0" fontId="25" fillId="0" borderId="6" xfId="1" applyFont="1" applyFill="1" applyBorder="1" applyAlignment="1">
      <alignment horizontal="right" vertical="center"/>
    </xf>
    <xf numFmtId="0" fontId="25" fillId="0" borderId="6" xfId="1" applyFont="1" applyFill="1" applyBorder="1" applyAlignment="1">
      <alignment horizontal="right" vertical="center" shrinkToFit="1"/>
    </xf>
    <xf numFmtId="0" fontId="24" fillId="0" borderId="13" xfId="1" applyFont="1" applyFill="1" applyBorder="1" applyAlignment="1">
      <alignment vertical="center"/>
    </xf>
    <xf numFmtId="0" fontId="24" fillId="0" borderId="14" xfId="1" applyFont="1" applyFill="1" applyBorder="1" applyAlignment="1">
      <alignment horizontal="center" vertical="center"/>
    </xf>
    <xf numFmtId="176" fontId="24" fillId="2" borderId="0" xfId="1" applyNumberFormat="1" applyFont="1" applyFill="1" applyAlignment="1">
      <alignment vertical="center"/>
    </xf>
    <xf numFmtId="176" fontId="24" fillId="2" borderId="0" xfId="1" applyNumberFormat="1" applyFont="1" applyFill="1" applyBorder="1" applyAlignment="1">
      <alignment vertical="center"/>
    </xf>
    <xf numFmtId="176" fontId="25" fillId="0" borderId="0" xfId="1" applyNumberFormat="1" applyFont="1" applyAlignment="1">
      <alignment vertical="center"/>
    </xf>
    <xf numFmtId="176" fontId="25" fillId="2" borderId="0" xfId="1" applyNumberFormat="1" applyFont="1" applyFill="1" applyAlignment="1">
      <alignment vertical="center"/>
    </xf>
    <xf numFmtId="176" fontId="25" fillId="0" borderId="0" xfId="4" applyNumberFormat="1" applyFont="1" applyAlignment="1">
      <alignment vertical="center"/>
    </xf>
    <xf numFmtId="176" fontId="25" fillId="0" borderId="0" xfId="9" applyNumberFormat="1" applyFont="1" applyAlignment="1">
      <alignment vertical="center"/>
    </xf>
    <xf numFmtId="176" fontId="25" fillId="0" borderId="0" xfId="1" applyNumberFormat="1" applyFont="1" applyFill="1" applyAlignment="1">
      <alignment vertical="center"/>
    </xf>
    <xf numFmtId="0" fontId="25" fillId="0" borderId="0" xfId="1" applyFont="1" applyFill="1" applyAlignment="1">
      <alignment vertical="center"/>
    </xf>
    <xf numFmtId="176" fontId="24" fillId="0" borderId="0" xfId="1" applyNumberFormat="1" applyFont="1" applyFill="1" applyAlignment="1">
      <alignment vertical="center"/>
    </xf>
    <xf numFmtId="176" fontId="25" fillId="2" borderId="0" xfId="9" applyNumberFormat="1" applyFont="1" applyFill="1" applyAlignment="1">
      <alignment vertical="center"/>
    </xf>
    <xf numFmtId="176" fontId="25" fillId="2" borderId="0" xfId="4" applyNumberFormat="1" applyFont="1" applyFill="1" applyAlignment="1">
      <alignment vertical="center"/>
    </xf>
    <xf numFmtId="176" fontId="25" fillId="0" borderId="0" xfId="18" applyNumberFormat="1" applyFont="1" applyAlignment="1">
      <alignment vertical="center"/>
    </xf>
    <xf numFmtId="176" fontId="25" fillId="2" borderId="0" xfId="18" applyNumberFormat="1" applyFont="1" applyFill="1" applyAlignment="1">
      <alignment vertical="center"/>
    </xf>
    <xf numFmtId="176" fontId="25" fillId="0" borderId="0" xfId="19" applyNumberFormat="1" applyFont="1" applyAlignment="1">
      <alignment vertical="center"/>
    </xf>
    <xf numFmtId="176" fontId="25" fillId="2" borderId="0" xfId="19" applyNumberFormat="1" applyFont="1" applyFill="1" applyAlignment="1">
      <alignment vertical="center"/>
    </xf>
    <xf numFmtId="176" fontId="25" fillId="0" borderId="0" xfId="20" applyNumberFormat="1" applyFont="1" applyAlignment="1">
      <alignment vertical="center"/>
    </xf>
    <xf numFmtId="176" fontId="25" fillId="2" borderId="0" xfId="20" applyNumberFormat="1" applyFont="1" applyFill="1" applyAlignment="1">
      <alignment vertical="center"/>
    </xf>
    <xf numFmtId="176" fontId="25" fillId="0" borderId="0" xfId="21" applyNumberFormat="1" applyFont="1" applyAlignment="1">
      <alignment vertical="center"/>
    </xf>
    <xf numFmtId="176" fontId="25" fillId="2" borderId="0" xfId="21" applyNumberFormat="1" applyFont="1" applyFill="1" applyAlignment="1">
      <alignment vertical="center"/>
    </xf>
    <xf numFmtId="176" fontId="25" fillId="0" borderId="0" xfId="12" applyNumberFormat="1" applyFont="1" applyAlignment="1">
      <alignment vertical="center"/>
    </xf>
    <xf numFmtId="176" fontId="25" fillId="2" borderId="0" xfId="12" applyNumberFormat="1" applyFont="1" applyFill="1" applyAlignment="1">
      <alignment vertical="center"/>
    </xf>
    <xf numFmtId="0" fontId="24" fillId="2" borderId="0" xfId="1" applyFont="1" applyFill="1" applyAlignment="1">
      <alignment vertical="center"/>
    </xf>
    <xf numFmtId="176" fontId="25" fillId="0" borderId="0" xfId="8" applyNumberFormat="1" applyFont="1" applyAlignment="1">
      <alignment vertical="center"/>
    </xf>
    <xf numFmtId="176" fontId="25" fillId="2" borderId="0" xfId="8" applyNumberFormat="1" applyFont="1" applyFill="1" applyAlignment="1">
      <alignment vertical="center"/>
    </xf>
    <xf numFmtId="176" fontId="25" fillId="0" borderId="0" xfId="13" applyNumberFormat="1" applyFont="1" applyAlignment="1">
      <alignment vertical="center"/>
    </xf>
    <xf numFmtId="176" fontId="25" fillId="2" borderId="0" xfId="13" applyNumberFormat="1" applyFont="1" applyFill="1" applyAlignment="1">
      <alignment vertical="center"/>
    </xf>
    <xf numFmtId="176" fontId="25" fillId="2" borderId="0" xfId="7" applyNumberFormat="1" applyFont="1" applyFill="1" applyAlignment="1">
      <alignment vertical="center"/>
    </xf>
    <xf numFmtId="0" fontId="24" fillId="0" borderId="12" xfId="1" applyFont="1" applyFill="1" applyBorder="1" applyAlignment="1">
      <alignment horizontal="center" vertical="center"/>
    </xf>
    <xf numFmtId="0" fontId="24" fillId="0" borderId="6" xfId="1" applyFont="1" applyFill="1" applyBorder="1" applyAlignment="1">
      <alignment horizontal="right" vertical="center"/>
    </xf>
    <xf numFmtId="176" fontId="26" fillId="0" borderId="0" xfId="1" applyNumberFormat="1" applyFont="1" applyFill="1" applyAlignment="1">
      <alignment vertical="center"/>
    </xf>
    <xf numFmtId="0" fontId="25" fillId="2" borderId="0" xfId="1" quotePrefix="1" applyNumberFormat="1" applyFont="1" applyFill="1" applyAlignment="1">
      <alignment vertical="center"/>
    </xf>
    <xf numFmtId="176" fontId="25" fillId="0" borderId="0" xfId="3" applyNumberFormat="1" applyFont="1" applyFill="1" applyAlignment="1">
      <alignment vertical="center"/>
    </xf>
    <xf numFmtId="0" fontId="25" fillId="2" borderId="0" xfId="3" quotePrefix="1" applyNumberFormat="1" applyFont="1" applyFill="1" applyAlignment="1">
      <alignment vertical="center"/>
    </xf>
    <xf numFmtId="0" fontId="25" fillId="0" borderId="0" xfId="3" applyFont="1" applyFill="1" applyBorder="1" applyAlignment="1">
      <alignment vertical="center" wrapText="1"/>
    </xf>
    <xf numFmtId="0" fontId="25" fillId="2" borderId="0" xfId="3" quotePrefix="1" applyNumberFormat="1" applyFont="1" applyFill="1" applyBorder="1" applyAlignment="1">
      <alignment vertical="center"/>
    </xf>
    <xf numFmtId="0" fontId="25" fillId="0" borderId="0" xfId="1" applyFont="1" applyFill="1" applyBorder="1" applyAlignment="1">
      <alignment vertical="center" wrapText="1"/>
    </xf>
    <xf numFmtId="0" fontId="25" fillId="2" borderId="0" xfId="1" quotePrefix="1" applyNumberFormat="1" applyFont="1" applyFill="1" applyBorder="1" applyAlignment="1">
      <alignment vertical="center"/>
    </xf>
    <xf numFmtId="176" fontId="25" fillId="0" borderId="0" xfId="10" applyNumberFormat="1" applyFont="1" applyFill="1" applyAlignment="1">
      <alignment vertical="center"/>
    </xf>
    <xf numFmtId="0" fontId="25" fillId="2" borderId="0" xfId="10" quotePrefix="1" applyNumberFormat="1" applyFont="1" applyFill="1" applyAlignment="1">
      <alignment vertical="center"/>
    </xf>
    <xf numFmtId="0" fontId="25" fillId="0" borderId="0" xfId="10" applyFont="1" applyFill="1" applyBorder="1" applyAlignment="1">
      <alignment vertical="center" wrapText="1"/>
    </xf>
    <xf numFmtId="0" fontId="25" fillId="2" borderId="0" xfId="10" quotePrefix="1" applyNumberFormat="1" applyFont="1" applyFill="1" applyBorder="1" applyAlignment="1">
      <alignment vertical="center"/>
    </xf>
    <xf numFmtId="0" fontId="25" fillId="0" borderId="11" xfId="1" applyFont="1" applyFill="1" applyBorder="1" applyAlignment="1">
      <alignment horizontal="right" vertical="center"/>
    </xf>
    <xf numFmtId="176" fontId="25" fillId="0" borderId="0" xfId="12" applyNumberFormat="1" applyFont="1" applyFill="1" applyAlignment="1">
      <alignment vertical="center"/>
    </xf>
    <xf numFmtId="0" fontId="25" fillId="0" borderId="0" xfId="4" applyFont="1" applyFill="1" applyAlignment="1">
      <alignment vertical="center"/>
    </xf>
    <xf numFmtId="0" fontId="27" fillId="0" borderId="0" xfId="4" applyFont="1" applyFill="1" applyAlignment="1">
      <alignment vertical="center"/>
    </xf>
    <xf numFmtId="176" fontId="25" fillId="2" borderId="0" xfId="1" quotePrefix="1" applyNumberFormat="1" applyFont="1" applyFill="1" applyAlignment="1">
      <alignment vertical="center"/>
    </xf>
    <xf numFmtId="0" fontId="24" fillId="0" borderId="3" xfId="1" applyFont="1" applyFill="1" applyBorder="1" applyAlignment="1">
      <alignment horizontal="center" vertical="center" textRotation="255" wrapText="1"/>
    </xf>
    <xf numFmtId="0" fontId="24" fillId="0" borderId="15" xfId="1" applyFont="1" applyFill="1" applyBorder="1" applyAlignment="1">
      <alignment horizontal="center" vertical="center" textRotation="255"/>
    </xf>
    <xf numFmtId="0" fontId="24" fillId="0" borderId="9" xfId="1" applyFont="1" applyFill="1" applyBorder="1" applyAlignment="1">
      <alignment horizontal="center" vertical="center" textRotation="255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>
    <tabColor theme="3" tint="0.59999389629810485"/>
  </sheetPr>
  <dimension ref="A1:R274"/>
  <sheetViews>
    <sheetView showGridLines="0" tabSelected="1" view="pageBreakPreview" zoomScaleNormal="100" zoomScaleSheetLayoutView="100" workbookViewId="0">
      <pane xSplit="3" ySplit="5" topLeftCell="I6" activePane="bottomRight" state="frozen"/>
      <selection activeCell="C158" sqref="C158"/>
      <selection pane="topRight" activeCell="C158" sqref="C158"/>
      <selection pane="bottomLeft" activeCell="C158" sqref="C158"/>
      <selection pane="bottomRight" activeCell="K152" sqref="K152"/>
    </sheetView>
  </sheetViews>
  <sheetFormatPr defaultRowHeight="11.25"/>
  <cols>
    <col min="1" max="1" width="3.75" style="3" customWidth="1"/>
    <col min="2" max="2" width="4.625" style="2" customWidth="1"/>
    <col min="3" max="3" width="15" style="3" customWidth="1"/>
    <col min="4" max="5" width="7.125" style="3" customWidth="1"/>
    <col min="6" max="17" width="9.625" style="3" customWidth="1"/>
    <col min="18" max="18" width="2.375" style="11" customWidth="1"/>
    <col min="19" max="247" width="9" style="3"/>
    <col min="248" max="248" width="3.75" style="3" customWidth="1"/>
    <col min="249" max="249" width="14.25" style="3" customWidth="1"/>
    <col min="250" max="265" width="7.625" style="3" customWidth="1"/>
    <col min="266" max="268" width="5.25" style="3" customWidth="1"/>
    <col min="269" max="270" width="3.5" style="3" customWidth="1"/>
    <col min="271" max="272" width="5.25" style="3" customWidth="1"/>
    <col min="273" max="503" width="9" style="3"/>
    <col min="504" max="504" width="3.75" style="3" customWidth="1"/>
    <col min="505" max="505" width="14.25" style="3" customWidth="1"/>
    <col min="506" max="521" width="7.625" style="3" customWidth="1"/>
    <col min="522" max="524" width="5.25" style="3" customWidth="1"/>
    <col min="525" max="526" width="3.5" style="3" customWidth="1"/>
    <col min="527" max="528" width="5.25" style="3" customWidth="1"/>
    <col min="529" max="759" width="9" style="3"/>
    <col min="760" max="760" width="3.75" style="3" customWidth="1"/>
    <col min="761" max="761" width="14.25" style="3" customWidth="1"/>
    <col min="762" max="777" width="7.625" style="3" customWidth="1"/>
    <col min="778" max="780" width="5.25" style="3" customWidth="1"/>
    <col min="781" max="782" width="3.5" style="3" customWidth="1"/>
    <col min="783" max="784" width="5.25" style="3" customWidth="1"/>
    <col min="785" max="1015" width="9" style="3"/>
    <col min="1016" max="1016" width="3.75" style="3" customWidth="1"/>
    <col min="1017" max="1017" width="14.25" style="3" customWidth="1"/>
    <col min="1018" max="1033" width="7.625" style="3" customWidth="1"/>
    <col min="1034" max="1036" width="5.25" style="3" customWidth="1"/>
    <col min="1037" max="1038" width="3.5" style="3" customWidth="1"/>
    <col min="1039" max="1040" width="5.25" style="3" customWidth="1"/>
    <col min="1041" max="1271" width="9" style="3"/>
    <col min="1272" max="1272" width="3.75" style="3" customWidth="1"/>
    <col min="1273" max="1273" width="14.25" style="3" customWidth="1"/>
    <col min="1274" max="1289" width="7.625" style="3" customWidth="1"/>
    <col min="1290" max="1292" width="5.25" style="3" customWidth="1"/>
    <col min="1293" max="1294" width="3.5" style="3" customWidth="1"/>
    <col min="1295" max="1296" width="5.25" style="3" customWidth="1"/>
    <col min="1297" max="1527" width="9" style="3"/>
    <col min="1528" max="1528" width="3.75" style="3" customWidth="1"/>
    <col min="1529" max="1529" width="14.25" style="3" customWidth="1"/>
    <col min="1530" max="1545" width="7.625" style="3" customWidth="1"/>
    <col min="1546" max="1548" width="5.25" style="3" customWidth="1"/>
    <col min="1549" max="1550" width="3.5" style="3" customWidth="1"/>
    <col min="1551" max="1552" width="5.25" style="3" customWidth="1"/>
    <col min="1553" max="1783" width="9" style="3"/>
    <col min="1784" max="1784" width="3.75" style="3" customWidth="1"/>
    <col min="1785" max="1785" width="14.25" style="3" customWidth="1"/>
    <col min="1786" max="1801" width="7.625" style="3" customWidth="1"/>
    <col min="1802" max="1804" width="5.25" style="3" customWidth="1"/>
    <col min="1805" max="1806" width="3.5" style="3" customWidth="1"/>
    <col min="1807" max="1808" width="5.25" style="3" customWidth="1"/>
    <col min="1809" max="2039" width="9" style="3"/>
    <col min="2040" max="2040" width="3.75" style="3" customWidth="1"/>
    <col min="2041" max="2041" width="14.25" style="3" customWidth="1"/>
    <col min="2042" max="2057" width="7.625" style="3" customWidth="1"/>
    <col min="2058" max="2060" width="5.25" style="3" customWidth="1"/>
    <col min="2061" max="2062" width="3.5" style="3" customWidth="1"/>
    <col min="2063" max="2064" width="5.25" style="3" customWidth="1"/>
    <col min="2065" max="2295" width="9" style="3"/>
    <col min="2296" max="2296" width="3.75" style="3" customWidth="1"/>
    <col min="2297" max="2297" width="14.25" style="3" customWidth="1"/>
    <col min="2298" max="2313" width="7.625" style="3" customWidth="1"/>
    <col min="2314" max="2316" width="5.25" style="3" customWidth="1"/>
    <col min="2317" max="2318" width="3.5" style="3" customWidth="1"/>
    <col min="2319" max="2320" width="5.25" style="3" customWidth="1"/>
    <col min="2321" max="2551" width="9" style="3"/>
    <col min="2552" max="2552" width="3.75" style="3" customWidth="1"/>
    <col min="2553" max="2553" width="14.25" style="3" customWidth="1"/>
    <col min="2554" max="2569" width="7.625" style="3" customWidth="1"/>
    <col min="2570" max="2572" width="5.25" style="3" customWidth="1"/>
    <col min="2573" max="2574" width="3.5" style="3" customWidth="1"/>
    <col min="2575" max="2576" width="5.25" style="3" customWidth="1"/>
    <col min="2577" max="2807" width="9" style="3"/>
    <col min="2808" max="2808" width="3.75" style="3" customWidth="1"/>
    <col min="2809" max="2809" width="14.25" style="3" customWidth="1"/>
    <col min="2810" max="2825" width="7.625" style="3" customWidth="1"/>
    <col min="2826" max="2828" width="5.25" style="3" customWidth="1"/>
    <col min="2829" max="2830" width="3.5" style="3" customWidth="1"/>
    <col min="2831" max="2832" width="5.25" style="3" customWidth="1"/>
    <col min="2833" max="3063" width="9" style="3"/>
    <col min="3064" max="3064" width="3.75" style="3" customWidth="1"/>
    <col min="3065" max="3065" width="14.25" style="3" customWidth="1"/>
    <col min="3066" max="3081" width="7.625" style="3" customWidth="1"/>
    <col min="3082" max="3084" width="5.25" style="3" customWidth="1"/>
    <col min="3085" max="3086" width="3.5" style="3" customWidth="1"/>
    <col min="3087" max="3088" width="5.25" style="3" customWidth="1"/>
    <col min="3089" max="3319" width="9" style="3"/>
    <col min="3320" max="3320" width="3.75" style="3" customWidth="1"/>
    <col min="3321" max="3321" width="14.25" style="3" customWidth="1"/>
    <col min="3322" max="3337" width="7.625" style="3" customWidth="1"/>
    <col min="3338" max="3340" width="5.25" style="3" customWidth="1"/>
    <col min="3341" max="3342" width="3.5" style="3" customWidth="1"/>
    <col min="3343" max="3344" width="5.25" style="3" customWidth="1"/>
    <col min="3345" max="3575" width="9" style="3"/>
    <col min="3576" max="3576" width="3.75" style="3" customWidth="1"/>
    <col min="3577" max="3577" width="14.25" style="3" customWidth="1"/>
    <col min="3578" max="3593" width="7.625" style="3" customWidth="1"/>
    <col min="3594" max="3596" width="5.25" style="3" customWidth="1"/>
    <col min="3597" max="3598" width="3.5" style="3" customWidth="1"/>
    <col min="3599" max="3600" width="5.25" style="3" customWidth="1"/>
    <col min="3601" max="3831" width="9" style="3"/>
    <col min="3832" max="3832" width="3.75" style="3" customWidth="1"/>
    <col min="3833" max="3833" width="14.25" style="3" customWidth="1"/>
    <col min="3834" max="3849" width="7.625" style="3" customWidth="1"/>
    <col min="3850" max="3852" width="5.25" style="3" customWidth="1"/>
    <col min="3853" max="3854" width="3.5" style="3" customWidth="1"/>
    <col min="3855" max="3856" width="5.25" style="3" customWidth="1"/>
    <col min="3857" max="4087" width="9" style="3"/>
    <col min="4088" max="4088" width="3.75" style="3" customWidth="1"/>
    <col min="4089" max="4089" width="14.25" style="3" customWidth="1"/>
    <col min="4090" max="4105" width="7.625" style="3" customWidth="1"/>
    <col min="4106" max="4108" width="5.25" style="3" customWidth="1"/>
    <col min="4109" max="4110" width="3.5" style="3" customWidth="1"/>
    <col min="4111" max="4112" width="5.25" style="3" customWidth="1"/>
    <col min="4113" max="4343" width="9" style="3"/>
    <col min="4344" max="4344" width="3.75" style="3" customWidth="1"/>
    <col min="4345" max="4345" width="14.25" style="3" customWidth="1"/>
    <col min="4346" max="4361" width="7.625" style="3" customWidth="1"/>
    <col min="4362" max="4364" width="5.25" style="3" customWidth="1"/>
    <col min="4365" max="4366" width="3.5" style="3" customWidth="1"/>
    <col min="4367" max="4368" width="5.25" style="3" customWidth="1"/>
    <col min="4369" max="4599" width="9" style="3"/>
    <col min="4600" max="4600" width="3.75" style="3" customWidth="1"/>
    <col min="4601" max="4601" width="14.25" style="3" customWidth="1"/>
    <col min="4602" max="4617" width="7.625" style="3" customWidth="1"/>
    <col min="4618" max="4620" width="5.25" style="3" customWidth="1"/>
    <col min="4621" max="4622" width="3.5" style="3" customWidth="1"/>
    <col min="4623" max="4624" width="5.25" style="3" customWidth="1"/>
    <col min="4625" max="4855" width="9" style="3"/>
    <col min="4856" max="4856" width="3.75" style="3" customWidth="1"/>
    <col min="4857" max="4857" width="14.25" style="3" customWidth="1"/>
    <col min="4858" max="4873" width="7.625" style="3" customWidth="1"/>
    <col min="4874" max="4876" width="5.25" style="3" customWidth="1"/>
    <col min="4877" max="4878" width="3.5" style="3" customWidth="1"/>
    <col min="4879" max="4880" width="5.25" style="3" customWidth="1"/>
    <col min="4881" max="5111" width="9" style="3"/>
    <col min="5112" max="5112" width="3.75" style="3" customWidth="1"/>
    <col min="5113" max="5113" width="14.25" style="3" customWidth="1"/>
    <col min="5114" max="5129" width="7.625" style="3" customWidth="1"/>
    <col min="5130" max="5132" width="5.25" style="3" customWidth="1"/>
    <col min="5133" max="5134" width="3.5" style="3" customWidth="1"/>
    <col min="5135" max="5136" width="5.25" style="3" customWidth="1"/>
    <col min="5137" max="5367" width="9" style="3"/>
    <col min="5368" max="5368" width="3.75" style="3" customWidth="1"/>
    <col min="5369" max="5369" width="14.25" style="3" customWidth="1"/>
    <col min="5370" max="5385" width="7.625" style="3" customWidth="1"/>
    <col min="5386" max="5388" width="5.25" style="3" customWidth="1"/>
    <col min="5389" max="5390" width="3.5" style="3" customWidth="1"/>
    <col min="5391" max="5392" width="5.25" style="3" customWidth="1"/>
    <col min="5393" max="5623" width="9" style="3"/>
    <col min="5624" max="5624" width="3.75" style="3" customWidth="1"/>
    <col min="5625" max="5625" width="14.25" style="3" customWidth="1"/>
    <col min="5626" max="5641" width="7.625" style="3" customWidth="1"/>
    <col min="5642" max="5644" width="5.25" style="3" customWidth="1"/>
    <col min="5645" max="5646" width="3.5" style="3" customWidth="1"/>
    <col min="5647" max="5648" width="5.25" style="3" customWidth="1"/>
    <col min="5649" max="5879" width="9" style="3"/>
    <col min="5880" max="5880" width="3.75" style="3" customWidth="1"/>
    <col min="5881" max="5881" width="14.25" style="3" customWidth="1"/>
    <col min="5882" max="5897" width="7.625" style="3" customWidth="1"/>
    <col min="5898" max="5900" width="5.25" style="3" customWidth="1"/>
    <col min="5901" max="5902" width="3.5" style="3" customWidth="1"/>
    <col min="5903" max="5904" width="5.25" style="3" customWidth="1"/>
    <col min="5905" max="6135" width="9" style="3"/>
    <col min="6136" max="6136" width="3.75" style="3" customWidth="1"/>
    <col min="6137" max="6137" width="14.25" style="3" customWidth="1"/>
    <col min="6138" max="6153" width="7.625" style="3" customWidth="1"/>
    <col min="6154" max="6156" width="5.25" style="3" customWidth="1"/>
    <col min="6157" max="6158" width="3.5" style="3" customWidth="1"/>
    <col min="6159" max="6160" width="5.25" style="3" customWidth="1"/>
    <col min="6161" max="6391" width="9" style="3"/>
    <col min="6392" max="6392" width="3.75" style="3" customWidth="1"/>
    <col min="6393" max="6393" width="14.25" style="3" customWidth="1"/>
    <col min="6394" max="6409" width="7.625" style="3" customWidth="1"/>
    <col min="6410" max="6412" width="5.25" style="3" customWidth="1"/>
    <col min="6413" max="6414" width="3.5" style="3" customWidth="1"/>
    <col min="6415" max="6416" width="5.25" style="3" customWidth="1"/>
    <col min="6417" max="6647" width="9" style="3"/>
    <col min="6648" max="6648" width="3.75" style="3" customWidth="1"/>
    <col min="6649" max="6649" width="14.25" style="3" customWidth="1"/>
    <col min="6650" max="6665" width="7.625" style="3" customWidth="1"/>
    <col min="6666" max="6668" width="5.25" style="3" customWidth="1"/>
    <col min="6669" max="6670" width="3.5" style="3" customWidth="1"/>
    <col min="6671" max="6672" width="5.25" style="3" customWidth="1"/>
    <col min="6673" max="6903" width="9" style="3"/>
    <col min="6904" max="6904" width="3.75" style="3" customWidth="1"/>
    <col min="6905" max="6905" width="14.25" style="3" customWidth="1"/>
    <col min="6906" max="6921" width="7.625" style="3" customWidth="1"/>
    <col min="6922" max="6924" width="5.25" style="3" customWidth="1"/>
    <col min="6925" max="6926" width="3.5" style="3" customWidth="1"/>
    <col min="6927" max="6928" width="5.25" style="3" customWidth="1"/>
    <col min="6929" max="7159" width="9" style="3"/>
    <col min="7160" max="7160" width="3.75" style="3" customWidth="1"/>
    <col min="7161" max="7161" width="14.25" style="3" customWidth="1"/>
    <col min="7162" max="7177" width="7.625" style="3" customWidth="1"/>
    <col min="7178" max="7180" width="5.25" style="3" customWidth="1"/>
    <col min="7181" max="7182" width="3.5" style="3" customWidth="1"/>
    <col min="7183" max="7184" width="5.25" style="3" customWidth="1"/>
    <col min="7185" max="7415" width="9" style="3"/>
    <col min="7416" max="7416" width="3.75" style="3" customWidth="1"/>
    <col min="7417" max="7417" width="14.25" style="3" customWidth="1"/>
    <col min="7418" max="7433" width="7.625" style="3" customWidth="1"/>
    <col min="7434" max="7436" width="5.25" style="3" customWidth="1"/>
    <col min="7437" max="7438" width="3.5" style="3" customWidth="1"/>
    <col min="7439" max="7440" width="5.25" style="3" customWidth="1"/>
    <col min="7441" max="7671" width="9" style="3"/>
    <col min="7672" max="7672" width="3.75" style="3" customWidth="1"/>
    <col min="7673" max="7673" width="14.25" style="3" customWidth="1"/>
    <col min="7674" max="7689" width="7.625" style="3" customWidth="1"/>
    <col min="7690" max="7692" width="5.25" style="3" customWidth="1"/>
    <col min="7693" max="7694" width="3.5" style="3" customWidth="1"/>
    <col min="7695" max="7696" width="5.25" style="3" customWidth="1"/>
    <col min="7697" max="7927" width="9" style="3"/>
    <col min="7928" max="7928" width="3.75" style="3" customWidth="1"/>
    <col min="7929" max="7929" width="14.25" style="3" customWidth="1"/>
    <col min="7930" max="7945" width="7.625" style="3" customWidth="1"/>
    <col min="7946" max="7948" width="5.25" style="3" customWidth="1"/>
    <col min="7949" max="7950" width="3.5" style="3" customWidth="1"/>
    <col min="7951" max="7952" width="5.25" style="3" customWidth="1"/>
    <col min="7953" max="8183" width="9" style="3"/>
    <col min="8184" max="8184" width="3.75" style="3" customWidth="1"/>
    <col min="8185" max="8185" width="14.25" style="3" customWidth="1"/>
    <col min="8186" max="8201" width="7.625" style="3" customWidth="1"/>
    <col min="8202" max="8204" width="5.25" style="3" customWidth="1"/>
    <col min="8205" max="8206" width="3.5" style="3" customWidth="1"/>
    <col min="8207" max="8208" width="5.25" style="3" customWidth="1"/>
    <col min="8209" max="8439" width="9" style="3"/>
    <col min="8440" max="8440" width="3.75" style="3" customWidth="1"/>
    <col min="8441" max="8441" width="14.25" style="3" customWidth="1"/>
    <col min="8442" max="8457" width="7.625" style="3" customWidth="1"/>
    <col min="8458" max="8460" width="5.25" style="3" customWidth="1"/>
    <col min="8461" max="8462" width="3.5" style="3" customWidth="1"/>
    <col min="8463" max="8464" width="5.25" style="3" customWidth="1"/>
    <col min="8465" max="8695" width="9" style="3"/>
    <col min="8696" max="8696" width="3.75" style="3" customWidth="1"/>
    <col min="8697" max="8697" width="14.25" style="3" customWidth="1"/>
    <col min="8698" max="8713" width="7.625" style="3" customWidth="1"/>
    <col min="8714" max="8716" width="5.25" style="3" customWidth="1"/>
    <col min="8717" max="8718" width="3.5" style="3" customWidth="1"/>
    <col min="8719" max="8720" width="5.25" style="3" customWidth="1"/>
    <col min="8721" max="8951" width="9" style="3"/>
    <col min="8952" max="8952" width="3.75" style="3" customWidth="1"/>
    <col min="8953" max="8953" width="14.25" style="3" customWidth="1"/>
    <col min="8954" max="8969" width="7.625" style="3" customWidth="1"/>
    <col min="8970" max="8972" width="5.25" style="3" customWidth="1"/>
    <col min="8973" max="8974" width="3.5" style="3" customWidth="1"/>
    <col min="8975" max="8976" width="5.25" style="3" customWidth="1"/>
    <col min="8977" max="9207" width="9" style="3"/>
    <col min="9208" max="9208" width="3.75" style="3" customWidth="1"/>
    <col min="9209" max="9209" width="14.25" style="3" customWidth="1"/>
    <col min="9210" max="9225" width="7.625" style="3" customWidth="1"/>
    <col min="9226" max="9228" width="5.25" style="3" customWidth="1"/>
    <col min="9229" max="9230" width="3.5" style="3" customWidth="1"/>
    <col min="9231" max="9232" width="5.25" style="3" customWidth="1"/>
    <col min="9233" max="9463" width="9" style="3"/>
    <col min="9464" max="9464" width="3.75" style="3" customWidth="1"/>
    <col min="9465" max="9465" width="14.25" style="3" customWidth="1"/>
    <col min="9466" max="9481" width="7.625" style="3" customWidth="1"/>
    <col min="9482" max="9484" width="5.25" style="3" customWidth="1"/>
    <col min="9485" max="9486" width="3.5" style="3" customWidth="1"/>
    <col min="9487" max="9488" width="5.25" style="3" customWidth="1"/>
    <col min="9489" max="9719" width="9" style="3"/>
    <col min="9720" max="9720" width="3.75" style="3" customWidth="1"/>
    <col min="9721" max="9721" width="14.25" style="3" customWidth="1"/>
    <col min="9722" max="9737" width="7.625" style="3" customWidth="1"/>
    <col min="9738" max="9740" width="5.25" style="3" customWidth="1"/>
    <col min="9741" max="9742" width="3.5" style="3" customWidth="1"/>
    <col min="9743" max="9744" width="5.25" style="3" customWidth="1"/>
    <col min="9745" max="9975" width="9" style="3"/>
    <col min="9976" max="9976" width="3.75" style="3" customWidth="1"/>
    <col min="9977" max="9977" width="14.25" style="3" customWidth="1"/>
    <col min="9978" max="9993" width="7.625" style="3" customWidth="1"/>
    <col min="9994" max="9996" width="5.25" style="3" customWidth="1"/>
    <col min="9997" max="9998" width="3.5" style="3" customWidth="1"/>
    <col min="9999" max="10000" width="5.25" style="3" customWidth="1"/>
    <col min="10001" max="10231" width="9" style="3"/>
    <col min="10232" max="10232" width="3.75" style="3" customWidth="1"/>
    <col min="10233" max="10233" width="14.25" style="3" customWidth="1"/>
    <col min="10234" max="10249" width="7.625" style="3" customWidth="1"/>
    <col min="10250" max="10252" width="5.25" style="3" customWidth="1"/>
    <col min="10253" max="10254" width="3.5" style="3" customWidth="1"/>
    <col min="10255" max="10256" width="5.25" style="3" customWidth="1"/>
    <col min="10257" max="10487" width="9" style="3"/>
    <col min="10488" max="10488" width="3.75" style="3" customWidth="1"/>
    <col min="10489" max="10489" width="14.25" style="3" customWidth="1"/>
    <col min="10490" max="10505" width="7.625" style="3" customWidth="1"/>
    <col min="10506" max="10508" width="5.25" style="3" customWidth="1"/>
    <col min="10509" max="10510" width="3.5" style="3" customWidth="1"/>
    <col min="10511" max="10512" width="5.25" style="3" customWidth="1"/>
    <col min="10513" max="10743" width="9" style="3"/>
    <col min="10744" max="10744" width="3.75" style="3" customWidth="1"/>
    <col min="10745" max="10745" width="14.25" style="3" customWidth="1"/>
    <col min="10746" max="10761" width="7.625" style="3" customWidth="1"/>
    <col min="10762" max="10764" width="5.25" style="3" customWidth="1"/>
    <col min="10765" max="10766" width="3.5" style="3" customWidth="1"/>
    <col min="10767" max="10768" width="5.25" style="3" customWidth="1"/>
    <col min="10769" max="10999" width="9" style="3"/>
    <col min="11000" max="11000" width="3.75" style="3" customWidth="1"/>
    <col min="11001" max="11001" width="14.25" style="3" customWidth="1"/>
    <col min="11002" max="11017" width="7.625" style="3" customWidth="1"/>
    <col min="11018" max="11020" width="5.25" style="3" customWidth="1"/>
    <col min="11021" max="11022" width="3.5" style="3" customWidth="1"/>
    <col min="11023" max="11024" width="5.25" style="3" customWidth="1"/>
    <col min="11025" max="11255" width="9" style="3"/>
    <col min="11256" max="11256" width="3.75" style="3" customWidth="1"/>
    <col min="11257" max="11257" width="14.25" style="3" customWidth="1"/>
    <col min="11258" max="11273" width="7.625" style="3" customWidth="1"/>
    <col min="11274" max="11276" width="5.25" style="3" customWidth="1"/>
    <col min="11277" max="11278" width="3.5" style="3" customWidth="1"/>
    <col min="11279" max="11280" width="5.25" style="3" customWidth="1"/>
    <col min="11281" max="11511" width="9" style="3"/>
    <col min="11512" max="11512" width="3.75" style="3" customWidth="1"/>
    <col min="11513" max="11513" width="14.25" style="3" customWidth="1"/>
    <col min="11514" max="11529" width="7.625" style="3" customWidth="1"/>
    <col min="11530" max="11532" width="5.25" style="3" customWidth="1"/>
    <col min="11533" max="11534" width="3.5" style="3" customWidth="1"/>
    <col min="11535" max="11536" width="5.25" style="3" customWidth="1"/>
    <col min="11537" max="11767" width="9" style="3"/>
    <col min="11768" max="11768" width="3.75" style="3" customWidth="1"/>
    <col min="11769" max="11769" width="14.25" style="3" customWidth="1"/>
    <col min="11770" max="11785" width="7.625" style="3" customWidth="1"/>
    <col min="11786" max="11788" width="5.25" style="3" customWidth="1"/>
    <col min="11789" max="11790" width="3.5" style="3" customWidth="1"/>
    <col min="11791" max="11792" width="5.25" style="3" customWidth="1"/>
    <col min="11793" max="12023" width="9" style="3"/>
    <col min="12024" max="12024" width="3.75" style="3" customWidth="1"/>
    <col min="12025" max="12025" width="14.25" style="3" customWidth="1"/>
    <col min="12026" max="12041" width="7.625" style="3" customWidth="1"/>
    <col min="12042" max="12044" width="5.25" style="3" customWidth="1"/>
    <col min="12045" max="12046" width="3.5" style="3" customWidth="1"/>
    <col min="12047" max="12048" width="5.25" style="3" customWidth="1"/>
    <col min="12049" max="12279" width="9" style="3"/>
    <col min="12280" max="12280" width="3.75" style="3" customWidth="1"/>
    <col min="12281" max="12281" width="14.25" style="3" customWidth="1"/>
    <col min="12282" max="12297" width="7.625" style="3" customWidth="1"/>
    <col min="12298" max="12300" width="5.25" style="3" customWidth="1"/>
    <col min="12301" max="12302" width="3.5" style="3" customWidth="1"/>
    <col min="12303" max="12304" width="5.25" style="3" customWidth="1"/>
    <col min="12305" max="12535" width="9" style="3"/>
    <col min="12536" max="12536" width="3.75" style="3" customWidth="1"/>
    <col min="12537" max="12537" width="14.25" style="3" customWidth="1"/>
    <col min="12538" max="12553" width="7.625" style="3" customWidth="1"/>
    <col min="12554" max="12556" width="5.25" style="3" customWidth="1"/>
    <col min="12557" max="12558" width="3.5" style="3" customWidth="1"/>
    <col min="12559" max="12560" width="5.25" style="3" customWidth="1"/>
    <col min="12561" max="12791" width="9" style="3"/>
    <col min="12792" max="12792" width="3.75" style="3" customWidth="1"/>
    <col min="12793" max="12793" width="14.25" style="3" customWidth="1"/>
    <col min="12794" max="12809" width="7.625" style="3" customWidth="1"/>
    <col min="12810" max="12812" width="5.25" style="3" customWidth="1"/>
    <col min="12813" max="12814" width="3.5" style="3" customWidth="1"/>
    <col min="12815" max="12816" width="5.25" style="3" customWidth="1"/>
    <col min="12817" max="13047" width="9" style="3"/>
    <col min="13048" max="13048" width="3.75" style="3" customWidth="1"/>
    <col min="13049" max="13049" width="14.25" style="3" customWidth="1"/>
    <col min="13050" max="13065" width="7.625" style="3" customWidth="1"/>
    <col min="13066" max="13068" width="5.25" style="3" customWidth="1"/>
    <col min="13069" max="13070" width="3.5" style="3" customWidth="1"/>
    <col min="13071" max="13072" width="5.25" style="3" customWidth="1"/>
    <col min="13073" max="13303" width="9" style="3"/>
    <col min="13304" max="13304" width="3.75" style="3" customWidth="1"/>
    <col min="13305" max="13305" width="14.25" style="3" customWidth="1"/>
    <col min="13306" max="13321" width="7.625" style="3" customWidth="1"/>
    <col min="13322" max="13324" width="5.25" style="3" customWidth="1"/>
    <col min="13325" max="13326" width="3.5" style="3" customWidth="1"/>
    <col min="13327" max="13328" width="5.25" style="3" customWidth="1"/>
    <col min="13329" max="13559" width="9" style="3"/>
    <col min="13560" max="13560" width="3.75" style="3" customWidth="1"/>
    <col min="13561" max="13561" width="14.25" style="3" customWidth="1"/>
    <col min="13562" max="13577" width="7.625" style="3" customWidth="1"/>
    <col min="13578" max="13580" width="5.25" style="3" customWidth="1"/>
    <col min="13581" max="13582" width="3.5" style="3" customWidth="1"/>
    <col min="13583" max="13584" width="5.25" style="3" customWidth="1"/>
    <col min="13585" max="13815" width="9" style="3"/>
    <col min="13816" max="13816" width="3.75" style="3" customWidth="1"/>
    <col min="13817" max="13817" width="14.25" style="3" customWidth="1"/>
    <col min="13818" max="13833" width="7.625" style="3" customWidth="1"/>
    <col min="13834" max="13836" width="5.25" style="3" customWidth="1"/>
    <col min="13837" max="13838" width="3.5" style="3" customWidth="1"/>
    <col min="13839" max="13840" width="5.25" style="3" customWidth="1"/>
    <col min="13841" max="14071" width="9" style="3"/>
    <col min="14072" max="14072" width="3.75" style="3" customWidth="1"/>
    <col min="14073" max="14073" width="14.25" style="3" customWidth="1"/>
    <col min="14074" max="14089" width="7.625" style="3" customWidth="1"/>
    <col min="14090" max="14092" width="5.25" style="3" customWidth="1"/>
    <col min="14093" max="14094" width="3.5" style="3" customWidth="1"/>
    <col min="14095" max="14096" width="5.25" style="3" customWidth="1"/>
    <col min="14097" max="14327" width="9" style="3"/>
    <col min="14328" max="14328" width="3.75" style="3" customWidth="1"/>
    <col min="14329" max="14329" width="14.25" style="3" customWidth="1"/>
    <col min="14330" max="14345" width="7.625" style="3" customWidth="1"/>
    <col min="14346" max="14348" width="5.25" style="3" customWidth="1"/>
    <col min="14349" max="14350" width="3.5" style="3" customWidth="1"/>
    <col min="14351" max="14352" width="5.25" style="3" customWidth="1"/>
    <col min="14353" max="14583" width="9" style="3"/>
    <col min="14584" max="14584" width="3.75" style="3" customWidth="1"/>
    <col min="14585" max="14585" width="14.25" style="3" customWidth="1"/>
    <col min="14586" max="14601" width="7.625" style="3" customWidth="1"/>
    <col min="14602" max="14604" width="5.25" style="3" customWidth="1"/>
    <col min="14605" max="14606" width="3.5" style="3" customWidth="1"/>
    <col min="14607" max="14608" width="5.25" style="3" customWidth="1"/>
    <col min="14609" max="14839" width="9" style="3"/>
    <col min="14840" max="14840" width="3.75" style="3" customWidth="1"/>
    <col min="14841" max="14841" width="14.25" style="3" customWidth="1"/>
    <col min="14842" max="14857" width="7.625" style="3" customWidth="1"/>
    <col min="14858" max="14860" width="5.25" style="3" customWidth="1"/>
    <col min="14861" max="14862" width="3.5" style="3" customWidth="1"/>
    <col min="14863" max="14864" width="5.25" style="3" customWidth="1"/>
    <col min="14865" max="15095" width="9" style="3"/>
    <col min="15096" max="15096" width="3.75" style="3" customWidth="1"/>
    <col min="15097" max="15097" width="14.25" style="3" customWidth="1"/>
    <col min="15098" max="15113" width="7.625" style="3" customWidth="1"/>
    <col min="15114" max="15116" width="5.25" style="3" customWidth="1"/>
    <col min="15117" max="15118" width="3.5" style="3" customWidth="1"/>
    <col min="15119" max="15120" width="5.25" style="3" customWidth="1"/>
    <col min="15121" max="15351" width="9" style="3"/>
    <col min="15352" max="15352" width="3.75" style="3" customWidth="1"/>
    <col min="15353" max="15353" width="14.25" style="3" customWidth="1"/>
    <col min="15354" max="15369" width="7.625" style="3" customWidth="1"/>
    <col min="15370" max="15372" width="5.25" style="3" customWidth="1"/>
    <col min="15373" max="15374" width="3.5" style="3" customWidth="1"/>
    <col min="15375" max="15376" width="5.25" style="3" customWidth="1"/>
    <col min="15377" max="15607" width="9" style="3"/>
    <col min="15608" max="15608" width="3.75" style="3" customWidth="1"/>
    <col min="15609" max="15609" width="14.25" style="3" customWidth="1"/>
    <col min="15610" max="15625" width="7.625" style="3" customWidth="1"/>
    <col min="15626" max="15628" width="5.25" style="3" customWidth="1"/>
    <col min="15629" max="15630" width="3.5" style="3" customWidth="1"/>
    <col min="15631" max="15632" width="5.25" style="3" customWidth="1"/>
    <col min="15633" max="15863" width="9" style="3"/>
    <col min="15864" max="15864" width="3.75" style="3" customWidth="1"/>
    <col min="15865" max="15865" width="14.25" style="3" customWidth="1"/>
    <col min="15866" max="15881" width="7.625" style="3" customWidth="1"/>
    <col min="15882" max="15884" width="5.25" style="3" customWidth="1"/>
    <col min="15885" max="15886" width="3.5" style="3" customWidth="1"/>
    <col min="15887" max="15888" width="5.25" style="3" customWidth="1"/>
    <col min="15889" max="16119" width="9" style="3"/>
    <col min="16120" max="16120" width="3.75" style="3" customWidth="1"/>
    <col min="16121" max="16121" width="14.25" style="3" customWidth="1"/>
    <col min="16122" max="16137" width="7.625" style="3" customWidth="1"/>
    <col min="16138" max="16140" width="5.25" style="3" customWidth="1"/>
    <col min="16141" max="16142" width="3.5" style="3" customWidth="1"/>
    <col min="16143" max="16144" width="5.25" style="3" customWidth="1"/>
    <col min="16145" max="16384" width="9" style="3"/>
  </cols>
  <sheetData>
    <row r="1" spans="1:18" ht="14.25">
      <c r="A1" s="4"/>
      <c r="B1" s="1"/>
      <c r="C1" s="39" t="s">
        <v>139</v>
      </c>
      <c r="D1" s="40"/>
      <c r="E1" s="40"/>
      <c r="F1" s="40"/>
      <c r="G1" s="38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4.5" customHeight="1"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s="5" customFormat="1" ht="15" customHeight="1">
      <c r="C3" s="41"/>
      <c r="D3" s="103" t="s">
        <v>137</v>
      </c>
      <c r="E3" s="84" t="s">
        <v>0</v>
      </c>
      <c r="F3" s="44" t="s">
        <v>41</v>
      </c>
      <c r="G3" s="42"/>
      <c r="H3" s="43"/>
      <c r="I3" s="44" t="s">
        <v>42</v>
      </c>
      <c r="J3" s="42"/>
      <c r="K3" s="43"/>
      <c r="L3" s="44" t="s">
        <v>43</v>
      </c>
      <c r="M3" s="42"/>
      <c r="N3" s="43"/>
      <c r="O3" s="44" t="s">
        <v>44</v>
      </c>
      <c r="P3" s="42"/>
      <c r="Q3" s="42"/>
      <c r="R3" s="7"/>
    </row>
    <row r="4" spans="1:18" s="5" customFormat="1" ht="10.5" customHeight="1">
      <c r="C4" s="45" t="s">
        <v>1</v>
      </c>
      <c r="D4" s="104"/>
      <c r="E4" s="46" t="s">
        <v>2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55"/>
      <c r="R4" s="7"/>
    </row>
    <row r="5" spans="1:18" s="5" customFormat="1" ht="15.75" customHeight="1">
      <c r="C5" s="48"/>
      <c r="D5" s="105"/>
      <c r="E5" s="49" t="s">
        <v>6</v>
      </c>
      <c r="F5" s="50" t="s">
        <v>3</v>
      </c>
      <c r="G5" s="50" t="s">
        <v>4</v>
      </c>
      <c r="H5" s="50" t="s">
        <v>5</v>
      </c>
      <c r="I5" s="50" t="s">
        <v>3</v>
      </c>
      <c r="J5" s="50" t="s">
        <v>4</v>
      </c>
      <c r="K5" s="50" t="s">
        <v>5</v>
      </c>
      <c r="L5" s="50" t="s">
        <v>3</v>
      </c>
      <c r="M5" s="50" t="s">
        <v>4</v>
      </c>
      <c r="N5" s="50" t="s">
        <v>5</v>
      </c>
      <c r="O5" s="50" t="s">
        <v>3</v>
      </c>
      <c r="P5" s="50" t="s">
        <v>4</v>
      </c>
      <c r="Q5" s="56" t="s">
        <v>5</v>
      </c>
      <c r="R5" s="6"/>
    </row>
    <row r="6" spans="1:18" s="5" customFormat="1" ht="15.75" customHeight="1">
      <c r="C6" s="85" t="s">
        <v>63</v>
      </c>
      <c r="D6" s="57">
        <f>SUM(D7:D10)</f>
        <v>3153</v>
      </c>
      <c r="E6" s="57">
        <f t="shared" ref="E6:Q6" si="0">SUM(E7:E10)</f>
        <v>1608</v>
      </c>
      <c r="F6" s="57">
        <f t="shared" si="0"/>
        <v>40481</v>
      </c>
      <c r="G6" s="57">
        <f t="shared" si="0"/>
        <v>20693</v>
      </c>
      <c r="H6" s="57">
        <f t="shared" si="0"/>
        <v>19788</v>
      </c>
      <c r="I6" s="57">
        <f t="shared" si="0"/>
        <v>13359</v>
      </c>
      <c r="J6" s="57">
        <f t="shared" si="0"/>
        <v>6765</v>
      </c>
      <c r="K6" s="57">
        <f t="shared" si="0"/>
        <v>6594</v>
      </c>
      <c r="L6" s="57">
        <f t="shared" si="0"/>
        <v>13550</v>
      </c>
      <c r="M6" s="57">
        <f t="shared" si="0"/>
        <v>7028</v>
      </c>
      <c r="N6" s="57">
        <f t="shared" si="0"/>
        <v>6522</v>
      </c>
      <c r="O6" s="57">
        <f>SUM(O7:O10)</f>
        <v>13572</v>
      </c>
      <c r="P6" s="57">
        <f t="shared" si="0"/>
        <v>6900</v>
      </c>
      <c r="Q6" s="57">
        <f t="shared" si="0"/>
        <v>6672</v>
      </c>
      <c r="R6" s="8"/>
    </row>
    <row r="7" spans="1:18" s="5" customFormat="1" ht="15" customHeight="1">
      <c r="C7" s="85" t="s">
        <v>64</v>
      </c>
      <c r="D7" s="57">
        <f>D13</f>
        <v>19</v>
      </c>
      <c r="E7" s="57">
        <f t="shared" ref="E7:Q7" si="1">E13</f>
        <v>9</v>
      </c>
      <c r="F7" s="57">
        <f t="shared" si="1"/>
        <v>319</v>
      </c>
      <c r="G7" s="57">
        <f t="shared" si="1"/>
        <v>158</v>
      </c>
      <c r="H7" s="57">
        <f t="shared" si="1"/>
        <v>161</v>
      </c>
      <c r="I7" s="57">
        <f t="shared" si="1"/>
        <v>106</v>
      </c>
      <c r="J7" s="57">
        <f t="shared" si="1"/>
        <v>55</v>
      </c>
      <c r="K7" s="57">
        <f t="shared" si="1"/>
        <v>51</v>
      </c>
      <c r="L7" s="57">
        <f t="shared" si="1"/>
        <v>106</v>
      </c>
      <c r="M7" s="57">
        <f t="shared" si="1"/>
        <v>50</v>
      </c>
      <c r="N7" s="57">
        <f t="shared" si="1"/>
        <v>56</v>
      </c>
      <c r="O7" s="57">
        <f>O13</f>
        <v>107</v>
      </c>
      <c r="P7" s="57">
        <f t="shared" si="1"/>
        <v>53</v>
      </c>
      <c r="Q7" s="57">
        <f t="shared" si="1"/>
        <v>54</v>
      </c>
      <c r="R7" s="8"/>
    </row>
    <row r="8" spans="1:18" s="5" customFormat="1" ht="15" customHeight="1">
      <c r="C8" s="85" t="s">
        <v>65</v>
      </c>
      <c r="D8" s="57">
        <f>SUM(D16:D18)</f>
        <v>42</v>
      </c>
      <c r="E8" s="57">
        <f t="shared" ref="E8:Q8" si="2">SUM(E16:E18)</f>
        <v>18</v>
      </c>
      <c r="F8" s="57">
        <f t="shared" si="2"/>
        <v>716</v>
      </c>
      <c r="G8" s="57">
        <f t="shared" si="2"/>
        <v>322</v>
      </c>
      <c r="H8" s="57">
        <f t="shared" si="2"/>
        <v>394</v>
      </c>
      <c r="I8" s="57">
        <f t="shared" si="2"/>
        <v>240</v>
      </c>
      <c r="J8" s="57">
        <f t="shared" si="2"/>
        <v>107</v>
      </c>
      <c r="K8" s="57">
        <f t="shared" si="2"/>
        <v>133</v>
      </c>
      <c r="L8" s="57">
        <f t="shared" si="2"/>
        <v>240</v>
      </c>
      <c r="M8" s="57">
        <f t="shared" si="2"/>
        <v>103</v>
      </c>
      <c r="N8" s="57">
        <f t="shared" si="2"/>
        <v>137</v>
      </c>
      <c r="O8" s="57">
        <f>SUM(O16:O18)</f>
        <v>236</v>
      </c>
      <c r="P8" s="57">
        <f t="shared" si="2"/>
        <v>112</v>
      </c>
      <c r="Q8" s="57">
        <f t="shared" si="2"/>
        <v>124</v>
      </c>
      <c r="R8" s="8"/>
    </row>
    <row r="9" spans="1:18" s="5" customFormat="1" ht="15" customHeight="1">
      <c r="C9" s="85" t="s">
        <v>130</v>
      </c>
      <c r="D9" s="58">
        <f t="shared" ref="D9:Q9" si="3">D21+D40+D48+D59+D64+D71+D76+D80+D87+D91+D96+D103+D113+D120+D122+D124+D127+D129+D131</f>
        <v>2973</v>
      </c>
      <c r="E9" s="58">
        <f t="shared" si="3"/>
        <v>1537</v>
      </c>
      <c r="F9" s="58">
        <f t="shared" si="3"/>
        <v>38063</v>
      </c>
      <c r="G9" s="58">
        <f t="shared" si="3"/>
        <v>19589</v>
      </c>
      <c r="H9" s="58">
        <f t="shared" si="3"/>
        <v>18474</v>
      </c>
      <c r="I9" s="58">
        <f t="shared" si="3"/>
        <v>12580</v>
      </c>
      <c r="J9" s="58">
        <f t="shared" si="3"/>
        <v>6413</v>
      </c>
      <c r="K9" s="58">
        <f t="shared" si="3"/>
        <v>6167</v>
      </c>
      <c r="L9" s="58">
        <f t="shared" si="3"/>
        <v>12726</v>
      </c>
      <c r="M9" s="58">
        <f t="shared" si="3"/>
        <v>6654</v>
      </c>
      <c r="N9" s="58">
        <f t="shared" si="3"/>
        <v>6072</v>
      </c>
      <c r="O9" s="58">
        <f>O21+O40+O48+O59+O64+O71+O76+O80+O87+O91+O96+O103+O113+O120+O122+O124+O127+O129+O131</f>
        <v>12757</v>
      </c>
      <c r="P9" s="58">
        <f t="shared" si="3"/>
        <v>6522</v>
      </c>
      <c r="Q9" s="58">
        <f t="shared" si="3"/>
        <v>6235</v>
      </c>
      <c r="R9" s="9"/>
    </row>
    <row r="10" spans="1:18" s="5" customFormat="1" ht="15" customHeight="1">
      <c r="C10" s="85" t="s">
        <v>66</v>
      </c>
      <c r="D10" s="57">
        <f t="shared" ref="D10:Q10" si="4">SUM(D135:D139)</f>
        <v>119</v>
      </c>
      <c r="E10" s="57">
        <f t="shared" si="4"/>
        <v>44</v>
      </c>
      <c r="F10" s="57">
        <f t="shared" si="4"/>
        <v>1383</v>
      </c>
      <c r="G10" s="57">
        <f t="shared" si="4"/>
        <v>624</v>
      </c>
      <c r="H10" s="57">
        <f t="shared" si="4"/>
        <v>759</v>
      </c>
      <c r="I10" s="57">
        <f t="shared" si="4"/>
        <v>433</v>
      </c>
      <c r="J10" s="57">
        <f t="shared" si="4"/>
        <v>190</v>
      </c>
      <c r="K10" s="57">
        <f t="shared" si="4"/>
        <v>243</v>
      </c>
      <c r="L10" s="57">
        <f t="shared" si="4"/>
        <v>478</v>
      </c>
      <c r="M10" s="57">
        <f t="shared" si="4"/>
        <v>221</v>
      </c>
      <c r="N10" s="57">
        <f t="shared" si="4"/>
        <v>257</v>
      </c>
      <c r="O10" s="57">
        <f t="shared" si="4"/>
        <v>472</v>
      </c>
      <c r="P10" s="57">
        <f t="shared" si="4"/>
        <v>213</v>
      </c>
      <c r="Q10" s="57">
        <f t="shared" si="4"/>
        <v>259</v>
      </c>
      <c r="R10" s="8"/>
    </row>
    <row r="11" spans="1:18" s="5" customFormat="1" ht="11.1" customHeight="1">
      <c r="C11" s="52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8"/>
    </row>
    <row r="12" spans="1:18" s="5" customFormat="1" ht="15" customHeight="1">
      <c r="A12" s="15"/>
      <c r="B12" s="15"/>
      <c r="C12" s="52" t="s">
        <v>67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19"/>
    </row>
    <row r="13" spans="1:18" s="10" customFormat="1" ht="15" customHeight="1">
      <c r="A13" s="12"/>
      <c r="B13" s="12"/>
      <c r="C13" s="53" t="s">
        <v>7</v>
      </c>
      <c r="D13" s="63">
        <v>19</v>
      </c>
      <c r="E13" s="63">
        <v>9</v>
      </c>
      <c r="F13" s="87">
        <f>G13+H13</f>
        <v>319</v>
      </c>
      <c r="G13" s="87">
        <f>J13+M13+P13</f>
        <v>158</v>
      </c>
      <c r="H13" s="87">
        <f>K13+N13+Q13</f>
        <v>161</v>
      </c>
      <c r="I13" s="60">
        <f>J13+K13</f>
        <v>106</v>
      </c>
      <c r="J13" s="64">
        <v>55</v>
      </c>
      <c r="K13" s="64">
        <v>51</v>
      </c>
      <c r="L13" s="60">
        <f>M13+N13</f>
        <v>106</v>
      </c>
      <c r="M13" s="64">
        <v>50</v>
      </c>
      <c r="N13" s="64">
        <v>56</v>
      </c>
      <c r="O13" s="60">
        <f>P13+Q13</f>
        <v>107</v>
      </c>
      <c r="P13" s="64">
        <v>53</v>
      </c>
      <c r="Q13" s="64">
        <v>54</v>
      </c>
      <c r="R13" s="21"/>
    </row>
    <row r="14" spans="1:18" s="11" customFormat="1" ht="11.1" customHeight="1">
      <c r="A14" s="14"/>
      <c r="B14" s="14"/>
      <c r="C14" s="17"/>
      <c r="D14" s="22"/>
      <c r="E14" s="22"/>
      <c r="F14" s="22"/>
      <c r="G14" s="18"/>
      <c r="H14" s="18"/>
      <c r="I14" s="22"/>
      <c r="J14" s="22"/>
      <c r="K14" s="22"/>
      <c r="L14" s="22"/>
      <c r="M14" s="22"/>
      <c r="N14" s="22"/>
      <c r="O14" s="22"/>
      <c r="P14" s="22"/>
      <c r="Q14" s="22"/>
      <c r="R14" s="23"/>
    </row>
    <row r="15" spans="1:18" s="11" customFormat="1" ht="15" customHeight="1">
      <c r="A15" s="14"/>
      <c r="B15" s="14"/>
      <c r="C15" s="52" t="s">
        <v>68</v>
      </c>
      <c r="D15" s="22"/>
      <c r="E15" s="22"/>
      <c r="F15" s="22"/>
      <c r="G15" s="18"/>
      <c r="H15" s="18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1:18" s="10" customFormat="1" ht="15" customHeight="1">
      <c r="A16" s="12"/>
      <c r="B16" s="12"/>
      <c r="C16" s="53" t="s">
        <v>69</v>
      </c>
      <c r="D16" s="88">
        <v>13</v>
      </c>
      <c r="E16" s="88">
        <v>6</v>
      </c>
      <c r="F16" s="89">
        <f>G16+H16</f>
        <v>238</v>
      </c>
      <c r="G16" s="89">
        <f t="shared" ref="G16:H18" si="5">J16+M16+P16</f>
        <v>112</v>
      </c>
      <c r="H16" s="89">
        <f t="shared" si="5"/>
        <v>126</v>
      </c>
      <c r="I16" s="89">
        <f>J16+K16</f>
        <v>80</v>
      </c>
      <c r="J16" s="90">
        <v>41</v>
      </c>
      <c r="K16" s="90">
        <v>39</v>
      </c>
      <c r="L16" s="91">
        <f>M16+N16</f>
        <v>80</v>
      </c>
      <c r="M16" s="90">
        <v>37</v>
      </c>
      <c r="N16" s="90">
        <v>43</v>
      </c>
      <c r="O16" s="91">
        <f>P16+Q16</f>
        <v>78</v>
      </c>
      <c r="P16" s="90">
        <v>34</v>
      </c>
      <c r="Q16" s="90">
        <v>44</v>
      </c>
      <c r="R16" s="24"/>
    </row>
    <row r="17" spans="1:18" s="10" customFormat="1" ht="15" customHeight="1">
      <c r="A17" s="12"/>
      <c r="B17" s="12"/>
      <c r="C17" s="53" t="s">
        <v>70</v>
      </c>
      <c r="D17" s="63">
        <v>15</v>
      </c>
      <c r="E17" s="63">
        <v>6</v>
      </c>
      <c r="F17" s="87">
        <f>G17+H17</f>
        <v>238</v>
      </c>
      <c r="G17" s="87">
        <f t="shared" si="5"/>
        <v>102</v>
      </c>
      <c r="H17" s="87">
        <f t="shared" si="5"/>
        <v>136</v>
      </c>
      <c r="I17" s="87">
        <f>J17+K17</f>
        <v>80</v>
      </c>
      <c r="J17" s="92">
        <v>32</v>
      </c>
      <c r="K17" s="92">
        <v>48</v>
      </c>
      <c r="L17" s="93">
        <f>M17+N17</f>
        <v>80</v>
      </c>
      <c r="M17" s="92">
        <v>36</v>
      </c>
      <c r="N17" s="92">
        <v>44</v>
      </c>
      <c r="O17" s="93">
        <f>P17+Q17</f>
        <v>78</v>
      </c>
      <c r="P17" s="92">
        <v>34</v>
      </c>
      <c r="Q17" s="92">
        <v>44</v>
      </c>
      <c r="R17" s="25"/>
    </row>
    <row r="18" spans="1:18" s="10" customFormat="1" ht="15" customHeight="1">
      <c r="A18" s="12"/>
      <c r="B18" s="12"/>
      <c r="C18" s="53" t="s">
        <v>71</v>
      </c>
      <c r="D18" s="94">
        <v>14</v>
      </c>
      <c r="E18" s="94">
        <v>6</v>
      </c>
      <c r="F18" s="95">
        <f>G18+H18</f>
        <v>240</v>
      </c>
      <c r="G18" s="95">
        <f t="shared" si="5"/>
        <v>108</v>
      </c>
      <c r="H18" s="95">
        <f t="shared" si="5"/>
        <v>132</v>
      </c>
      <c r="I18" s="95">
        <f>J18+K18</f>
        <v>80</v>
      </c>
      <c r="J18" s="96">
        <v>34</v>
      </c>
      <c r="K18" s="96">
        <v>46</v>
      </c>
      <c r="L18" s="97">
        <f>M18+N18</f>
        <v>80</v>
      </c>
      <c r="M18" s="96">
        <v>30</v>
      </c>
      <c r="N18" s="96">
        <v>50</v>
      </c>
      <c r="O18" s="97">
        <f>P18+Q18</f>
        <v>80</v>
      </c>
      <c r="P18" s="96">
        <v>44</v>
      </c>
      <c r="Q18" s="96">
        <v>36</v>
      </c>
      <c r="R18" s="26"/>
    </row>
    <row r="19" spans="1:18" s="11" customFormat="1" ht="11.1" customHeight="1">
      <c r="A19" s="14"/>
      <c r="B19" s="14"/>
      <c r="C19" s="17"/>
      <c r="D19" s="22"/>
      <c r="E19" s="22"/>
      <c r="F19" s="22"/>
      <c r="G19" s="18"/>
      <c r="H19" s="18"/>
      <c r="I19" s="22"/>
      <c r="J19" s="22"/>
      <c r="K19" s="22"/>
      <c r="L19" s="22"/>
      <c r="M19" s="22"/>
      <c r="N19" s="22"/>
      <c r="O19" s="22"/>
      <c r="P19" s="22"/>
      <c r="Q19" s="22"/>
      <c r="R19" s="23"/>
    </row>
    <row r="20" spans="1:18" s="11" customFormat="1" ht="15" customHeight="1">
      <c r="A20" s="14"/>
      <c r="B20" s="14"/>
      <c r="C20" s="52" t="s">
        <v>45</v>
      </c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23"/>
    </row>
    <row r="21" spans="1:18" s="5" customFormat="1" ht="15" customHeight="1">
      <c r="A21" s="15"/>
      <c r="B21" s="15"/>
      <c r="C21" s="51" t="s">
        <v>8</v>
      </c>
      <c r="D21" s="58">
        <f>SUM(D22:D39)</f>
        <v>644</v>
      </c>
      <c r="E21" s="58">
        <f>SUM(E22:E39)</f>
        <v>341</v>
      </c>
      <c r="F21" s="58">
        <f t="shared" ref="F21:Q21" si="6">SUM(F22:F39)</f>
        <v>8701</v>
      </c>
      <c r="G21" s="58">
        <f t="shared" si="6"/>
        <v>4506</v>
      </c>
      <c r="H21" s="58">
        <f t="shared" si="6"/>
        <v>4195</v>
      </c>
      <c r="I21" s="58">
        <f t="shared" si="6"/>
        <v>2857</v>
      </c>
      <c r="J21" s="58">
        <f t="shared" si="6"/>
        <v>1441</v>
      </c>
      <c r="K21" s="58">
        <f t="shared" si="6"/>
        <v>1416</v>
      </c>
      <c r="L21" s="58">
        <f t="shared" si="6"/>
        <v>2887</v>
      </c>
      <c r="M21" s="58">
        <f t="shared" si="6"/>
        <v>1534</v>
      </c>
      <c r="N21" s="58">
        <f t="shared" si="6"/>
        <v>1353</v>
      </c>
      <c r="O21" s="58">
        <f>SUM(O22:O39)</f>
        <v>2957</v>
      </c>
      <c r="P21" s="58">
        <f t="shared" si="6"/>
        <v>1531</v>
      </c>
      <c r="Q21" s="58">
        <f t="shared" si="6"/>
        <v>1426</v>
      </c>
      <c r="R21" s="16"/>
    </row>
    <row r="22" spans="1:18" s="10" customFormat="1" ht="15" customHeight="1">
      <c r="A22" s="12"/>
      <c r="B22" s="12"/>
      <c r="C22" s="53" t="s">
        <v>11</v>
      </c>
      <c r="D22" s="62">
        <v>28</v>
      </c>
      <c r="E22" s="62">
        <v>15</v>
      </c>
      <c r="F22" s="66">
        <f t="shared" ref="F22:F39" si="7">G22+H22</f>
        <v>383</v>
      </c>
      <c r="G22" s="66">
        <f t="shared" ref="G22:H39" si="8">J22+M22+P22</f>
        <v>185</v>
      </c>
      <c r="H22" s="66">
        <f t="shared" si="8"/>
        <v>198</v>
      </c>
      <c r="I22" s="66">
        <f t="shared" ref="I22:I39" si="9">J22+K22</f>
        <v>132</v>
      </c>
      <c r="J22" s="62">
        <v>67</v>
      </c>
      <c r="K22" s="62">
        <v>65</v>
      </c>
      <c r="L22" s="66">
        <f t="shared" ref="L22:L39" si="10">M22+N22</f>
        <v>122</v>
      </c>
      <c r="M22" s="62">
        <v>56</v>
      </c>
      <c r="N22" s="62">
        <v>66</v>
      </c>
      <c r="O22" s="66">
        <f t="shared" ref="O22:O39" si="11">P22+Q22</f>
        <v>129</v>
      </c>
      <c r="P22" s="62">
        <v>62</v>
      </c>
      <c r="Q22" s="62">
        <v>67</v>
      </c>
      <c r="R22" s="27"/>
    </row>
    <row r="23" spans="1:18" s="10" customFormat="1" ht="15" customHeight="1">
      <c r="A23" s="12"/>
      <c r="B23" s="12"/>
      <c r="C23" s="53" t="s">
        <v>72</v>
      </c>
      <c r="D23" s="62">
        <v>6</v>
      </c>
      <c r="E23" s="62">
        <v>3</v>
      </c>
      <c r="F23" s="66">
        <f t="shared" si="7"/>
        <v>10</v>
      </c>
      <c r="G23" s="66">
        <f t="shared" si="8"/>
        <v>8</v>
      </c>
      <c r="H23" s="66">
        <f t="shared" si="8"/>
        <v>2</v>
      </c>
      <c r="I23" s="66">
        <f t="shared" si="9"/>
        <v>3</v>
      </c>
      <c r="J23" s="62">
        <v>3</v>
      </c>
      <c r="K23" s="62">
        <v>0</v>
      </c>
      <c r="L23" s="66">
        <f t="shared" si="10"/>
        <v>2</v>
      </c>
      <c r="M23" s="62">
        <v>2</v>
      </c>
      <c r="N23" s="62">
        <v>0</v>
      </c>
      <c r="O23" s="66">
        <f t="shared" si="11"/>
        <v>5</v>
      </c>
      <c r="P23" s="62">
        <v>3</v>
      </c>
      <c r="Q23" s="62">
        <v>2</v>
      </c>
      <c r="R23" s="27"/>
    </row>
    <row r="24" spans="1:18" s="10" customFormat="1" ht="15" customHeight="1">
      <c r="A24" s="12"/>
      <c r="B24" s="12"/>
      <c r="C24" s="53" t="s">
        <v>9</v>
      </c>
      <c r="D24" s="62">
        <v>10</v>
      </c>
      <c r="E24" s="62">
        <v>4</v>
      </c>
      <c r="F24" s="66">
        <f t="shared" si="7"/>
        <v>29</v>
      </c>
      <c r="G24" s="66">
        <f t="shared" si="8"/>
        <v>13</v>
      </c>
      <c r="H24" s="66">
        <f t="shared" si="8"/>
        <v>16</v>
      </c>
      <c r="I24" s="66">
        <f t="shared" si="9"/>
        <v>12</v>
      </c>
      <c r="J24" s="62">
        <v>6</v>
      </c>
      <c r="K24" s="62">
        <v>6</v>
      </c>
      <c r="L24" s="66">
        <f t="shared" si="10"/>
        <v>10</v>
      </c>
      <c r="M24" s="62">
        <v>5</v>
      </c>
      <c r="N24" s="62">
        <v>5</v>
      </c>
      <c r="O24" s="66">
        <f t="shared" si="11"/>
        <v>7</v>
      </c>
      <c r="P24" s="62">
        <v>2</v>
      </c>
      <c r="Q24" s="62">
        <v>5</v>
      </c>
      <c r="R24" s="27"/>
    </row>
    <row r="25" spans="1:18" s="10" customFormat="1" ht="15" customHeight="1">
      <c r="A25" s="12"/>
      <c r="B25" s="12"/>
      <c r="C25" s="53" t="s">
        <v>73</v>
      </c>
      <c r="D25" s="62">
        <v>52</v>
      </c>
      <c r="E25" s="62">
        <v>27</v>
      </c>
      <c r="F25" s="66">
        <f t="shared" si="7"/>
        <v>748</v>
      </c>
      <c r="G25" s="66">
        <f t="shared" si="8"/>
        <v>374</v>
      </c>
      <c r="H25" s="66">
        <f t="shared" si="8"/>
        <v>374</v>
      </c>
      <c r="I25" s="66">
        <f t="shared" si="9"/>
        <v>242</v>
      </c>
      <c r="J25" s="62">
        <v>119</v>
      </c>
      <c r="K25" s="62">
        <v>123</v>
      </c>
      <c r="L25" s="66">
        <f t="shared" si="10"/>
        <v>254</v>
      </c>
      <c r="M25" s="62">
        <v>136</v>
      </c>
      <c r="N25" s="62">
        <v>118</v>
      </c>
      <c r="O25" s="66">
        <f t="shared" si="11"/>
        <v>252</v>
      </c>
      <c r="P25" s="62">
        <v>119</v>
      </c>
      <c r="Q25" s="62">
        <v>133</v>
      </c>
      <c r="R25" s="27"/>
    </row>
    <row r="26" spans="1:18" s="10" customFormat="1" ht="15" customHeight="1">
      <c r="A26" s="12"/>
      <c r="B26" s="12"/>
      <c r="C26" s="53" t="s">
        <v>74</v>
      </c>
      <c r="D26" s="62">
        <v>52</v>
      </c>
      <c r="E26" s="62">
        <v>27</v>
      </c>
      <c r="F26" s="66">
        <f t="shared" si="7"/>
        <v>716</v>
      </c>
      <c r="G26" s="66">
        <f t="shared" si="8"/>
        <v>371</v>
      </c>
      <c r="H26" s="66">
        <f t="shared" si="8"/>
        <v>345</v>
      </c>
      <c r="I26" s="66">
        <f t="shared" si="9"/>
        <v>218</v>
      </c>
      <c r="J26" s="62">
        <v>112</v>
      </c>
      <c r="K26" s="62">
        <v>106</v>
      </c>
      <c r="L26" s="66">
        <f t="shared" si="10"/>
        <v>241</v>
      </c>
      <c r="M26" s="62">
        <v>129</v>
      </c>
      <c r="N26" s="62">
        <v>112</v>
      </c>
      <c r="O26" s="66">
        <f t="shared" si="11"/>
        <v>257</v>
      </c>
      <c r="P26" s="62">
        <v>130</v>
      </c>
      <c r="Q26" s="62">
        <v>127</v>
      </c>
      <c r="R26" s="27"/>
    </row>
    <row r="27" spans="1:18" s="10" customFormat="1" ht="15" customHeight="1">
      <c r="A27" s="12"/>
      <c r="B27" s="12"/>
      <c r="C27" s="53" t="s">
        <v>75</v>
      </c>
      <c r="D27" s="62">
        <v>57</v>
      </c>
      <c r="E27" s="62">
        <v>33</v>
      </c>
      <c r="F27" s="66">
        <f t="shared" si="7"/>
        <v>874</v>
      </c>
      <c r="G27" s="66">
        <f t="shared" si="8"/>
        <v>432</v>
      </c>
      <c r="H27" s="66">
        <f t="shared" si="8"/>
        <v>442</v>
      </c>
      <c r="I27" s="66">
        <f t="shared" si="9"/>
        <v>299</v>
      </c>
      <c r="J27" s="62">
        <v>137</v>
      </c>
      <c r="K27" s="62">
        <v>162</v>
      </c>
      <c r="L27" s="66">
        <f t="shared" si="10"/>
        <v>280</v>
      </c>
      <c r="M27" s="62">
        <v>163</v>
      </c>
      <c r="N27" s="62">
        <v>117</v>
      </c>
      <c r="O27" s="66">
        <f t="shared" si="11"/>
        <v>295</v>
      </c>
      <c r="P27" s="62">
        <v>132</v>
      </c>
      <c r="Q27" s="62">
        <v>163</v>
      </c>
      <c r="R27" s="27"/>
    </row>
    <row r="28" spans="1:18" s="10" customFormat="1" ht="15" customHeight="1">
      <c r="A28" s="12"/>
      <c r="B28" s="12"/>
      <c r="C28" s="53" t="s">
        <v>76</v>
      </c>
      <c r="D28" s="62">
        <v>45</v>
      </c>
      <c r="E28" s="62">
        <v>24</v>
      </c>
      <c r="F28" s="66">
        <f t="shared" si="7"/>
        <v>610</v>
      </c>
      <c r="G28" s="66">
        <f t="shared" si="8"/>
        <v>325</v>
      </c>
      <c r="H28" s="66">
        <f t="shared" si="8"/>
        <v>285</v>
      </c>
      <c r="I28" s="66">
        <f t="shared" si="9"/>
        <v>216</v>
      </c>
      <c r="J28" s="62">
        <v>110</v>
      </c>
      <c r="K28" s="62">
        <v>106</v>
      </c>
      <c r="L28" s="66">
        <f t="shared" si="10"/>
        <v>204</v>
      </c>
      <c r="M28" s="62">
        <v>113</v>
      </c>
      <c r="N28" s="62">
        <v>91</v>
      </c>
      <c r="O28" s="66">
        <f t="shared" si="11"/>
        <v>190</v>
      </c>
      <c r="P28" s="62">
        <v>102</v>
      </c>
      <c r="Q28" s="62">
        <v>88</v>
      </c>
      <c r="R28" s="27"/>
    </row>
    <row r="29" spans="1:18" s="10" customFormat="1" ht="15" customHeight="1">
      <c r="A29" s="12"/>
      <c r="B29" s="12"/>
      <c r="C29" s="53" t="s">
        <v>14</v>
      </c>
      <c r="D29" s="62">
        <v>20</v>
      </c>
      <c r="E29" s="62">
        <v>10</v>
      </c>
      <c r="F29" s="66">
        <f t="shared" si="7"/>
        <v>226</v>
      </c>
      <c r="G29" s="66">
        <f t="shared" si="8"/>
        <v>112</v>
      </c>
      <c r="H29" s="66">
        <f t="shared" si="8"/>
        <v>114</v>
      </c>
      <c r="I29" s="66">
        <f t="shared" si="9"/>
        <v>77</v>
      </c>
      <c r="J29" s="62">
        <v>42</v>
      </c>
      <c r="K29" s="62">
        <v>35</v>
      </c>
      <c r="L29" s="66">
        <f t="shared" si="10"/>
        <v>81</v>
      </c>
      <c r="M29" s="62">
        <v>44</v>
      </c>
      <c r="N29" s="62">
        <v>37</v>
      </c>
      <c r="O29" s="66">
        <f t="shared" si="11"/>
        <v>68</v>
      </c>
      <c r="P29" s="62">
        <v>26</v>
      </c>
      <c r="Q29" s="62">
        <v>42</v>
      </c>
      <c r="R29" s="27"/>
    </row>
    <row r="30" spans="1:18" s="10" customFormat="1" ht="15" customHeight="1">
      <c r="A30" s="12"/>
      <c r="B30" s="12"/>
      <c r="C30" s="53" t="s">
        <v>15</v>
      </c>
      <c r="D30" s="62">
        <v>24</v>
      </c>
      <c r="E30" s="62">
        <v>11</v>
      </c>
      <c r="F30" s="66">
        <f t="shared" si="7"/>
        <v>197</v>
      </c>
      <c r="G30" s="66">
        <f t="shared" si="8"/>
        <v>107</v>
      </c>
      <c r="H30" s="66">
        <f t="shared" si="8"/>
        <v>90</v>
      </c>
      <c r="I30" s="66">
        <f t="shared" si="9"/>
        <v>63</v>
      </c>
      <c r="J30" s="62">
        <v>36</v>
      </c>
      <c r="K30" s="62">
        <v>27</v>
      </c>
      <c r="L30" s="66">
        <f t="shared" si="10"/>
        <v>65</v>
      </c>
      <c r="M30" s="62">
        <v>37</v>
      </c>
      <c r="N30" s="62">
        <v>28</v>
      </c>
      <c r="O30" s="66">
        <f t="shared" si="11"/>
        <v>69</v>
      </c>
      <c r="P30" s="62">
        <v>34</v>
      </c>
      <c r="Q30" s="62">
        <v>35</v>
      </c>
      <c r="R30" s="27"/>
    </row>
    <row r="31" spans="1:18" s="10" customFormat="1" ht="15" customHeight="1">
      <c r="A31" s="12"/>
      <c r="B31" s="12"/>
      <c r="C31" s="53" t="s">
        <v>16</v>
      </c>
      <c r="D31" s="62">
        <v>66</v>
      </c>
      <c r="E31" s="62">
        <v>37</v>
      </c>
      <c r="F31" s="66">
        <f t="shared" si="7"/>
        <v>949</v>
      </c>
      <c r="G31" s="66">
        <f t="shared" si="8"/>
        <v>509</v>
      </c>
      <c r="H31" s="66">
        <f t="shared" si="8"/>
        <v>440</v>
      </c>
      <c r="I31" s="66">
        <f t="shared" si="9"/>
        <v>299</v>
      </c>
      <c r="J31" s="62">
        <v>150</v>
      </c>
      <c r="K31" s="62">
        <v>149</v>
      </c>
      <c r="L31" s="66">
        <f t="shared" si="10"/>
        <v>342</v>
      </c>
      <c r="M31" s="62">
        <v>187</v>
      </c>
      <c r="N31" s="62">
        <v>155</v>
      </c>
      <c r="O31" s="66">
        <f t="shared" si="11"/>
        <v>308</v>
      </c>
      <c r="P31" s="62">
        <v>172</v>
      </c>
      <c r="Q31" s="62">
        <v>136</v>
      </c>
      <c r="R31" s="27"/>
    </row>
    <row r="32" spans="1:18" s="10" customFormat="1" ht="15" customHeight="1">
      <c r="A32" s="12"/>
      <c r="B32" s="12"/>
      <c r="C32" s="53" t="s">
        <v>17</v>
      </c>
      <c r="D32" s="62">
        <v>29</v>
      </c>
      <c r="E32" s="62">
        <v>15</v>
      </c>
      <c r="F32" s="66">
        <f t="shared" si="7"/>
        <v>391</v>
      </c>
      <c r="G32" s="66">
        <f t="shared" si="8"/>
        <v>201</v>
      </c>
      <c r="H32" s="66">
        <f t="shared" si="8"/>
        <v>190</v>
      </c>
      <c r="I32" s="66">
        <f t="shared" si="9"/>
        <v>108</v>
      </c>
      <c r="J32" s="62">
        <v>53</v>
      </c>
      <c r="K32" s="62">
        <v>55</v>
      </c>
      <c r="L32" s="66">
        <f t="shared" si="10"/>
        <v>128</v>
      </c>
      <c r="M32" s="62">
        <v>57</v>
      </c>
      <c r="N32" s="62">
        <v>71</v>
      </c>
      <c r="O32" s="66">
        <f t="shared" si="11"/>
        <v>155</v>
      </c>
      <c r="P32" s="62">
        <v>91</v>
      </c>
      <c r="Q32" s="62">
        <v>64</v>
      </c>
      <c r="R32" s="27"/>
    </row>
    <row r="33" spans="1:18" s="10" customFormat="1" ht="15" customHeight="1">
      <c r="A33" s="12"/>
      <c r="B33" s="12"/>
      <c r="C33" s="53" t="s">
        <v>77</v>
      </c>
      <c r="D33" s="62">
        <v>24</v>
      </c>
      <c r="E33" s="62">
        <v>14</v>
      </c>
      <c r="F33" s="66">
        <f t="shared" si="7"/>
        <v>312</v>
      </c>
      <c r="G33" s="66">
        <f t="shared" si="8"/>
        <v>167</v>
      </c>
      <c r="H33" s="66">
        <f t="shared" si="8"/>
        <v>145</v>
      </c>
      <c r="I33" s="66">
        <f t="shared" si="9"/>
        <v>86</v>
      </c>
      <c r="J33" s="62">
        <v>48</v>
      </c>
      <c r="K33" s="62">
        <v>38</v>
      </c>
      <c r="L33" s="66">
        <f t="shared" si="10"/>
        <v>114</v>
      </c>
      <c r="M33" s="62">
        <v>54</v>
      </c>
      <c r="N33" s="62">
        <v>60</v>
      </c>
      <c r="O33" s="66">
        <f t="shared" si="11"/>
        <v>112</v>
      </c>
      <c r="P33" s="62">
        <v>65</v>
      </c>
      <c r="Q33" s="62">
        <v>47</v>
      </c>
      <c r="R33" s="27"/>
    </row>
    <row r="34" spans="1:18" s="10" customFormat="1" ht="15" customHeight="1">
      <c r="A34" s="12"/>
      <c r="B34" s="12"/>
      <c r="C34" s="53" t="s">
        <v>78</v>
      </c>
      <c r="D34" s="62">
        <v>60</v>
      </c>
      <c r="E34" s="62">
        <v>33</v>
      </c>
      <c r="F34" s="66">
        <f t="shared" si="7"/>
        <v>1002</v>
      </c>
      <c r="G34" s="66">
        <f t="shared" si="8"/>
        <v>497</v>
      </c>
      <c r="H34" s="66">
        <f t="shared" si="8"/>
        <v>505</v>
      </c>
      <c r="I34" s="66">
        <f t="shared" si="9"/>
        <v>341</v>
      </c>
      <c r="J34" s="62">
        <v>156</v>
      </c>
      <c r="K34" s="62">
        <v>185</v>
      </c>
      <c r="L34" s="66">
        <f t="shared" si="10"/>
        <v>319</v>
      </c>
      <c r="M34" s="62">
        <v>159</v>
      </c>
      <c r="N34" s="62">
        <v>160</v>
      </c>
      <c r="O34" s="66">
        <f t="shared" si="11"/>
        <v>342</v>
      </c>
      <c r="P34" s="62">
        <v>182</v>
      </c>
      <c r="Q34" s="62">
        <v>160</v>
      </c>
      <c r="R34" s="27"/>
    </row>
    <row r="35" spans="1:18" s="10" customFormat="1" ht="15" customHeight="1">
      <c r="A35" s="12"/>
      <c r="B35" s="12"/>
      <c r="C35" s="53" t="s">
        <v>18</v>
      </c>
      <c r="D35" s="62">
        <v>34</v>
      </c>
      <c r="E35" s="62">
        <v>18</v>
      </c>
      <c r="F35" s="66">
        <f t="shared" si="7"/>
        <v>417</v>
      </c>
      <c r="G35" s="66">
        <f t="shared" si="8"/>
        <v>220</v>
      </c>
      <c r="H35" s="66">
        <f t="shared" si="8"/>
        <v>197</v>
      </c>
      <c r="I35" s="66">
        <f t="shared" si="9"/>
        <v>155</v>
      </c>
      <c r="J35" s="62">
        <v>75</v>
      </c>
      <c r="K35" s="62">
        <v>80</v>
      </c>
      <c r="L35" s="66">
        <f t="shared" si="10"/>
        <v>127</v>
      </c>
      <c r="M35" s="62">
        <v>72</v>
      </c>
      <c r="N35" s="62">
        <v>55</v>
      </c>
      <c r="O35" s="66">
        <f t="shared" si="11"/>
        <v>135</v>
      </c>
      <c r="P35" s="62">
        <v>73</v>
      </c>
      <c r="Q35" s="62">
        <v>62</v>
      </c>
      <c r="R35" s="27"/>
    </row>
    <row r="36" spans="1:18" s="10" customFormat="1" ht="15" customHeight="1">
      <c r="A36" s="12"/>
      <c r="B36" s="12"/>
      <c r="C36" s="53" t="s">
        <v>10</v>
      </c>
      <c r="D36" s="62">
        <v>23</v>
      </c>
      <c r="E36" s="62">
        <v>11</v>
      </c>
      <c r="F36" s="66">
        <f t="shared" si="7"/>
        <v>274</v>
      </c>
      <c r="G36" s="66">
        <f t="shared" si="8"/>
        <v>151</v>
      </c>
      <c r="H36" s="66">
        <f t="shared" si="8"/>
        <v>123</v>
      </c>
      <c r="I36" s="66">
        <f t="shared" si="9"/>
        <v>86</v>
      </c>
      <c r="J36" s="62">
        <v>45</v>
      </c>
      <c r="K36" s="62">
        <v>41</v>
      </c>
      <c r="L36" s="66">
        <f t="shared" si="10"/>
        <v>97</v>
      </c>
      <c r="M36" s="62">
        <v>53</v>
      </c>
      <c r="N36" s="62">
        <v>44</v>
      </c>
      <c r="O36" s="66">
        <f t="shared" si="11"/>
        <v>91</v>
      </c>
      <c r="P36" s="62">
        <v>53</v>
      </c>
      <c r="Q36" s="62">
        <v>38</v>
      </c>
      <c r="R36" s="27"/>
    </row>
    <row r="37" spans="1:18" s="10" customFormat="1" ht="15" customHeight="1">
      <c r="A37" s="12"/>
      <c r="B37" s="12"/>
      <c r="C37" s="53" t="s">
        <v>12</v>
      </c>
      <c r="D37" s="62">
        <v>39</v>
      </c>
      <c r="E37" s="62">
        <v>20</v>
      </c>
      <c r="F37" s="66">
        <f t="shared" si="7"/>
        <v>552</v>
      </c>
      <c r="G37" s="66">
        <f t="shared" si="8"/>
        <v>302</v>
      </c>
      <c r="H37" s="66">
        <f t="shared" si="8"/>
        <v>250</v>
      </c>
      <c r="I37" s="66">
        <f t="shared" si="9"/>
        <v>201</v>
      </c>
      <c r="J37" s="62">
        <v>114</v>
      </c>
      <c r="K37" s="62">
        <v>87</v>
      </c>
      <c r="L37" s="66">
        <f t="shared" si="10"/>
        <v>176</v>
      </c>
      <c r="M37" s="62">
        <v>89</v>
      </c>
      <c r="N37" s="62">
        <v>87</v>
      </c>
      <c r="O37" s="66">
        <f t="shared" si="11"/>
        <v>175</v>
      </c>
      <c r="P37" s="62">
        <v>99</v>
      </c>
      <c r="Q37" s="62">
        <v>76</v>
      </c>
      <c r="R37" s="27"/>
    </row>
    <row r="38" spans="1:18" s="10" customFormat="1" ht="15" customHeight="1">
      <c r="A38" s="12"/>
      <c r="B38" s="12"/>
      <c r="C38" s="53" t="s">
        <v>19</v>
      </c>
      <c r="D38" s="62">
        <v>33</v>
      </c>
      <c r="E38" s="62">
        <v>18</v>
      </c>
      <c r="F38" s="66">
        <f t="shared" si="7"/>
        <v>471</v>
      </c>
      <c r="G38" s="66">
        <f t="shared" si="8"/>
        <v>251</v>
      </c>
      <c r="H38" s="66">
        <f t="shared" si="8"/>
        <v>220</v>
      </c>
      <c r="I38" s="66">
        <f t="shared" si="9"/>
        <v>157</v>
      </c>
      <c r="J38" s="62">
        <v>82</v>
      </c>
      <c r="K38" s="62">
        <v>75</v>
      </c>
      <c r="L38" s="66">
        <f t="shared" si="10"/>
        <v>135</v>
      </c>
      <c r="M38" s="62">
        <v>77</v>
      </c>
      <c r="N38" s="62">
        <v>58</v>
      </c>
      <c r="O38" s="66">
        <f t="shared" si="11"/>
        <v>179</v>
      </c>
      <c r="P38" s="62">
        <v>92</v>
      </c>
      <c r="Q38" s="62">
        <v>87</v>
      </c>
      <c r="R38" s="27"/>
    </row>
    <row r="39" spans="1:18" s="10" customFormat="1" ht="15" customHeight="1">
      <c r="A39" s="12"/>
      <c r="B39" s="12"/>
      <c r="C39" s="53" t="s">
        <v>13</v>
      </c>
      <c r="D39" s="62">
        <v>42</v>
      </c>
      <c r="E39" s="62">
        <v>21</v>
      </c>
      <c r="F39" s="66">
        <f t="shared" si="7"/>
        <v>540</v>
      </c>
      <c r="G39" s="66">
        <f t="shared" si="8"/>
        <v>281</v>
      </c>
      <c r="H39" s="66">
        <f t="shared" si="8"/>
        <v>259</v>
      </c>
      <c r="I39" s="66">
        <f t="shared" si="9"/>
        <v>162</v>
      </c>
      <c r="J39" s="62">
        <v>86</v>
      </c>
      <c r="K39" s="62">
        <v>76</v>
      </c>
      <c r="L39" s="66">
        <f t="shared" si="10"/>
        <v>190</v>
      </c>
      <c r="M39" s="62">
        <v>101</v>
      </c>
      <c r="N39" s="62">
        <v>89</v>
      </c>
      <c r="O39" s="66">
        <f t="shared" si="11"/>
        <v>188</v>
      </c>
      <c r="P39" s="62">
        <v>94</v>
      </c>
      <c r="Q39" s="62">
        <v>94</v>
      </c>
      <c r="R39" s="27"/>
    </row>
    <row r="40" spans="1:18" s="5" customFormat="1" ht="14.65" customHeight="1">
      <c r="A40" s="15"/>
      <c r="B40" s="15"/>
      <c r="C40" s="51" t="s">
        <v>20</v>
      </c>
      <c r="D40" s="57">
        <f t="shared" ref="D40:Q40" si="12">SUM(D41:D47)</f>
        <v>240</v>
      </c>
      <c r="E40" s="57">
        <f t="shared" si="12"/>
        <v>125</v>
      </c>
      <c r="F40" s="57">
        <f t="shared" si="12"/>
        <v>3003</v>
      </c>
      <c r="G40" s="57">
        <f t="shared" si="12"/>
        <v>1555</v>
      </c>
      <c r="H40" s="57">
        <f t="shared" si="12"/>
        <v>1448</v>
      </c>
      <c r="I40" s="57">
        <f t="shared" si="12"/>
        <v>971</v>
      </c>
      <c r="J40" s="57">
        <f t="shared" si="12"/>
        <v>514</v>
      </c>
      <c r="K40" s="57">
        <f t="shared" si="12"/>
        <v>457</v>
      </c>
      <c r="L40" s="57">
        <f t="shared" si="12"/>
        <v>1046</v>
      </c>
      <c r="M40" s="57">
        <f t="shared" si="12"/>
        <v>550</v>
      </c>
      <c r="N40" s="57">
        <f t="shared" si="12"/>
        <v>496</v>
      </c>
      <c r="O40" s="57">
        <f>SUM(O41:O47)</f>
        <v>986</v>
      </c>
      <c r="P40" s="57">
        <f t="shared" si="12"/>
        <v>491</v>
      </c>
      <c r="Q40" s="57">
        <f t="shared" si="12"/>
        <v>495</v>
      </c>
      <c r="R40" s="28"/>
    </row>
    <row r="41" spans="1:18" s="10" customFormat="1" ht="14.65" customHeight="1">
      <c r="A41" s="12"/>
      <c r="B41" s="12"/>
      <c r="C41" s="53" t="s">
        <v>79</v>
      </c>
      <c r="D41" s="61">
        <v>54</v>
      </c>
      <c r="E41" s="61">
        <v>30</v>
      </c>
      <c r="F41" s="67">
        <f t="shared" ref="F41:F47" si="13">G41+H41</f>
        <v>786</v>
      </c>
      <c r="G41" s="67">
        <f t="shared" ref="G41:H47" si="14">J41+M41+P41</f>
        <v>414</v>
      </c>
      <c r="H41" s="67">
        <f t="shared" si="14"/>
        <v>372</v>
      </c>
      <c r="I41" s="67">
        <f t="shared" ref="I41:I47" si="15">J41+K41</f>
        <v>238</v>
      </c>
      <c r="J41" s="61">
        <v>130</v>
      </c>
      <c r="K41" s="61">
        <v>108</v>
      </c>
      <c r="L41" s="67">
        <f t="shared" ref="L41:L47" si="16">M41+N41</f>
        <v>285</v>
      </c>
      <c r="M41" s="61">
        <v>153</v>
      </c>
      <c r="N41" s="61">
        <v>132</v>
      </c>
      <c r="O41" s="67">
        <f t="shared" ref="O41:O47" si="17">P41+Q41</f>
        <v>263</v>
      </c>
      <c r="P41" s="61">
        <v>131</v>
      </c>
      <c r="Q41" s="61">
        <v>132</v>
      </c>
      <c r="R41" s="29"/>
    </row>
    <row r="42" spans="1:18" s="10" customFormat="1" ht="14.65" customHeight="1">
      <c r="A42" s="12"/>
      <c r="B42" s="12"/>
      <c r="C42" s="53" t="s">
        <v>80</v>
      </c>
      <c r="D42" s="61">
        <v>29</v>
      </c>
      <c r="E42" s="61">
        <v>16</v>
      </c>
      <c r="F42" s="67">
        <f t="shared" si="13"/>
        <v>380</v>
      </c>
      <c r="G42" s="67">
        <f t="shared" si="14"/>
        <v>200</v>
      </c>
      <c r="H42" s="67">
        <f t="shared" si="14"/>
        <v>180</v>
      </c>
      <c r="I42" s="67">
        <f t="shared" si="15"/>
        <v>136</v>
      </c>
      <c r="J42" s="61">
        <v>71</v>
      </c>
      <c r="K42" s="61">
        <v>65</v>
      </c>
      <c r="L42" s="67">
        <f t="shared" si="16"/>
        <v>111</v>
      </c>
      <c r="M42" s="61">
        <v>61</v>
      </c>
      <c r="N42" s="61">
        <v>50</v>
      </c>
      <c r="O42" s="67">
        <f t="shared" si="17"/>
        <v>133</v>
      </c>
      <c r="P42" s="61">
        <v>68</v>
      </c>
      <c r="Q42" s="61">
        <v>65</v>
      </c>
      <c r="R42" s="29"/>
    </row>
    <row r="43" spans="1:18" s="10" customFormat="1" ht="14.65" customHeight="1">
      <c r="A43" s="12"/>
      <c r="B43" s="12"/>
      <c r="C43" s="53" t="s">
        <v>81</v>
      </c>
      <c r="D43" s="61">
        <v>48</v>
      </c>
      <c r="E43" s="61">
        <v>25</v>
      </c>
      <c r="F43" s="67">
        <f t="shared" si="13"/>
        <v>608</v>
      </c>
      <c r="G43" s="67">
        <f t="shared" si="14"/>
        <v>305</v>
      </c>
      <c r="H43" s="67">
        <f t="shared" si="14"/>
        <v>303</v>
      </c>
      <c r="I43" s="67">
        <f t="shared" si="15"/>
        <v>187</v>
      </c>
      <c r="J43" s="61">
        <v>95</v>
      </c>
      <c r="K43" s="61">
        <v>92</v>
      </c>
      <c r="L43" s="67">
        <f t="shared" si="16"/>
        <v>222</v>
      </c>
      <c r="M43" s="61">
        <v>104</v>
      </c>
      <c r="N43" s="61">
        <v>118</v>
      </c>
      <c r="O43" s="67">
        <f t="shared" si="17"/>
        <v>199</v>
      </c>
      <c r="P43" s="61">
        <v>106</v>
      </c>
      <c r="Q43" s="61">
        <v>93</v>
      </c>
      <c r="R43" s="29"/>
    </row>
    <row r="44" spans="1:18" s="10" customFormat="1" ht="14.65" customHeight="1">
      <c r="A44" s="12"/>
      <c r="B44" s="12"/>
      <c r="C44" s="53" t="s">
        <v>46</v>
      </c>
      <c r="D44" s="61">
        <v>13</v>
      </c>
      <c r="E44" s="61">
        <v>5</v>
      </c>
      <c r="F44" s="67">
        <f t="shared" si="13"/>
        <v>60</v>
      </c>
      <c r="G44" s="67">
        <f t="shared" si="14"/>
        <v>32</v>
      </c>
      <c r="H44" s="67">
        <f t="shared" si="14"/>
        <v>28</v>
      </c>
      <c r="I44" s="67">
        <f t="shared" si="15"/>
        <v>20</v>
      </c>
      <c r="J44" s="61">
        <v>13</v>
      </c>
      <c r="K44" s="61">
        <v>7</v>
      </c>
      <c r="L44" s="67">
        <f t="shared" si="16"/>
        <v>24</v>
      </c>
      <c r="M44" s="61">
        <v>13</v>
      </c>
      <c r="N44" s="61">
        <v>11</v>
      </c>
      <c r="O44" s="67">
        <f t="shared" si="17"/>
        <v>16</v>
      </c>
      <c r="P44" s="61">
        <v>6</v>
      </c>
      <c r="Q44" s="61">
        <v>10</v>
      </c>
      <c r="R44" s="29"/>
    </row>
    <row r="45" spans="1:18" s="10" customFormat="1" ht="14.65" customHeight="1">
      <c r="A45" s="12"/>
      <c r="B45" s="12"/>
      <c r="C45" s="53" t="s">
        <v>82</v>
      </c>
      <c r="D45" s="61">
        <v>22</v>
      </c>
      <c r="E45" s="61">
        <v>12</v>
      </c>
      <c r="F45" s="67">
        <f t="shared" si="13"/>
        <v>264</v>
      </c>
      <c r="G45" s="67">
        <f t="shared" si="14"/>
        <v>134</v>
      </c>
      <c r="H45" s="67">
        <f t="shared" si="14"/>
        <v>130</v>
      </c>
      <c r="I45" s="67">
        <f t="shared" si="15"/>
        <v>81</v>
      </c>
      <c r="J45" s="61">
        <v>40</v>
      </c>
      <c r="K45" s="61">
        <v>41</v>
      </c>
      <c r="L45" s="67">
        <f t="shared" si="16"/>
        <v>101</v>
      </c>
      <c r="M45" s="61">
        <v>54</v>
      </c>
      <c r="N45" s="61">
        <v>47</v>
      </c>
      <c r="O45" s="67">
        <f t="shared" si="17"/>
        <v>82</v>
      </c>
      <c r="P45" s="61">
        <v>40</v>
      </c>
      <c r="Q45" s="61">
        <v>42</v>
      </c>
      <c r="R45" s="29"/>
    </row>
    <row r="46" spans="1:18" s="10" customFormat="1" ht="14.65" customHeight="1">
      <c r="A46" s="12"/>
      <c r="B46" s="12"/>
      <c r="C46" s="53" t="s">
        <v>26</v>
      </c>
      <c r="D46" s="61">
        <v>35</v>
      </c>
      <c r="E46" s="61">
        <v>18</v>
      </c>
      <c r="F46" s="67">
        <f t="shared" si="13"/>
        <v>431</v>
      </c>
      <c r="G46" s="67">
        <f t="shared" si="14"/>
        <v>215</v>
      </c>
      <c r="H46" s="67">
        <f t="shared" si="14"/>
        <v>216</v>
      </c>
      <c r="I46" s="67">
        <f t="shared" si="15"/>
        <v>150</v>
      </c>
      <c r="J46" s="61">
        <v>75</v>
      </c>
      <c r="K46" s="61">
        <v>75</v>
      </c>
      <c r="L46" s="67">
        <f t="shared" si="16"/>
        <v>138</v>
      </c>
      <c r="M46" s="61">
        <v>79</v>
      </c>
      <c r="N46" s="61">
        <v>59</v>
      </c>
      <c r="O46" s="67">
        <f t="shared" si="17"/>
        <v>143</v>
      </c>
      <c r="P46" s="61">
        <v>61</v>
      </c>
      <c r="Q46" s="61">
        <v>82</v>
      </c>
      <c r="R46" s="29"/>
    </row>
    <row r="47" spans="1:18" s="10" customFormat="1" ht="14.65" customHeight="1">
      <c r="A47" s="12"/>
      <c r="B47" s="12"/>
      <c r="C47" s="53" t="s">
        <v>21</v>
      </c>
      <c r="D47" s="61">
        <v>39</v>
      </c>
      <c r="E47" s="61">
        <v>19</v>
      </c>
      <c r="F47" s="67">
        <f t="shared" si="13"/>
        <v>474</v>
      </c>
      <c r="G47" s="67">
        <f t="shared" si="14"/>
        <v>255</v>
      </c>
      <c r="H47" s="67">
        <f t="shared" si="14"/>
        <v>219</v>
      </c>
      <c r="I47" s="67">
        <f t="shared" si="15"/>
        <v>159</v>
      </c>
      <c r="J47" s="61">
        <v>90</v>
      </c>
      <c r="K47" s="61">
        <v>69</v>
      </c>
      <c r="L47" s="67">
        <f t="shared" si="16"/>
        <v>165</v>
      </c>
      <c r="M47" s="61">
        <v>86</v>
      </c>
      <c r="N47" s="61">
        <v>79</v>
      </c>
      <c r="O47" s="67">
        <f t="shared" si="17"/>
        <v>150</v>
      </c>
      <c r="P47" s="61">
        <v>79</v>
      </c>
      <c r="Q47" s="61">
        <v>71</v>
      </c>
      <c r="R47" s="29"/>
    </row>
    <row r="48" spans="1:18" s="5" customFormat="1" ht="14.65" customHeight="1">
      <c r="A48" s="15"/>
      <c r="B48" s="15"/>
      <c r="C48" s="51" t="s">
        <v>22</v>
      </c>
      <c r="D48" s="58">
        <f t="shared" ref="D48:Q48" si="18">SUM(D49:D58)</f>
        <v>250</v>
      </c>
      <c r="E48" s="58">
        <f t="shared" si="18"/>
        <v>124</v>
      </c>
      <c r="F48" s="58">
        <f t="shared" si="18"/>
        <v>2997</v>
      </c>
      <c r="G48" s="58">
        <f t="shared" si="18"/>
        <v>1587</v>
      </c>
      <c r="H48" s="58">
        <f t="shared" si="18"/>
        <v>1410</v>
      </c>
      <c r="I48" s="58">
        <f t="shared" si="18"/>
        <v>1001</v>
      </c>
      <c r="J48" s="58">
        <f t="shared" si="18"/>
        <v>511</v>
      </c>
      <c r="K48" s="58">
        <f t="shared" si="18"/>
        <v>490</v>
      </c>
      <c r="L48" s="58">
        <f t="shared" si="18"/>
        <v>1013</v>
      </c>
      <c r="M48" s="58">
        <f t="shared" si="18"/>
        <v>551</v>
      </c>
      <c r="N48" s="58">
        <f t="shared" si="18"/>
        <v>462</v>
      </c>
      <c r="O48" s="58">
        <f>SUM(O49:O58)</f>
        <v>983</v>
      </c>
      <c r="P48" s="58">
        <f t="shared" si="18"/>
        <v>525</v>
      </c>
      <c r="Q48" s="58">
        <f t="shared" si="18"/>
        <v>458</v>
      </c>
      <c r="R48" s="16"/>
    </row>
    <row r="49" spans="1:18" s="10" customFormat="1" ht="14.65" customHeight="1">
      <c r="A49" s="12"/>
      <c r="B49" s="12"/>
      <c r="C49" s="53" t="s">
        <v>80</v>
      </c>
      <c r="D49" s="68">
        <v>34</v>
      </c>
      <c r="E49" s="68">
        <v>19</v>
      </c>
      <c r="F49" s="69">
        <f t="shared" ref="F49:F58" si="19">G49+H49</f>
        <v>469</v>
      </c>
      <c r="G49" s="69">
        <f t="shared" ref="G49:H58" si="20">J49+M49+P49</f>
        <v>247</v>
      </c>
      <c r="H49" s="69">
        <f t="shared" si="20"/>
        <v>222</v>
      </c>
      <c r="I49" s="69">
        <f t="shared" ref="I49:I58" si="21">J49+K49</f>
        <v>146</v>
      </c>
      <c r="J49" s="68">
        <v>76</v>
      </c>
      <c r="K49" s="68">
        <v>70</v>
      </c>
      <c r="L49" s="69">
        <f t="shared" ref="L49:L58" si="22">M49+N49</f>
        <v>157</v>
      </c>
      <c r="M49" s="68">
        <v>78</v>
      </c>
      <c r="N49" s="68">
        <v>79</v>
      </c>
      <c r="O49" s="69">
        <f t="shared" ref="O49:O58" si="23">P49+Q49</f>
        <v>166</v>
      </c>
      <c r="P49" s="68">
        <v>93</v>
      </c>
      <c r="Q49" s="68">
        <v>73</v>
      </c>
      <c r="R49" s="30"/>
    </row>
    <row r="50" spans="1:18" s="10" customFormat="1" ht="14.65" customHeight="1">
      <c r="A50" s="12"/>
      <c r="B50" s="12"/>
      <c r="C50" s="53" t="s">
        <v>83</v>
      </c>
      <c r="D50" s="68">
        <v>42</v>
      </c>
      <c r="E50" s="68">
        <v>24</v>
      </c>
      <c r="F50" s="69">
        <f t="shared" si="19"/>
        <v>655</v>
      </c>
      <c r="G50" s="69">
        <f t="shared" si="20"/>
        <v>343</v>
      </c>
      <c r="H50" s="69">
        <f t="shared" si="20"/>
        <v>312</v>
      </c>
      <c r="I50" s="69">
        <f t="shared" si="21"/>
        <v>230</v>
      </c>
      <c r="J50" s="68">
        <v>120</v>
      </c>
      <c r="K50" s="68">
        <v>110</v>
      </c>
      <c r="L50" s="69">
        <f t="shared" si="22"/>
        <v>218</v>
      </c>
      <c r="M50" s="68">
        <v>113</v>
      </c>
      <c r="N50" s="68">
        <v>105</v>
      </c>
      <c r="O50" s="69">
        <f t="shared" si="23"/>
        <v>207</v>
      </c>
      <c r="P50" s="68">
        <v>110</v>
      </c>
      <c r="Q50" s="68">
        <v>97</v>
      </c>
      <c r="R50" s="30"/>
    </row>
    <row r="51" spans="1:18" s="10" customFormat="1" ht="14.65" customHeight="1">
      <c r="A51" s="12"/>
      <c r="B51" s="12"/>
      <c r="C51" s="53" t="s">
        <v>79</v>
      </c>
      <c r="D51" s="68">
        <v>22</v>
      </c>
      <c r="E51" s="68">
        <v>8</v>
      </c>
      <c r="F51" s="69">
        <f t="shared" si="19"/>
        <v>192</v>
      </c>
      <c r="G51" s="69">
        <f t="shared" si="20"/>
        <v>103</v>
      </c>
      <c r="H51" s="69">
        <f t="shared" si="20"/>
        <v>89</v>
      </c>
      <c r="I51" s="69">
        <f t="shared" si="21"/>
        <v>64</v>
      </c>
      <c r="J51" s="68">
        <v>27</v>
      </c>
      <c r="K51" s="68">
        <v>37</v>
      </c>
      <c r="L51" s="69">
        <f t="shared" si="22"/>
        <v>60</v>
      </c>
      <c r="M51" s="68">
        <v>39</v>
      </c>
      <c r="N51" s="68">
        <v>21</v>
      </c>
      <c r="O51" s="69">
        <f t="shared" si="23"/>
        <v>68</v>
      </c>
      <c r="P51" s="68">
        <v>37</v>
      </c>
      <c r="Q51" s="68">
        <v>31</v>
      </c>
      <c r="R51" s="30"/>
    </row>
    <row r="52" spans="1:18" s="10" customFormat="1" ht="14.65" customHeight="1">
      <c r="A52" s="12"/>
      <c r="B52" s="12"/>
      <c r="C52" s="53" t="s">
        <v>81</v>
      </c>
      <c r="D52" s="68">
        <v>27</v>
      </c>
      <c r="E52" s="68">
        <v>14</v>
      </c>
      <c r="F52" s="69">
        <f t="shared" si="19"/>
        <v>398</v>
      </c>
      <c r="G52" s="69">
        <f t="shared" si="20"/>
        <v>213</v>
      </c>
      <c r="H52" s="69">
        <f t="shared" si="20"/>
        <v>185</v>
      </c>
      <c r="I52" s="69">
        <f t="shared" si="21"/>
        <v>132</v>
      </c>
      <c r="J52" s="68">
        <v>61</v>
      </c>
      <c r="K52" s="68">
        <v>71</v>
      </c>
      <c r="L52" s="69">
        <f t="shared" si="22"/>
        <v>127</v>
      </c>
      <c r="M52" s="68">
        <v>79</v>
      </c>
      <c r="N52" s="68">
        <v>48</v>
      </c>
      <c r="O52" s="69">
        <f t="shared" si="23"/>
        <v>139</v>
      </c>
      <c r="P52" s="68">
        <v>73</v>
      </c>
      <c r="Q52" s="68">
        <v>66</v>
      </c>
      <c r="R52" s="30"/>
    </row>
    <row r="53" spans="1:18" s="10" customFormat="1" ht="14.65" customHeight="1">
      <c r="A53" s="12"/>
      <c r="B53" s="12"/>
      <c r="C53" s="53" t="s">
        <v>84</v>
      </c>
      <c r="D53" s="68">
        <v>26</v>
      </c>
      <c r="E53" s="68">
        <v>13</v>
      </c>
      <c r="F53" s="69">
        <f t="shared" si="19"/>
        <v>356</v>
      </c>
      <c r="G53" s="69">
        <f t="shared" si="20"/>
        <v>182</v>
      </c>
      <c r="H53" s="69">
        <f t="shared" si="20"/>
        <v>174</v>
      </c>
      <c r="I53" s="69">
        <f t="shared" si="21"/>
        <v>111</v>
      </c>
      <c r="J53" s="68">
        <v>61</v>
      </c>
      <c r="K53" s="68">
        <v>50</v>
      </c>
      <c r="L53" s="69">
        <f t="shared" si="22"/>
        <v>141</v>
      </c>
      <c r="M53" s="68">
        <v>70</v>
      </c>
      <c r="N53" s="68">
        <v>71</v>
      </c>
      <c r="O53" s="69">
        <f t="shared" si="23"/>
        <v>104</v>
      </c>
      <c r="P53" s="68">
        <v>51</v>
      </c>
      <c r="Q53" s="68">
        <v>53</v>
      </c>
      <c r="R53" s="30"/>
    </row>
    <row r="54" spans="1:18" s="10" customFormat="1" ht="14.65" customHeight="1">
      <c r="A54" s="12"/>
      <c r="B54" s="12"/>
      <c r="C54" s="53" t="s">
        <v>85</v>
      </c>
      <c r="D54" s="68">
        <v>16</v>
      </c>
      <c r="E54" s="68">
        <v>8</v>
      </c>
      <c r="F54" s="69">
        <f t="shared" si="19"/>
        <v>158</v>
      </c>
      <c r="G54" s="69">
        <f t="shared" si="20"/>
        <v>80</v>
      </c>
      <c r="H54" s="69">
        <f t="shared" si="20"/>
        <v>78</v>
      </c>
      <c r="I54" s="69">
        <f t="shared" si="21"/>
        <v>50</v>
      </c>
      <c r="J54" s="68">
        <v>19</v>
      </c>
      <c r="K54" s="68">
        <v>31</v>
      </c>
      <c r="L54" s="69">
        <f t="shared" si="22"/>
        <v>53</v>
      </c>
      <c r="M54" s="68">
        <v>31</v>
      </c>
      <c r="N54" s="68">
        <v>22</v>
      </c>
      <c r="O54" s="69">
        <f t="shared" si="23"/>
        <v>55</v>
      </c>
      <c r="P54" s="68">
        <v>30</v>
      </c>
      <c r="Q54" s="68">
        <v>25</v>
      </c>
      <c r="R54" s="30"/>
    </row>
    <row r="55" spans="1:18" s="10" customFormat="1" ht="14.65" customHeight="1">
      <c r="A55" s="12"/>
      <c r="B55" s="12"/>
      <c r="C55" s="53" t="s">
        <v>86</v>
      </c>
      <c r="D55" s="68">
        <v>24</v>
      </c>
      <c r="E55" s="68">
        <v>12</v>
      </c>
      <c r="F55" s="69">
        <f t="shared" si="19"/>
        <v>256</v>
      </c>
      <c r="G55" s="69">
        <f t="shared" si="20"/>
        <v>130</v>
      </c>
      <c r="H55" s="69">
        <f t="shared" si="20"/>
        <v>126</v>
      </c>
      <c r="I55" s="69">
        <f t="shared" si="21"/>
        <v>82</v>
      </c>
      <c r="J55" s="68">
        <v>50</v>
      </c>
      <c r="K55" s="68">
        <v>32</v>
      </c>
      <c r="L55" s="69">
        <f t="shared" si="22"/>
        <v>95</v>
      </c>
      <c r="M55" s="68">
        <v>46</v>
      </c>
      <c r="N55" s="68">
        <v>49</v>
      </c>
      <c r="O55" s="69">
        <f t="shared" si="23"/>
        <v>79</v>
      </c>
      <c r="P55" s="68">
        <v>34</v>
      </c>
      <c r="Q55" s="68">
        <v>45</v>
      </c>
      <c r="R55" s="30"/>
    </row>
    <row r="56" spans="1:18" s="10" customFormat="1" ht="14.65" customHeight="1">
      <c r="A56" s="12"/>
      <c r="B56" s="12"/>
      <c r="C56" s="53" t="s">
        <v>47</v>
      </c>
      <c r="D56" s="68">
        <v>23</v>
      </c>
      <c r="E56" s="68">
        <v>12</v>
      </c>
      <c r="F56" s="69">
        <f t="shared" si="19"/>
        <v>275</v>
      </c>
      <c r="G56" s="69">
        <f t="shared" si="20"/>
        <v>150</v>
      </c>
      <c r="H56" s="69">
        <f t="shared" si="20"/>
        <v>125</v>
      </c>
      <c r="I56" s="69">
        <f t="shared" si="21"/>
        <v>100</v>
      </c>
      <c r="J56" s="68">
        <v>51</v>
      </c>
      <c r="K56" s="68">
        <v>49</v>
      </c>
      <c r="L56" s="69">
        <f t="shared" si="22"/>
        <v>85</v>
      </c>
      <c r="M56" s="68">
        <v>50</v>
      </c>
      <c r="N56" s="68">
        <v>35</v>
      </c>
      <c r="O56" s="69">
        <f t="shared" si="23"/>
        <v>90</v>
      </c>
      <c r="P56" s="68">
        <v>49</v>
      </c>
      <c r="Q56" s="68">
        <v>41</v>
      </c>
      <c r="R56" s="30"/>
    </row>
    <row r="57" spans="1:18" s="10" customFormat="1" ht="14.65" customHeight="1">
      <c r="A57" s="12"/>
      <c r="B57" s="12"/>
      <c r="C57" s="53" t="s">
        <v>48</v>
      </c>
      <c r="D57" s="68">
        <v>24</v>
      </c>
      <c r="E57" s="68">
        <v>9</v>
      </c>
      <c r="F57" s="69">
        <f t="shared" si="19"/>
        <v>142</v>
      </c>
      <c r="G57" s="69">
        <f t="shared" si="20"/>
        <v>85</v>
      </c>
      <c r="H57" s="69">
        <f t="shared" si="20"/>
        <v>57</v>
      </c>
      <c r="I57" s="69">
        <f t="shared" si="21"/>
        <v>48</v>
      </c>
      <c r="J57" s="68">
        <v>25</v>
      </c>
      <c r="K57" s="68">
        <v>23</v>
      </c>
      <c r="L57" s="69">
        <f t="shared" si="22"/>
        <v>42</v>
      </c>
      <c r="M57" s="68">
        <v>28</v>
      </c>
      <c r="N57" s="68">
        <v>14</v>
      </c>
      <c r="O57" s="69">
        <f t="shared" si="23"/>
        <v>52</v>
      </c>
      <c r="P57" s="68">
        <v>32</v>
      </c>
      <c r="Q57" s="68">
        <v>20</v>
      </c>
      <c r="R57" s="30"/>
    </row>
    <row r="58" spans="1:18" s="10" customFormat="1" ht="14.65" customHeight="1">
      <c r="A58" s="12"/>
      <c r="B58" s="12"/>
      <c r="C58" s="53" t="s">
        <v>87</v>
      </c>
      <c r="D58" s="68">
        <v>12</v>
      </c>
      <c r="E58" s="68">
        <v>5</v>
      </c>
      <c r="F58" s="69">
        <f t="shared" si="19"/>
        <v>96</v>
      </c>
      <c r="G58" s="69">
        <f t="shared" si="20"/>
        <v>54</v>
      </c>
      <c r="H58" s="69">
        <f t="shared" si="20"/>
        <v>42</v>
      </c>
      <c r="I58" s="69">
        <f t="shared" si="21"/>
        <v>38</v>
      </c>
      <c r="J58" s="68">
        <v>21</v>
      </c>
      <c r="K58" s="68">
        <v>17</v>
      </c>
      <c r="L58" s="69">
        <f t="shared" si="22"/>
        <v>35</v>
      </c>
      <c r="M58" s="68">
        <v>17</v>
      </c>
      <c r="N58" s="68">
        <v>18</v>
      </c>
      <c r="O58" s="69">
        <f t="shared" si="23"/>
        <v>23</v>
      </c>
      <c r="P58" s="68">
        <v>16</v>
      </c>
      <c r="Q58" s="68">
        <v>7</v>
      </c>
      <c r="R58" s="30"/>
    </row>
    <row r="59" spans="1:18" s="5" customFormat="1" ht="14.65" customHeight="1">
      <c r="A59" s="15"/>
      <c r="B59" s="15"/>
      <c r="C59" s="51" t="s">
        <v>23</v>
      </c>
      <c r="D59" s="58">
        <f>SUM(D60:D63)</f>
        <v>157</v>
      </c>
      <c r="E59" s="58">
        <f t="shared" ref="E59:Q59" si="24">SUM(E60:E63)</f>
        <v>86</v>
      </c>
      <c r="F59" s="58">
        <f t="shared" si="24"/>
        <v>2181</v>
      </c>
      <c r="G59" s="58">
        <f t="shared" si="24"/>
        <v>1110</v>
      </c>
      <c r="H59" s="58">
        <f t="shared" si="24"/>
        <v>1071</v>
      </c>
      <c r="I59" s="58">
        <f t="shared" si="24"/>
        <v>738</v>
      </c>
      <c r="J59" s="58">
        <f t="shared" si="24"/>
        <v>392</v>
      </c>
      <c r="K59" s="58">
        <f t="shared" si="24"/>
        <v>346</v>
      </c>
      <c r="L59" s="58">
        <f t="shared" si="24"/>
        <v>724</v>
      </c>
      <c r="M59" s="58">
        <f t="shared" si="24"/>
        <v>357</v>
      </c>
      <c r="N59" s="58">
        <f t="shared" si="24"/>
        <v>367</v>
      </c>
      <c r="O59" s="58">
        <f>SUM(O60:O63)</f>
        <v>719</v>
      </c>
      <c r="P59" s="58">
        <f t="shared" si="24"/>
        <v>361</v>
      </c>
      <c r="Q59" s="58">
        <f t="shared" si="24"/>
        <v>358</v>
      </c>
      <c r="R59" s="9"/>
    </row>
    <row r="60" spans="1:18" s="10" customFormat="1" ht="14.65" customHeight="1">
      <c r="A60" s="12"/>
      <c r="B60" s="12"/>
      <c r="C60" s="53" t="s">
        <v>24</v>
      </c>
      <c r="D60" s="59">
        <v>49</v>
      </c>
      <c r="E60" s="59">
        <v>27</v>
      </c>
      <c r="F60" s="60">
        <f>G60+H60</f>
        <v>674</v>
      </c>
      <c r="G60" s="60">
        <f t="shared" ref="G60:H63" si="25">J60+M60+P60</f>
        <v>359</v>
      </c>
      <c r="H60" s="60">
        <f t="shared" si="25"/>
        <v>315</v>
      </c>
      <c r="I60" s="60">
        <f>J60+K60</f>
        <v>233</v>
      </c>
      <c r="J60" s="59">
        <v>118</v>
      </c>
      <c r="K60" s="59">
        <v>115</v>
      </c>
      <c r="L60" s="60">
        <f>M60+N60</f>
        <v>212</v>
      </c>
      <c r="M60" s="59">
        <v>111</v>
      </c>
      <c r="N60" s="59">
        <v>101</v>
      </c>
      <c r="O60" s="60">
        <f>P60+Q60</f>
        <v>229</v>
      </c>
      <c r="P60" s="59">
        <v>130</v>
      </c>
      <c r="Q60" s="59">
        <v>99</v>
      </c>
      <c r="R60" s="31"/>
    </row>
    <row r="61" spans="1:18" s="10" customFormat="1" ht="14.65" customHeight="1">
      <c r="A61" s="12"/>
      <c r="B61" s="12"/>
      <c r="C61" s="53" t="s">
        <v>88</v>
      </c>
      <c r="D61" s="59">
        <v>41</v>
      </c>
      <c r="E61" s="59">
        <v>22</v>
      </c>
      <c r="F61" s="60">
        <f>G61+H61</f>
        <v>547</v>
      </c>
      <c r="G61" s="60">
        <f t="shared" si="25"/>
        <v>264</v>
      </c>
      <c r="H61" s="60">
        <f t="shared" si="25"/>
        <v>283</v>
      </c>
      <c r="I61" s="60">
        <f>J61+K61</f>
        <v>194</v>
      </c>
      <c r="J61" s="59">
        <v>108</v>
      </c>
      <c r="K61" s="59">
        <v>86</v>
      </c>
      <c r="L61" s="60">
        <f>M61+N61</f>
        <v>176</v>
      </c>
      <c r="M61" s="59">
        <v>81</v>
      </c>
      <c r="N61" s="59">
        <v>95</v>
      </c>
      <c r="O61" s="60">
        <f>P61+Q61</f>
        <v>177</v>
      </c>
      <c r="P61" s="59">
        <v>75</v>
      </c>
      <c r="Q61" s="59">
        <v>102</v>
      </c>
      <c r="R61" s="31"/>
    </row>
    <row r="62" spans="1:18" s="10" customFormat="1" ht="14.65" customHeight="1">
      <c r="A62" s="12"/>
      <c r="B62" s="12"/>
      <c r="C62" s="53" t="s">
        <v>89</v>
      </c>
      <c r="D62" s="59">
        <v>43</v>
      </c>
      <c r="E62" s="59">
        <v>23</v>
      </c>
      <c r="F62" s="60">
        <f>G62+H62</f>
        <v>605</v>
      </c>
      <c r="G62" s="60">
        <f t="shared" si="25"/>
        <v>303</v>
      </c>
      <c r="H62" s="60">
        <f t="shared" si="25"/>
        <v>302</v>
      </c>
      <c r="I62" s="60">
        <f>J62+K62</f>
        <v>191</v>
      </c>
      <c r="J62" s="59">
        <v>99</v>
      </c>
      <c r="K62" s="59">
        <v>92</v>
      </c>
      <c r="L62" s="60">
        <f>M62+N62</f>
        <v>212</v>
      </c>
      <c r="M62" s="59">
        <v>108</v>
      </c>
      <c r="N62" s="59">
        <v>104</v>
      </c>
      <c r="O62" s="60">
        <f>P62+Q62</f>
        <v>202</v>
      </c>
      <c r="P62" s="59">
        <v>96</v>
      </c>
      <c r="Q62" s="59">
        <v>106</v>
      </c>
      <c r="R62" s="31"/>
    </row>
    <row r="63" spans="1:18" s="10" customFormat="1" ht="14.65" customHeight="1">
      <c r="A63" s="12"/>
      <c r="B63" s="12"/>
      <c r="C63" s="53" t="s">
        <v>25</v>
      </c>
      <c r="D63" s="59">
        <v>24</v>
      </c>
      <c r="E63" s="59">
        <v>14</v>
      </c>
      <c r="F63" s="60">
        <f>G63+H63</f>
        <v>355</v>
      </c>
      <c r="G63" s="60">
        <f t="shared" si="25"/>
        <v>184</v>
      </c>
      <c r="H63" s="60">
        <f t="shared" si="25"/>
        <v>171</v>
      </c>
      <c r="I63" s="60">
        <f>J63+K63</f>
        <v>120</v>
      </c>
      <c r="J63" s="59">
        <v>67</v>
      </c>
      <c r="K63" s="59">
        <v>53</v>
      </c>
      <c r="L63" s="60">
        <f>M63+N63</f>
        <v>124</v>
      </c>
      <c r="M63" s="59">
        <v>57</v>
      </c>
      <c r="N63" s="59">
        <v>67</v>
      </c>
      <c r="O63" s="60">
        <f>P63+Q63</f>
        <v>111</v>
      </c>
      <c r="P63" s="59">
        <v>60</v>
      </c>
      <c r="Q63" s="59">
        <v>51</v>
      </c>
      <c r="R63" s="31"/>
    </row>
    <row r="64" spans="1:18" s="5" customFormat="1" ht="14.65" customHeight="1">
      <c r="A64" s="15"/>
      <c r="B64" s="15"/>
      <c r="C64" s="51" t="s">
        <v>49</v>
      </c>
      <c r="D64" s="57">
        <f t="shared" ref="D64:Q64" si="26">SUM(D65:D70)</f>
        <v>259</v>
      </c>
      <c r="E64" s="57">
        <f t="shared" si="26"/>
        <v>140</v>
      </c>
      <c r="F64" s="57">
        <f t="shared" si="26"/>
        <v>3782</v>
      </c>
      <c r="G64" s="57">
        <f t="shared" si="26"/>
        <v>1899</v>
      </c>
      <c r="H64" s="57">
        <f t="shared" si="26"/>
        <v>1883</v>
      </c>
      <c r="I64" s="57">
        <f t="shared" si="26"/>
        <v>1288</v>
      </c>
      <c r="J64" s="57">
        <f t="shared" si="26"/>
        <v>618</v>
      </c>
      <c r="K64" s="57">
        <f t="shared" si="26"/>
        <v>670</v>
      </c>
      <c r="L64" s="57">
        <f t="shared" si="26"/>
        <v>1266</v>
      </c>
      <c r="M64" s="57">
        <f t="shared" si="26"/>
        <v>661</v>
      </c>
      <c r="N64" s="57">
        <f t="shared" si="26"/>
        <v>605</v>
      </c>
      <c r="O64" s="57">
        <f>SUM(O65:O70)</f>
        <v>1228</v>
      </c>
      <c r="P64" s="57">
        <f t="shared" si="26"/>
        <v>620</v>
      </c>
      <c r="Q64" s="57">
        <f t="shared" si="26"/>
        <v>608</v>
      </c>
      <c r="R64" s="8"/>
    </row>
    <row r="65" spans="1:18" s="10" customFormat="1" ht="14.65" customHeight="1">
      <c r="A65" s="12"/>
      <c r="B65" s="12"/>
      <c r="C65" s="53" t="s">
        <v>50</v>
      </c>
      <c r="D65" s="61">
        <v>51</v>
      </c>
      <c r="E65" s="61">
        <v>27</v>
      </c>
      <c r="F65" s="67">
        <f t="shared" ref="F65:F70" si="27">G65+H65</f>
        <v>730</v>
      </c>
      <c r="G65" s="67">
        <f t="shared" ref="G65:H70" si="28">J65+M65+P65</f>
        <v>373</v>
      </c>
      <c r="H65" s="67">
        <f t="shared" si="28"/>
        <v>357</v>
      </c>
      <c r="I65" s="67">
        <f t="shared" ref="I65:I70" si="29">J65+K65</f>
        <v>268</v>
      </c>
      <c r="J65" s="61">
        <v>130</v>
      </c>
      <c r="K65" s="61">
        <v>138</v>
      </c>
      <c r="L65" s="67">
        <f t="shared" ref="L65:L70" si="30">M65+N65</f>
        <v>239</v>
      </c>
      <c r="M65" s="61">
        <v>128</v>
      </c>
      <c r="N65" s="61">
        <v>111</v>
      </c>
      <c r="O65" s="67">
        <f t="shared" ref="O65:O70" si="31">P65+Q65</f>
        <v>223</v>
      </c>
      <c r="P65" s="61">
        <v>115</v>
      </c>
      <c r="Q65" s="61">
        <v>108</v>
      </c>
      <c r="R65" s="32"/>
    </row>
    <row r="66" spans="1:18" s="10" customFormat="1" ht="14.65" customHeight="1">
      <c r="A66" s="12"/>
      <c r="B66" s="12"/>
      <c r="C66" s="53" t="s">
        <v>90</v>
      </c>
      <c r="D66" s="61">
        <v>41</v>
      </c>
      <c r="E66" s="61">
        <v>20</v>
      </c>
      <c r="F66" s="67">
        <f t="shared" si="27"/>
        <v>484</v>
      </c>
      <c r="G66" s="67">
        <f t="shared" si="28"/>
        <v>247</v>
      </c>
      <c r="H66" s="67">
        <f t="shared" si="28"/>
        <v>237</v>
      </c>
      <c r="I66" s="67">
        <f t="shared" si="29"/>
        <v>156</v>
      </c>
      <c r="J66" s="61">
        <v>76</v>
      </c>
      <c r="K66" s="61">
        <v>80</v>
      </c>
      <c r="L66" s="67">
        <f t="shared" si="30"/>
        <v>181</v>
      </c>
      <c r="M66" s="61">
        <v>95</v>
      </c>
      <c r="N66" s="61">
        <v>86</v>
      </c>
      <c r="O66" s="67">
        <f t="shared" si="31"/>
        <v>147</v>
      </c>
      <c r="P66" s="61">
        <v>76</v>
      </c>
      <c r="Q66" s="61">
        <v>71</v>
      </c>
      <c r="R66" s="32"/>
    </row>
    <row r="67" spans="1:18" s="10" customFormat="1" ht="14.65" customHeight="1">
      <c r="A67" s="12"/>
      <c r="B67" s="12"/>
      <c r="C67" s="53" t="s">
        <v>27</v>
      </c>
      <c r="D67" s="61">
        <v>43</v>
      </c>
      <c r="E67" s="61">
        <v>24</v>
      </c>
      <c r="F67" s="67">
        <f t="shared" si="27"/>
        <v>676</v>
      </c>
      <c r="G67" s="67">
        <f t="shared" si="28"/>
        <v>348</v>
      </c>
      <c r="H67" s="67">
        <f t="shared" si="28"/>
        <v>328</v>
      </c>
      <c r="I67" s="67">
        <f t="shared" si="29"/>
        <v>218</v>
      </c>
      <c r="J67" s="61">
        <v>107</v>
      </c>
      <c r="K67" s="61">
        <v>111</v>
      </c>
      <c r="L67" s="67">
        <f t="shared" si="30"/>
        <v>215</v>
      </c>
      <c r="M67" s="61">
        <v>112</v>
      </c>
      <c r="N67" s="61">
        <v>103</v>
      </c>
      <c r="O67" s="67">
        <f t="shared" si="31"/>
        <v>243</v>
      </c>
      <c r="P67" s="61">
        <v>129</v>
      </c>
      <c r="Q67" s="61">
        <v>114</v>
      </c>
      <c r="R67" s="32"/>
    </row>
    <row r="68" spans="1:18" s="10" customFormat="1" ht="14.65" customHeight="1">
      <c r="A68" s="12"/>
      <c r="B68" s="12"/>
      <c r="C68" s="53" t="s">
        <v>91</v>
      </c>
      <c r="D68" s="61">
        <v>31</v>
      </c>
      <c r="E68" s="61">
        <v>16</v>
      </c>
      <c r="F68" s="67">
        <f t="shared" si="27"/>
        <v>410</v>
      </c>
      <c r="G68" s="67">
        <f t="shared" si="28"/>
        <v>200</v>
      </c>
      <c r="H68" s="67">
        <f t="shared" si="28"/>
        <v>210</v>
      </c>
      <c r="I68" s="67">
        <f t="shared" si="29"/>
        <v>153</v>
      </c>
      <c r="J68" s="61">
        <v>69</v>
      </c>
      <c r="K68" s="61">
        <v>84</v>
      </c>
      <c r="L68" s="67">
        <f t="shared" si="30"/>
        <v>112</v>
      </c>
      <c r="M68" s="61">
        <v>61</v>
      </c>
      <c r="N68" s="61">
        <v>51</v>
      </c>
      <c r="O68" s="67">
        <f t="shared" si="31"/>
        <v>145</v>
      </c>
      <c r="P68" s="61">
        <v>70</v>
      </c>
      <c r="Q68" s="61">
        <v>75</v>
      </c>
      <c r="R68" s="32"/>
    </row>
    <row r="69" spans="1:18" s="10" customFormat="1" ht="14.65" customHeight="1">
      <c r="A69" s="12"/>
      <c r="B69" s="12"/>
      <c r="C69" s="53" t="s">
        <v>92</v>
      </c>
      <c r="D69" s="61">
        <v>62</v>
      </c>
      <c r="E69" s="61">
        <v>37</v>
      </c>
      <c r="F69" s="67">
        <f t="shared" si="27"/>
        <v>1063</v>
      </c>
      <c r="G69" s="67">
        <f t="shared" si="28"/>
        <v>531</v>
      </c>
      <c r="H69" s="67">
        <f t="shared" si="28"/>
        <v>532</v>
      </c>
      <c r="I69" s="67">
        <f t="shared" si="29"/>
        <v>362</v>
      </c>
      <c r="J69" s="61">
        <v>174</v>
      </c>
      <c r="K69" s="61">
        <v>188</v>
      </c>
      <c r="L69" s="67">
        <f t="shared" si="30"/>
        <v>367</v>
      </c>
      <c r="M69" s="61">
        <v>189</v>
      </c>
      <c r="N69" s="61">
        <v>178</v>
      </c>
      <c r="O69" s="67">
        <f t="shared" si="31"/>
        <v>334</v>
      </c>
      <c r="P69" s="61">
        <v>168</v>
      </c>
      <c r="Q69" s="61">
        <v>166</v>
      </c>
      <c r="R69" s="32"/>
    </row>
    <row r="70" spans="1:18" s="10" customFormat="1" ht="14.65" customHeight="1">
      <c r="A70" s="12"/>
      <c r="B70" s="12"/>
      <c r="C70" s="53" t="s">
        <v>28</v>
      </c>
      <c r="D70" s="61">
        <v>31</v>
      </c>
      <c r="E70" s="61">
        <v>16</v>
      </c>
      <c r="F70" s="67">
        <f t="shared" si="27"/>
        <v>419</v>
      </c>
      <c r="G70" s="67">
        <f t="shared" si="28"/>
        <v>200</v>
      </c>
      <c r="H70" s="67">
        <f t="shared" si="28"/>
        <v>219</v>
      </c>
      <c r="I70" s="67">
        <f t="shared" si="29"/>
        <v>131</v>
      </c>
      <c r="J70" s="61">
        <v>62</v>
      </c>
      <c r="K70" s="61">
        <v>69</v>
      </c>
      <c r="L70" s="67">
        <f t="shared" si="30"/>
        <v>152</v>
      </c>
      <c r="M70" s="61">
        <v>76</v>
      </c>
      <c r="N70" s="61">
        <v>76</v>
      </c>
      <c r="O70" s="67">
        <f t="shared" si="31"/>
        <v>136</v>
      </c>
      <c r="P70" s="61">
        <v>62</v>
      </c>
      <c r="Q70" s="61">
        <v>74</v>
      </c>
      <c r="R70" s="32"/>
    </row>
    <row r="71" spans="1:18" s="5" customFormat="1" ht="14.65" customHeight="1">
      <c r="A71" s="15"/>
      <c r="B71" s="15"/>
      <c r="C71" s="51" t="s">
        <v>131</v>
      </c>
      <c r="D71" s="57">
        <f t="shared" ref="D71:Q71" si="32">SUM(D72:D75)</f>
        <v>188</v>
      </c>
      <c r="E71" s="57">
        <f t="shared" si="32"/>
        <v>103</v>
      </c>
      <c r="F71" s="57">
        <f t="shared" si="32"/>
        <v>2827</v>
      </c>
      <c r="G71" s="57">
        <f t="shared" si="32"/>
        <v>1444</v>
      </c>
      <c r="H71" s="57">
        <f t="shared" si="32"/>
        <v>1383</v>
      </c>
      <c r="I71" s="57">
        <f t="shared" si="32"/>
        <v>928</v>
      </c>
      <c r="J71" s="57">
        <f t="shared" si="32"/>
        <v>462</v>
      </c>
      <c r="K71" s="57">
        <f t="shared" si="32"/>
        <v>466</v>
      </c>
      <c r="L71" s="57">
        <f t="shared" si="32"/>
        <v>974</v>
      </c>
      <c r="M71" s="57">
        <f t="shared" si="32"/>
        <v>509</v>
      </c>
      <c r="N71" s="57">
        <f t="shared" si="32"/>
        <v>465</v>
      </c>
      <c r="O71" s="57">
        <f>SUM(O72:O75)</f>
        <v>925</v>
      </c>
      <c r="P71" s="57">
        <f t="shared" si="32"/>
        <v>473</v>
      </c>
      <c r="Q71" s="57">
        <f t="shared" si="32"/>
        <v>452</v>
      </c>
      <c r="R71" s="8"/>
    </row>
    <row r="72" spans="1:18" s="10" customFormat="1" ht="14.65" customHeight="1">
      <c r="A72" s="12"/>
      <c r="B72" s="12"/>
      <c r="C72" s="53" t="s">
        <v>29</v>
      </c>
      <c r="D72" s="61">
        <v>54</v>
      </c>
      <c r="E72" s="61">
        <v>29</v>
      </c>
      <c r="F72" s="67">
        <f>G72+H72</f>
        <v>722</v>
      </c>
      <c r="G72" s="67">
        <f t="shared" ref="G72:H75" si="33">J72+M72+P72</f>
        <v>369</v>
      </c>
      <c r="H72" s="67">
        <f t="shared" si="33"/>
        <v>353</v>
      </c>
      <c r="I72" s="67">
        <f>J72+K72</f>
        <v>239</v>
      </c>
      <c r="J72" s="61">
        <v>114</v>
      </c>
      <c r="K72" s="61">
        <v>125</v>
      </c>
      <c r="L72" s="67">
        <f>M72+N72</f>
        <v>261</v>
      </c>
      <c r="M72" s="61">
        <v>143</v>
      </c>
      <c r="N72" s="61">
        <v>118</v>
      </c>
      <c r="O72" s="67">
        <f>P72+Q72</f>
        <v>222</v>
      </c>
      <c r="P72" s="61">
        <v>112</v>
      </c>
      <c r="Q72" s="61">
        <v>110</v>
      </c>
      <c r="R72" s="32"/>
    </row>
    <row r="73" spans="1:18" s="10" customFormat="1" ht="14.65" customHeight="1">
      <c r="A73" s="12"/>
      <c r="B73" s="12"/>
      <c r="C73" s="53" t="s">
        <v>93</v>
      </c>
      <c r="D73" s="61">
        <v>33</v>
      </c>
      <c r="E73" s="61">
        <v>19</v>
      </c>
      <c r="F73" s="67">
        <f>G73+H73</f>
        <v>519</v>
      </c>
      <c r="G73" s="67">
        <f t="shared" si="33"/>
        <v>270</v>
      </c>
      <c r="H73" s="67">
        <f t="shared" si="33"/>
        <v>249</v>
      </c>
      <c r="I73" s="67">
        <f>J73+K73</f>
        <v>161</v>
      </c>
      <c r="J73" s="61">
        <v>93</v>
      </c>
      <c r="K73" s="61">
        <v>68</v>
      </c>
      <c r="L73" s="67">
        <f>M73+N73</f>
        <v>192</v>
      </c>
      <c r="M73" s="61">
        <v>92</v>
      </c>
      <c r="N73" s="61">
        <v>100</v>
      </c>
      <c r="O73" s="67">
        <f>P73+Q73</f>
        <v>166</v>
      </c>
      <c r="P73" s="61">
        <v>85</v>
      </c>
      <c r="Q73" s="61">
        <v>81</v>
      </c>
      <c r="R73" s="32"/>
    </row>
    <row r="74" spans="1:18" s="10" customFormat="1" ht="14.65" customHeight="1">
      <c r="A74" s="12"/>
      <c r="B74" s="12"/>
      <c r="C74" s="53" t="s">
        <v>94</v>
      </c>
      <c r="D74" s="61">
        <v>68</v>
      </c>
      <c r="E74" s="61">
        <v>37</v>
      </c>
      <c r="F74" s="67">
        <f>G74+H74</f>
        <v>1101</v>
      </c>
      <c r="G74" s="67">
        <f t="shared" si="33"/>
        <v>559</v>
      </c>
      <c r="H74" s="67">
        <f t="shared" si="33"/>
        <v>542</v>
      </c>
      <c r="I74" s="67">
        <f>J74+K74</f>
        <v>350</v>
      </c>
      <c r="J74" s="61">
        <v>169</v>
      </c>
      <c r="K74" s="61">
        <v>181</v>
      </c>
      <c r="L74" s="67">
        <f>M74+N74</f>
        <v>370</v>
      </c>
      <c r="M74" s="61">
        <v>193</v>
      </c>
      <c r="N74" s="61">
        <v>177</v>
      </c>
      <c r="O74" s="67">
        <f>P74+Q74</f>
        <v>381</v>
      </c>
      <c r="P74" s="61">
        <v>197</v>
      </c>
      <c r="Q74" s="61">
        <v>184</v>
      </c>
      <c r="R74" s="32"/>
    </row>
    <row r="75" spans="1:18" s="10" customFormat="1" ht="14.65" customHeight="1">
      <c r="A75" s="12"/>
      <c r="B75" s="12"/>
      <c r="C75" s="53" t="s">
        <v>95</v>
      </c>
      <c r="D75" s="61">
        <v>33</v>
      </c>
      <c r="E75" s="61">
        <v>18</v>
      </c>
      <c r="F75" s="67">
        <f>G75+H75</f>
        <v>485</v>
      </c>
      <c r="G75" s="67">
        <f t="shared" si="33"/>
        <v>246</v>
      </c>
      <c r="H75" s="67">
        <f t="shared" si="33"/>
        <v>239</v>
      </c>
      <c r="I75" s="67">
        <f>J75+K75</f>
        <v>178</v>
      </c>
      <c r="J75" s="61">
        <v>86</v>
      </c>
      <c r="K75" s="61">
        <v>92</v>
      </c>
      <c r="L75" s="67">
        <f>M75+N75</f>
        <v>151</v>
      </c>
      <c r="M75" s="61">
        <v>81</v>
      </c>
      <c r="N75" s="61">
        <v>70</v>
      </c>
      <c r="O75" s="67">
        <f>P75+Q75</f>
        <v>156</v>
      </c>
      <c r="P75" s="61">
        <v>79</v>
      </c>
      <c r="Q75" s="61">
        <v>77</v>
      </c>
      <c r="R75" s="32"/>
    </row>
    <row r="76" spans="1:18" s="5" customFormat="1" ht="14.65" customHeight="1">
      <c r="A76" s="15"/>
      <c r="B76" s="15"/>
      <c r="C76" s="51" t="s">
        <v>51</v>
      </c>
      <c r="D76" s="57">
        <f t="shared" ref="D76:Q76" si="34">SUM(D77:D79)</f>
        <v>135</v>
      </c>
      <c r="E76" s="57">
        <f t="shared" si="34"/>
        <v>73</v>
      </c>
      <c r="F76" s="57">
        <f t="shared" si="34"/>
        <v>2022</v>
      </c>
      <c r="G76" s="57">
        <f t="shared" si="34"/>
        <v>1027</v>
      </c>
      <c r="H76" s="57">
        <f t="shared" si="34"/>
        <v>995</v>
      </c>
      <c r="I76" s="57">
        <f t="shared" si="34"/>
        <v>704</v>
      </c>
      <c r="J76" s="57">
        <f t="shared" si="34"/>
        <v>351</v>
      </c>
      <c r="K76" s="57">
        <f t="shared" si="34"/>
        <v>353</v>
      </c>
      <c r="L76" s="57">
        <f t="shared" si="34"/>
        <v>641</v>
      </c>
      <c r="M76" s="57">
        <f t="shared" si="34"/>
        <v>335</v>
      </c>
      <c r="N76" s="57">
        <f t="shared" si="34"/>
        <v>306</v>
      </c>
      <c r="O76" s="57">
        <f>SUM(O77:O79)</f>
        <v>677</v>
      </c>
      <c r="P76" s="57">
        <f t="shared" si="34"/>
        <v>341</v>
      </c>
      <c r="Q76" s="57">
        <f t="shared" si="34"/>
        <v>336</v>
      </c>
      <c r="R76" s="8"/>
    </row>
    <row r="77" spans="1:18" s="10" customFormat="1" ht="14.65" customHeight="1">
      <c r="A77" s="12"/>
      <c r="B77" s="12"/>
      <c r="C77" s="53" t="s">
        <v>96</v>
      </c>
      <c r="D77" s="61">
        <v>45</v>
      </c>
      <c r="E77" s="61">
        <v>25</v>
      </c>
      <c r="F77" s="67">
        <f>G77+H77</f>
        <v>700</v>
      </c>
      <c r="G77" s="67">
        <f t="shared" ref="G77:H79" si="35">J77+M77+P77</f>
        <v>375</v>
      </c>
      <c r="H77" s="67">
        <f t="shared" si="35"/>
        <v>325</v>
      </c>
      <c r="I77" s="67">
        <f>J77+K77</f>
        <v>247</v>
      </c>
      <c r="J77" s="61">
        <v>127</v>
      </c>
      <c r="K77" s="61">
        <v>120</v>
      </c>
      <c r="L77" s="67">
        <f>M77+N77</f>
        <v>229</v>
      </c>
      <c r="M77" s="61">
        <v>122</v>
      </c>
      <c r="N77" s="61">
        <v>107</v>
      </c>
      <c r="O77" s="67">
        <f>P77+Q77</f>
        <v>224</v>
      </c>
      <c r="P77" s="61">
        <v>126</v>
      </c>
      <c r="Q77" s="61">
        <v>98</v>
      </c>
      <c r="R77" s="32"/>
    </row>
    <row r="78" spans="1:18" s="10" customFormat="1" ht="14.65" customHeight="1">
      <c r="A78" s="12"/>
      <c r="B78" s="12"/>
      <c r="C78" s="53" t="s">
        <v>97</v>
      </c>
      <c r="D78" s="61">
        <v>60</v>
      </c>
      <c r="E78" s="61">
        <v>33</v>
      </c>
      <c r="F78" s="67">
        <f>G78+H78</f>
        <v>886</v>
      </c>
      <c r="G78" s="67">
        <f t="shared" si="35"/>
        <v>434</v>
      </c>
      <c r="H78" s="67">
        <f t="shared" si="35"/>
        <v>452</v>
      </c>
      <c r="I78" s="67">
        <f>J78+K78</f>
        <v>293</v>
      </c>
      <c r="J78" s="61">
        <v>149</v>
      </c>
      <c r="K78" s="61">
        <v>144</v>
      </c>
      <c r="L78" s="67">
        <f>M78+N78</f>
        <v>271</v>
      </c>
      <c r="M78" s="61">
        <v>137</v>
      </c>
      <c r="N78" s="61">
        <v>134</v>
      </c>
      <c r="O78" s="67">
        <f>P78+Q78</f>
        <v>322</v>
      </c>
      <c r="P78" s="61">
        <v>148</v>
      </c>
      <c r="Q78" s="61">
        <v>174</v>
      </c>
      <c r="R78" s="32"/>
    </row>
    <row r="79" spans="1:18" s="10" customFormat="1" ht="14.65" customHeight="1">
      <c r="A79" s="12"/>
      <c r="B79" s="12"/>
      <c r="C79" s="53" t="s">
        <v>30</v>
      </c>
      <c r="D79" s="61">
        <v>30</v>
      </c>
      <c r="E79" s="61">
        <v>15</v>
      </c>
      <c r="F79" s="67">
        <f>G79+H79</f>
        <v>436</v>
      </c>
      <c r="G79" s="67">
        <f t="shared" si="35"/>
        <v>218</v>
      </c>
      <c r="H79" s="67">
        <f t="shared" si="35"/>
        <v>218</v>
      </c>
      <c r="I79" s="67">
        <f>J79+K79</f>
        <v>164</v>
      </c>
      <c r="J79" s="61">
        <v>75</v>
      </c>
      <c r="K79" s="61">
        <v>89</v>
      </c>
      <c r="L79" s="67">
        <f>M79+N79</f>
        <v>141</v>
      </c>
      <c r="M79" s="61">
        <v>76</v>
      </c>
      <c r="N79" s="61">
        <v>65</v>
      </c>
      <c r="O79" s="67">
        <f>P79+Q79</f>
        <v>131</v>
      </c>
      <c r="P79" s="61">
        <v>67</v>
      </c>
      <c r="Q79" s="61">
        <v>64</v>
      </c>
      <c r="R79" s="32"/>
    </row>
    <row r="80" spans="1:18" s="5" customFormat="1" ht="14.65" customHeight="1">
      <c r="A80" s="15"/>
      <c r="B80" s="15"/>
      <c r="C80" s="51" t="s">
        <v>52</v>
      </c>
      <c r="D80" s="57">
        <f t="shared" ref="D80:Q80" si="36">SUM(D81:D86)</f>
        <v>195</v>
      </c>
      <c r="E80" s="57">
        <f t="shared" si="36"/>
        <v>98</v>
      </c>
      <c r="F80" s="57">
        <f t="shared" si="36"/>
        <v>2218</v>
      </c>
      <c r="G80" s="57">
        <f t="shared" si="36"/>
        <v>1144</v>
      </c>
      <c r="H80" s="57">
        <f t="shared" si="36"/>
        <v>1074</v>
      </c>
      <c r="I80" s="57">
        <f t="shared" si="36"/>
        <v>729</v>
      </c>
      <c r="J80" s="57">
        <f t="shared" si="36"/>
        <v>375</v>
      </c>
      <c r="K80" s="57">
        <f t="shared" si="36"/>
        <v>354</v>
      </c>
      <c r="L80" s="57">
        <f t="shared" si="36"/>
        <v>715</v>
      </c>
      <c r="M80" s="57">
        <f t="shared" si="36"/>
        <v>380</v>
      </c>
      <c r="N80" s="57">
        <f t="shared" si="36"/>
        <v>335</v>
      </c>
      <c r="O80" s="57">
        <f>SUM(O81:O86)</f>
        <v>774</v>
      </c>
      <c r="P80" s="57">
        <f t="shared" si="36"/>
        <v>389</v>
      </c>
      <c r="Q80" s="57">
        <f t="shared" si="36"/>
        <v>385</v>
      </c>
      <c r="R80" s="8"/>
    </row>
    <row r="81" spans="1:18" s="10" customFormat="1" ht="14.65" customHeight="1">
      <c r="A81" s="12"/>
      <c r="B81" s="12"/>
      <c r="C81" s="98" t="s">
        <v>38</v>
      </c>
      <c r="D81" s="70">
        <v>58</v>
      </c>
      <c r="E81" s="70">
        <v>32</v>
      </c>
      <c r="F81" s="71">
        <f t="shared" ref="F81:F86" si="37">G81+H81</f>
        <v>788</v>
      </c>
      <c r="G81" s="71">
        <f t="shared" ref="G81:H86" si="38">J81+M81+P81</f>
        <v>407</v>
      </c>
      <c r="H81" s="71">
        <f t="shared" si="38"/>
        <v>381</v>
      </c>
      <c r="I81" s="71">
        <f t="shared" ref="I81:I86" si="39">J81+K81</f>
        <v>243</v>
      </c>
      <c r="J81" s="70">
        <v>125</v>
      </c>
      <c r="K81" s="70">
        <v>118</v>
      </c>
      <c r="L81" s="71">
        <f t="shared" ref="L81:L86" si="40">M81+N81</f>
        <v>259</v>
      </c>
      <c r="M81" s="70">
        <v>131</v>
      </c>
      <c r="N81" s="70">
        <v>128</v>
      </c>
      <c r="O81" s="71">
        <f t="shared" ref="O81:O86" si="41">P81+Q81</f>
        <v>286</v>
      </c>
      <c r="P81" s="70">
        <v>151</v>
      </c>
      <c r="Q81" s="70">
        <v>135</v>
      </c>
      <c r="R81" s="33"/>
    </row>
    <row r="82" spans="1:18" s="10" customFormat="1" ht="14.65" customHeight="1">
      <c r="A82" s="12"/>
      <c r="B82" s="12"/>
      <c r="C82" s="98" t="s">
        <v>98</v>
      </c>
      <c r="D82" s="70">
        <v>27</v>
      </c>
      <c r="E82" s="70">
        <v>14</v>
      </c>
      <c r="F82" s="71">
        <f t="shared" si="37"/>
        <v>328</v>
      </c>
      <c r="G82" s="71">
        <f t="shared" si="38"/>
        <v>171</v>
      </c>
      <c r="H82" s="71">
        <f t="shared" si="38"/>
        <v>157</v>
      </c>
      <c r="I82" s="71">
        <f t="shared" si="39"/>
        <v>121</v>
      </c>
      <c r="J82" s="70">
        <v>59</v>
      </c>
      <c r="K82" s="70">
        <v>62</v>
      </c>
      <c r="L82" s="71">
        <f t="shared" si="40"/>
        <v>101</v>
      </c>
      <c r="M82" s="70">
        <v>58</v>
      </c>
      <c r="N82" s="70">
        <v>43</v>
      </c>
      <c r="O82" s="71">
        <f t="shared" si="41"/>
        <v>106</v>
      </c>
      <c r="P82" s="70">
        <v>54</v>
      </c>
      <c r="Q82" s="70">
        <v>52</v>
      </c>
      <c r="R82" s="33"/>
    </row>
    <row r="83" spans="1:18" s="10" customFormat="1" ht="14.65" customHeight="1">
      <c r="A83" s="12"/>
      <c r="B83" s="12"/>
      <c r="C83" s="98" t="s">
        <v>53</v>
      </c>
      <c r="D83" s="70">
        <v>24</v>
      </c>
      <c r="E83" s="70">
        <v>12</v>
      </c>
      <c r="F83" s="71">
        <f t="shared" si="37"/>
        <v>144</v>
      </c>
      <c r="G83" s="71">
        <f t="shared" si="38"/>
        <v>75</v>
      </c>
      <c r="H83" s="71">
        <f t="shared" si="38"/>
        <v>69</v>
      </c>
      <c r="I83" s="71">
        <f t="shared" si="39"/>
        <v>44</v>
      </c>
      <c r="J83" s="70">
        <v>20</v>
      </c>
      <c r="K83" s="70">
        <v>24</v>
      </c>
      <c r="L83" s="71">
        <f t="shared" si="40"/>
        <v>45</v>
      </c>
      <c r="M83" s="70">
        <v>25</v>
      </c>
      <c r="N83" s="70">
        <v>20</v>
      </c>
      <c r="O83" s="71">
        <f t="shared" si="41"/>
        <v>55</v>
      </c>
      <c r="P83" s="70">
        <v>30</v>
      </c>
      <c r="Q83" s="70">
        <v>25</v>
      </c>
      <c r="R83" s="33"/>
    </row>
    <row r="84" spans="1:18" s="10" customFormat="1" ht="14.65" customHeight="1">
      <c r="A84" s="12"/>
      <c r="B84" s="12"/>
      <c r="C84" s="98" t="s">
        <v>99</v>
      </c>
      <c r="D84" s="70">
        <v>22</v>
      </c>
      <c r="E84" s="70">
        <v>10</v>
      </c>
      <c r="F84" s="71">
        <f t="shared" si="37"/>
        <v>225</v>
      </c>
      <c r="G84" s="71">
        <f t="shared" si="38"/>
        <v>127</v>
      </c>
      <c r="H84" s="71">
        <f t="shared" si="38"/>
        <v>98</v>
      </c>
      <c r="I84" s="71">
        <f t="shared" si="39"/>
        <v>75</v>
      </c>
      <c r="J84" s="70">
        <v>42</v>
      </c>
      <c r="K84" s="70">
        <v>33</v>
      </c>
      <c r="L84" s="71">
        <f t="shared" si="40"/>
        <v>70</v>
      </c>
      <c r="M84" s="70">
        <v>41</v>
      </c>
      <c r="N84" s="70">
        <v>29</v>
      </c>
      <c r="O84" s="71">
        <f t="shared" si="41"/>
        <v>80</v>
      </c>
      <c r="P84" s="70">
        <v>44</v>
      </c>
      <c r="Q84" s="70">
        <v>36</v>
      </c>
      <c r="R84" s="33"/>
    </row>
    <row r="85" spans="1:18" s="10" customFormat="1" ht="14.65" customHeight="1">
      <c r="A85" s="12"/>
      <c r="B85" s="12"/>
      <c r="C85" s="98" t="s">
        <v>39</v>
      </c>
      <c r="D85" s="70">
        <v>46</v>
      </c>
      <c r="E85" s="70">
        <v>22</v>
      </c>
      <c r="F85" s="71">
        <f t="shared" si="37"/>
        <v>562</v>
      </c>
      <c r="G85" s="71">
        <f t="shared" si="38"/>
        <v>288</v>
      </c>
      <c r="H85" s="71">
        <f t="shared" si="38"/>
        <v>274</v>
      </c>
      <c r="I85" s="71">
        <f t="shared" si="39"/>
        <v>194</v>
      </c>
      <c r="J85" s="70">
        <v>102</v>
      </c>
      <c r="K85" s="70">
        <v>92</v>
      </c>
      <c r="L85" s="71">
        <f t="shared" si="40"/>
        <v>183</v>
      </c>
      <c r="M85" s="70">
        <v>104</v>
      </c>
      <c r="N85" s="70">
        <v>79</v>
      </c>
      <c r="O85" s="71">
        <f t="shared" si="41"/>
        <v>185</v>
      </c>
      <c r="P85" s="70">
        <v>82</v>
      </c>
      <c r="Q85" s="70">
        <v>103</v>
      </c>
      <c r="R85" s="33"/>
    </row>
    <row r="86" spans="1:18" s="10" customFormat="1" ht="14.65" customHeight="1">
      <c r="A86" s="12"/>
      <c r="B86" s="12"/>
      <c r="C86" s="98" t="s">
        <v>54</v>
      </c>
      <c r="D86" s="70">
        <v>18</v>
      </c>
      <c r="E86" s="70">
        <v>8</v>
      </c>
      <c r="F86" s="71">
        <f t="shared" si="37"/>
        <v>171</v>
      </c>
      <c r="G86" s="71">
        <f t="shared" si="38"/>
        <v>76</v>
      </c>
      <c r="H86" s="71">
        <f t="shared" si="38"/>
        <v>95</v>
      </c>
      <c r="I86" s="71">
        <f t="shared" si="39"/>
        <v>52</v>
      </c>
      <c r="J86" s="70">
        <v>27</v>
      </c>
      <c r="K86" s="70">
        <v>25</v>
      </c>
      <c r="L86" s="71">
        <f t="shared" si="40"/>
        <v>57</v>
      </c>
      <c r="M86" s="70">
        <v>21</v>
      </c>
      <c r="N86" s="70">
        <v>36</v>
      </c>
      <c r="O86" s="71">
        <f t="shared" si="41"/>
        <v>62</v>
      </c>
      <c r="P86" s="70">
        <v>28</v>
      </c>
      <c r="Q86" s="70">
        <v>34</v>
      </c>
      <c r="R86" s="33"/>
    </row>
    <row r="87" spans="1:18" s="5" customFormat="1" ht="14.65" customHeight="1">
      <c r="A87" s="15"/>
      <c r="B87" s="15"/>
      <c r="C87" s="51" t="s">
        <v>100</v>
      </c>
      <c r="D87" s="58">
        <f t="shared" ref="D87:Q87" si="42">SUM(D88:D90)</f>
        <v>114</v>
      </c>
      <c r="E87" s="58">
        <f t="shared" si="42"/>
        <v>58</v>
      </c>
      <c r="F87" s="58">
        <f t="shared" si="42"/>
        <v>1416</v>
      </c>
      <c r="G87" s="58">
        <f t="shared" si="42"/>
        <v>733</v>
      </c>
      <c r="H87" s="58">
        <f t="shared" si="42"/>
        <v>683</v>
      </c>
      <c r="I87" s="58">
        <f t="shared" si="42"/>
        <v>450</v>
      </c>
      <c r="J87" s="58">
        <f t="shared" si="42"/>
        <v>244</v>
      </c>
      <c r="K87" s="58">
        <f t="shared" si="42"/>
        <v>206</v>
      </c>
      <c r="L87" s="58">
        <f t="shared" si="42"/>
        <v>474</v>
      </c>
      <c r="M87" s="58">
        <f t="shared" si="42"/>
        <v>237</v>
      </c>
      <c r="N87" s="58">
        <f t="shared" si="42"/>
        <v>237</v>
      </c>
      <c r="O87" s="58">
        <f>SUM(O88:O90)</f>
        <v>492</v>
      </c>
      <c r="P87" s="58">
        <f t="shared" si="42"/>
        <v>252</v>
      </c>
      <c r="Q87" s="58">
        <f t="shared" si="42"/>
        <v>240</v>
      </c>
      <c r="R87" s="9"/>
    </row>
    <row r="88" spans="1:18" s="10" customFormat="1" ht="14.65" customHeight="1">
      <c r="A88" s="12"/>
      <c r="B88" s="12"/>
      <c r="C88" s="53" t="s">
        <v>31</v>
      </c>
      <c r="D88" s="72">
        <v>28</v>
      </c>
      <c r="E88" s="72">
        <v>14</v>
      </c>
      <c r="F88" s="73">
        <f>G88+H88</f>
        <v>338</v>
      </c>
      <c r="G88" s="73">
        <f t="shared" ref="G88:H90" si="43">J88+M88+P88</f>
        <v>172</v>
      </c>
      <c r="H88" s="73">
        <f t="shared" si="43"/>
        <v>166</v>
      </c>
      <c r="I88" s="73">
        <f>J88+K88</f>
        <v>101</v>
      </c>
      <c r="J88" s="72">
        <v>49</v>
      </c>
      <c r="K88" s="72">
        <v>52</v>
      </c>
      <c r="L88" s="73">
        <f>M88+N88</f>
        <v>109</v>
      </c>
      <c r="M88" s="72">
        <v>58</v>
      </c>
      <c r="N88" s="72">
        <v>51</v>
      </c>
      <c r="O88" s="73">
        <f>P88+Q88</f>
        <v>128</v>
      </c>
      <c r="P88" s="72">
        <v>65</v>
      </c>
      <c r="Q88" s="72">
        <v>63</v>
      </c>
      <c r="R88" s="34"/>
    </row>
    <row r="89" spans="1:18" s="10" customFormat="1" ht="14.65" customHeight="1">
      <c r="A89" s="12"/>
      <c r="B89" s="12"/>
      <c r="C89" s="53" t="s">
        <v>32</v>
      </c>
      <c r="D89" s="72">
        <v>44</v>
      </c>
      <c r="E89" s="72">
        <v>22</v>
      </c>
      <c r="F89" s="73">
        <f>G89+H89</f>
        <v>509</v>
      </c>
      <c r="G89" s="73">
        <f t="shared" si="43"/>
        <v>266</v>
      </c>
      <c r="H89" s="73">
        <f t="shared" si="43"/>
        <v>243</v>
      </c>
      <c r="I89" s="73">
        <f>J89+K89</f>
        <v>158</v>
      </c>
      <c r="J89" s="72">
        <v>91</v>
      </c>
      <c r="K89" s="72">
        <v>67</v>
      </c>
      <c r="L89" s="73">
        <f>M89+N89</f>
        <v>169</v>
      </c>
      <c r="M89" s="72">
        <v>84</v>
      </c>
      <c r="N89" s="72">
        <v>85</v>
      </c>
      <c r="O89" s="73">
        <f>P89+Q89</f>
        <v>182</v>
      </c>
      <c r="P89" s="72">
        <v>91</v>
      </c>
      <c r="Q89" s="72">
        <v>91</v>
      </c>
      <c r="R89" s="34"/>
    </row>
    <row r="90" spans="1:18" s="10" customFormat="1" ht="14.65" customHeight="1">
      <c r="A90" s="12"/>
      <c r="B90" s="12"/>
      <c r="C90" s="53" t="s">
        <v>101</v>
      </c>
      <c r="D90" s="72">
        <v>42</v>
      </c>
      <c r="E90" s="72">
        <v>22</v>
      </c>
      <c r="F90" s="73">
        <f>G90+H90</f>
        <v>569</v>
      </c>
      <c r="G90" s="73">
        <f t="shared" si="43"/>
        <v>295</v>
      </c>
      <c r="H90" s="73">
        <f t="shared" si="43"/>
        <v>274</v>
      </c>
      <c r="I90" s="73">
        <f>J90+K90</f>
        <v>191</v>
      </c>
      <c r="J90" s="72">
        <v>104</v>
      </c>
      <c r="K90" s="72">
        <v>87</v>
      </c>
      <c r="L90" s="73">
        <f>M90+N90</f>
        <v>196</v>
      </c>
      <c r="M90" s="72">
        <v>95</v>
      </c>
      <c r="N90" s="72">
        <v>101</v>
      </c>
      <c r="O90" s="73">
        <f>P90+Q90</f>
        <v>182</v>
      </c>
      <c r="P90" s="72">
        <v>96</v>
      </c>
      <c r="Q90" s="72">
        <v>86</v>
      </c>
      <c r="R90" s="34"/>
    </row>
    <row r="91" spans="1:18" s="5" customFormat="1" ht="14.65" customHeight="1">
      <c r="A91" s="15"/>
      <c r="B91" s="15"/>
      <c r="C91" s="51" t="s">
        <v>55</v>
      </c>
      <c r="D91" s="58">
        <f t="shared" ref="D91:Q91" si="44">SUM(D92:D95)</f>
        <v>129</v>
      </c>
      <c r="E91" s="58">
        <f t="shared" si="44"/>
        <v>65</v>
      </c>
      <c r="F91" s="58">
        <f t="shared" si="44"/>
        <v>1445</v>
      </c>
      <c r="G91" s="58">
        <f t="shared" si="44"/>
        <v>761</v>
      </c>
      <c r="H91" s="58">
        <f t="shared" si="44"/>
        <v>684</v>
      </c>
      <c r="I91" s="58">
        <f t="shared" si="44"/>
        <v>478</v>
      </c>
      <c r="J91" s="58">
        <f t="shared" si="44"/>
        <v>268</v>
      </c>
      <c r="K91" s="58">
        <f t="shared" si="44"/>
        <v>210</v>
      </c>
      <c r="L91" s="58">
        <f t="shared" si="44"/>
        <v>491</v>
      </c>
      <c r="M91" s="58">
        <f t="shared" si="44"/>
        <v>253</v>
      </c>
      <c r="N91" s="58">
        <f t="shared" si="44"/>
        <v>238</v>
      </c>
      <c r="O91" s="58">
        <f>SUM(O92:O95)</f>
        <v>476</v>
      </c>
      <c r="P91" s="58">
        <f t="shared" si="44"/>
        <v>240</v>
      </c>
      <c r="Q91" s="58">
        <f t="shared" si="44"/>
        <v>236</v>
      </c>
      <c r="R91" s="9"/>
    </row>
    <row r="92" spans="1:18" s="10" customFormat="1" ht="14.65" customHeight="1">
      <c r="A92" s="12"/>
      <c r="B92" s="12"/>
      <c r="C92" s="53" t="s">
        <v>33</v>
      </c>
      <c r="D92" s="59">
        <v>30</v>
      </c>
      <c r="E92" s="59">
        <v>15</v>
      </c>
      <c r="F92" s="60">
        <f>G92+H92</f>
        <v>312</v>
      </c>
      <c r="G92" s="60">
        <f t="shared" ref="G92:H95" si="45">J92+M92+P92</f>
        <v>158</v>
      </c>
      <c r="H92" s="60">
        <f t="shared" si="45"/>
        <v>154</v>
      </c>
      <c r="I92" s="60">
        <f>J92+K92</f>
        <v>100</v>
      </c>
      <c r="J92" s="59">
        <v>53</v>
      </c>
      <c r="K92" s="59">
        <v>47</v>
      </c>
      <c r="L92" s="60">
        <f>M92+N92</f>
        <v>116</v>
      </c>
      <c r="M92" s="59">
        <v>54</v>
      </c>
      <c r="N92" s="59">
        <v>62</v>
      </c>
      <c r="O92" s="60">
        <f>P92+Q92</f>
        <v>96</v>
      </c>
      <c r="P92" s="59">
        <v>51</v>
      </c>
      <c r="Q92" s="59">
        <v>45</v>
      </c>
      <c r="R92" s="31"/>
    </row>
    <row r="93" spans="1:18" s="10" customFormat="1" ht="14.65" customHeight="1">
      <c r="A93" s="12"/>
      <c r="B93" s="12"/>
      <c r="C93" s="53" t="s">
        <v>102</v>
      </c>
      <c r="D93" s="59">
        <v>33</v>
      </c>
      <c r="E93" s="59">
        <v>17</v>
      </c>
      <c r="F93" s="60">
        <f>G93+H93</f>
        <v>377</v>
      </c>
      <c r="G93" s="60">
        <f t="shared" si="45"/>
        <v>190</v>
      </c>
      <c r="H93" s="60">
        <f t="shared" si="45"/>
        <v>187</v>
      </c>
      <c r="I93" s="60">
        <f>J93+K93</f>
        <v>121</v>
      </c>
      <c r="J93" s="59">
        <v>68</v>
      </c>
      <c r="K93" s="59">
        <v>53</v>
      </c>
      <c r="L93" s="60">
        <f>M93+N93</f>
        <v>127</v>
      </c>
      <c r="M93" s="59">
        <v>63</v>
      </c>
      <c r="N93" s="59">
        <v>64</v>
      </c>
      <c r="O93" s="60">
        <f>P93+Q93</f>
        <v>129</v>
      </c>
      <c r="P93" s="59">
        <v>59</v>
      </c>
      <c r="Q93" s="59">
        <v>70</v>
      </c>
      <c r="R93" s="31"/>
    </row>
    <row r="94" spans="1:18" s="10" customFormat="1" ht="14.65" customHeight="1">
      <c r="A94" s="12"/>
      <c r="B94" s="12"/>
      <c r="C94" s="53" t="s">
        <v>103</v>
      </c>
      <c r="D94" s="59">
        <v>28</v>
      </c>
      <c r="E94" s="59">
        <v>13</v>
      </c>
      <c r="F94" s="60">
        <f>G94+H94</f>
        <v>306</v>
      </c>
      <c r="G94" s="60">
        <f t="shared" si="45"/>
        <v>183</v>
      </c>
      <c r="H94" s="60">
        <f t="shared" si="45"/>
        <v>123</v>
      </c>
      <c r="I94" s="60">
        <f>J94+K94</f>
        <v>111</v>
      </c>
      <c r="J94" s="59">
        <v>65</v>
      </c>
      <c r="K94" s="59">
        <v>46</v>
      </c>
      <c r="L94" s="60">
        <f>M94+N94</f>
        <v>89</v>
      </c>
      <c r="M94" s="59">
        <v>58</v>
      </c>
      <c r="N94" s="59">
        <v>31</v>
      </c>
      <c r="O94" s="60">
        <f>P94+Q94</f>
        <v>106</v>
      </c>
      <c r="P94" s="59">
        <v>60</v>
      </c>
      <c r="Q94" s="59">
        <v>46</v>
      </c>
      <c r="R94" s="31"/>
    </row>
    <row r="95" spans="1:18" s="10" customFormat="1" ht="14.65" customHeight="1">
      <c r="A95" s="12"/>
      <c r="B95" s="12"/>
      <c r="C95" s="53" t="s">
        <v>104</v>
      </c>
      <c r="D95" s="59">
        <v>38</v>
      </c>
      <c r="E95" s="59">
        <v>20</v>
      </c>
      <c r="F95" s="60">
        <f>G95+H95</f>
        <v>450</v>
      </c>
      <c r="G95" s="60">
        <f t="shared" si="45"/>
        <v>230</v>
      </c>
      <c r="H95" s="60">
        <f t="shared" si="45"/>
        <v>220</v>
      </c>
      <c r="I95" s="60">
        <f>J95+K95</f>
        <v>146</v>
      </c>
      <c r="J95" s="59">
        <v>82</v>
      </c>
      <c r="K95" s="59">
        <v>64</v>
      </c>
      <c r="L95" s="60">
        <f>M95+N95</f>
        <v>159</v>
      </c>
      <c r="M95" s="59">
        <v>78</v>
      </c>
      <c r="N95" s="59">
        <v>81</v>
      </c>
      <c r="O95" s="60">
        <f>P95+Q95</f>
        <v>145</v>
      </c>
      <c r="P95" s="59">
        <v>70</v>
      </c>
      <c r="Q95" s="59">
        <v>75</v>
      </c>
      <c r="R95" s="31"/>
    </row>
    <row r="96" spans="1:18" s="5" customFormat="1" ht="14.65" customHeight="1">
      <c r="A96" s="15"/>
      <c r="B96" s="15"/>
      <c r="C96" s="51" t="s">
        <v>56</v>
      </c>
      <c r="D96" s="58">
        <f t="shared" ref="D96:Q96" si="46">SUM(D97:D102)</f>
        <v>109</v>
      </c>
      <c r="E96" s="58">
        <f t="shared" si="46"/>
        <v>52</v>
      </c>
      <c r="F96" s="58">
        <f t="shared" si="46"/>
        <v>1106</v>
      </c>
      <c r="G96" s="58">
        <f t="shared" si="46"/>
        <v>614</v>
      </c>
      <c r="H96" s="58">
        <f t="shared" si="46"/>
        <v>492</v>
      </c>
      <c r="I96" s="58">
        <f t="shared" si="46"/>
        <v>333</v>
      </c>
      <c r="J96" s="58">
        <f t="shared" si="46"/>
        <v>185</v>
      </c>
      <c r="K96" s="58">
        <f t="shared" si="46"/>
        <v>148</v>
      </c>
      <c r="L96" s="58">
        <f t="shared" si="46"/>
        <v>387</v>
      </c>
      <c r="M96" s="58">
        <f t="shared" si="46"/>
        <v>209</v>
      </c>
      <c r="N96" s="58">
        <f t="shared" si="46"/>
        <v>178</v>
      </c>
      <c r="O96" s="58">
        <f>SUM(O97:O102)</f>
        <v>386</v>
      </c>
      <c r="P96" s="58">
        <f t="shared" si="46"/>
        <v>220</v>
      </c>
      <c r="Q96" s="58">
        <f t="shared" si="46"/>
        <v>166</v>
      </c>
      <c r="R96" s="9"/>
    </row>
    <row r="97" spans="1:18" s="10" customFormat="1" ht="14.65" customHeight="1">
      <c r="A97" s="12"/>
      <c r="B97" s="12"/>
      <c r="C97" s="53" t="s">
        <v>105</v>
      </c>
      <c r="D97" s="74">
        <v>17</v>
      </c>
      <c r="E97" s="74">
        <v>7</v>
      </c>
      <c r="F97" s="75">
        <f t="shared" ref="F97:F102" si="47">G97+H97</f>
        <v>116</v>
      </c>
      <c r="G97" s="75">
        <f t="shared" ref="G97:H102" si="48">J97+M97+P97</f>
        <v>64</v>
      </c>
      <c r="H97" s="75">
        <f t="shared" si="48"/>
        <v>52</v>
      </c>
      <c r="I97" s="75">
        <f t="shared" ref="I97:I102" si="49">J97+K97</f>
        <v>41</v>
      </c>
      <c r="J97" s="74">
        <v>22</v>
      </c>
      <c r="K97" s="74">
        <v>19</v>
      </c>
      <c r="L97" s="75">
        <f t="shared" ref="L97:L102" si="50">M97+N97</f>
        <v>30</v>
      </c>
      <c r="M97" s="74">
        <v>14</v>
      </c>
      <c r="N97" s="74">
        <v>16</v>
      </c>
      <c r="O97" s="75">
        <f t="shared" ref="O97:O102" si="51">P97+Q97</f>
        <v>45</v>
      </c>
      <c r="P97" s="74">
        <v>28</v>
      </c>
      <c r="Q97" s="74">
        <v>17</v>
      </c>
      <c r="R97" s="37"/>
    </row>
    <row r="98" spans="1:18" s="10" customFormat="1" ht="14.65" customHeight="1">
      <c r="A98" s="12"/>
      <c r="B98" s="12"/>
      <c r="C98" s="53" t="s">
        <v>40</v>
      </c>
      <c r="D98" s="74">
        <v>19</v>
      </c>
      <c r="E98" s="74">
        <v>10</v>
      </c>
      <c r="F98" s="75">
        <f t="shared" si="47"/>
        <v>244</v>
      </c>
      <c r="G98" s="75">
        <f t="shared" si="48"/>
        <v>136</v>
      </c>
      <c r="H98" s="75">
        <f t="shared" si="48"/>
        <v>108</v>
      </c>
      <c r="I98" s="75">
        <f t="shared" si="49"/>
        <v>68</v>
      </c>
      <c r="J98" s="74">
        <v>36</v>
      </c>
      <c r="K98" s="74">
        <v>32</v>
      </c>
      <c r="L98" s="75">
        <f t="shared" si="50"/>
        <v>96</v>
      </c>
      <c r="M98" s="74">
        <v>56</v>
      </c>
      <c r="N98" s="74">
        <v>40</v>
      </c>
      <c r="O98" s="75">
        <f t="shared" si="51"/>
        <v>80</v>
      </c>
      <c r="P98" s="74">
        <v>44</v>
      </c>
      <c r="Q98" s="74">
        <v>36</v>
      </c>
      <c r="R98" s="37"/>
    </row>
    <row r="99" spans="1:18" s="10" customFormat="1" ht="14.65" customHeight="1">
      <c r="A99" s="12"/>
      <c r="B99" s="12"/>
      <c r="C99" s="53" t="s">
        <v>106</v>
      </c>
      <c r="D99" s="74">
        <v>10</v>
      </c>
      <c r="E99" s="74">
        <v>3</v>
      </c>
      <c r="F99" s="75">
        <f t="shared" si="47"/>
        <v>33</v>
      </c>
      <c r="G99" s="75">
        <f t="shared" si="48"/>
        <v>18</v>
      </c>
      <c r="H99" s="75">
        <f t="shared" si="48"/>
        <v>15</v>
      </c>
      <c r="I99" s="75">
        <f t="shared" si="49"/>
        <v>14</v>
      </c>
      <c r="J99" s="74">
        <v>7</v>
      </c>
      <c r="K99" s="74">
        <v>7</v>
      </c>
      <c r="L99" s="75">
        <f t="shared" si="50"/>
        <v>8</v>
      </c>
      <c r="M99" s="74">
        <v>5</v>
      </c>
      <c r="N99" s="74">
        <v>3</v>
      </c>
      <c r="O99" s="75">
        <f t="shared" si="51"/>
        <v>11</v>
      </c>
      <c r="P99" s="74">
        <v>6</v>
      </c>
      <c r="Q99" s="74">
        <v>5</v>
      </c>
      <c r="R99" s="37"/>
    </row>
    <row r="100" spans="1:18" s="10" customFormat="1" ht="14.65" customHeight="1">
      <c r="A100" s="12"/>
      <c r="B100" s="12"/>
      <c r="C100" s="53" t="s">
        <v>107</v>
      </c>
      <c r="D100" s="74">
        <v>23</v>
      </c>
      <c r="E100" s="74">
        <v>12</v>
      </c>
      <c r="F100" s="75">
        <f t="shared" si="47"/>
        <v>273</v>
      </c>
      <c r="G100" s="75">
        <f t="shared" si="48"/>
        <v>147</v>
      </c>
      <c r="H100" s="75">
        <f t="shared" si="48"/>
        <v>126</v>
      </c>
      <c r="I100" s="75">
        <f t="shared" si="49"/>
        <v>82</v>
      </c>
      <c r="J100" s="74">
        <v>53</v>
      </c>
      <c r="K100" s="74">
        <v>29</v>
      </c>
      <c r="L100" s="75">
        <f t="shared" si="50"/>
        <v>102</v>
      </c>
      <c r="M100" s="74">
        <v>46</v>
      </c>
      <c r="N100" s="74">
        <v>56</v>
      </c>
      <c r="O100" s="75">
        <f t="shared" si="51"/>
        <v>89</v>
      </c>
      <c r="P100" s="74">
        <v>48</v>
      </c>
      <c r="Q100" s="74">
        <v>41</v>
      </c>
      <c r="R100" s="37"/>
    </row>
    <row r="101" spans="1:18" s="10" customFormat="1" ht="14.65" customHeight="1">
      <c r="A101" s="12"/>
      <c r="B101" s="12"/>
      <c r="C101" s="53" t="s">
        <v>57</v>
      </c>
      <c r="D101" s="74">
        <v>18</v>
      </c>
      <c r="E101" s="74">
        <v>8</v>
      </c>
      <c r="F101" s="75">
        <f t="shared" si="47"/>
        <v>148</v>
      </c>
      <c r="G101" s="75">
        <f t="shared" si="48"/>
        <v>80</v>
      </c>
      <c r="H101" s="75">
        <f t="shared" si="48"/>
        <v>68</v>
      </c>
      <c r="I101" s="75">
        <f t="shared" si="49"/>
        <v>40</v>
      </c>
      <c r="J101" s="74">
        <v>20</v>
      </c>
      <c r="K101" s="74">
        <v>20</v>
      </c>
      <c r="L101" s="75">
        <f t="shared" si="50"/>
        <v>52</v>
      </c>
      <c r="M101" s="74">
        <v>32</v>
      </c>
      <c r="N101" s="74">
        <v>20</v>
      </c>
      <c r="O101" s="75">
        <f t="shared" si="51"/>
        <v>56</v>
      </c>
      <c r="P101" s="74">
        <v>28</v>
      </c>
      <c r="Q101" s="74">
        <v>28</v>
      </c>
      <c r="R101" s="37"/>
    </row>
    <row r="102" spans="1:18" s="10" customFormat="1" ht="14.65" customHeight="1">
      <c r="A102" s="12"/>
      <c r="B102" s="12"/>
      <c r="C102" s="53" t="s">
        <v>108</v>
      </c>
      <c r="D102" s="74">
        <v>22</v>
      </c>
      <c r="E102" s="74">
        <v>12</v>
      </c>
      <c r="F102" s="75">
        <f t="shared" si="47"/>
        <v>292</v>
      </c>
      <c r="G102" s="75">
        <f t="shared" si="48"/>
        <v>169</v>
      </c>
      <c r="H102" s="75">
        <f t="shared" si="48"/>
        <v>123</v>
      </c>
      <c r="I102" s="75">
        <f t="shared" si="49"/>
        <v>88</v>
      </c>
      <c r="J102" s="74">
        <v>47</v>
      </c>
      <c r="K102" s="74">
        <v>41</v>
      </c>
      <c r="L102" s="75">
        <f t="shared" si="50"/>
        <v>99</v>
      </c>
      <c r="M102" s="74">
        <v>56</v>
      </c>
      <c r="N102" s="74">
        <v>43</v>
      </c>
      <c r="O102" s="75">
        <f t="shared" si="51"/>
        <v>105</v>
      </c>
      <c r="P102" s="74">
        <v>66</v>
      </c>
      <c r="Q102" s="74">
        <v>39</v>
      </c>
      <c r="R102" s="37"/>
    </row>
    <row r="103" spans="1:18" s="5" customFormat="1" ht="14.65" customHeight="1">
      <c r="A103" s="15"/>
      <c r="B103" s="15"/>
      <c r="C103" s="51" t="s">
        <v>109</v>
      </c>
      <c r="D103" s="58">
        <f>SUM(D104:D112)</f>
        <v>256</v>
      </c>
      <c r="E103" s="58">
        <f t="shared" ref="E103:Q103" si="52">SUM(E104:E112)</f>
        <v>133</v>
      </c>
      <c r="F103" s="58">
        <f t="shared" si="52"/>
        <v>3152</v>
      </c>
      <c r="G103" s="58">
        <f t="shared" si="52"/>
        <v>1611</v>
      </c>
      <c r="H103" s="58">
        <f t="shared" si="52"/>
        <v>1541</v>
      </c>
      <c r="I103" s="58">
        <f t="shared" si="52"/>
        <v>1076</v>
      </c>
      <c r="J103" s="58">
        <f t="shared" si="52"/>
        <v>538</v>
      </c>
      <c r="K103" s="58">
        <f t="shared" si="52"/>
        <v>538</v>
      </c>
      <c r="L103" s="58">
        <f t="shared" si="52"/>
        <v>1040</v>
      </c>
      <c r="M103" s="58">
        <f t="shared" si="52"/>
        <v>537</v>
      </c>
      <c r="N103" s="58">
        <f t="shared" si="52"/>
        <v>503</v>
      </c>
      <c r="O103" s="58">
        <f>SUM(O104:O112)</f>
        <v>1036</v>
      </c>
      <c r="P103" s="58">
        <f t="shared" si="52"/>
        <v>536</v>
      </c>
      <c r="Q103" s="58">
        <f t="shared" si="52"/>
        <v>500</v>
      </c>
      <c r="R103" s="9"/>
    </row>
    <row r="104" spans="1:18" s="10" customFormat="1" ht="14.65" customHeight="1">
      <c r="A104" s="12"/>
      <c r="B104" s="12"/>
      <c r="C104" s="53" t="s">
        <v>110</v>
      </c>
      <c r="D104" s="76">
        <v>31</v>
      </c>
      <c r="E104" s="76">
        <v>16</v>
      </c>
      <c r="F104" s="77">
        <f t="shared" ref="F104:F112" si="53">G104+H104</f>
        <v>304</v>
      </c>
      <c r="G104" s="77">
        <f t="shared" ref="G104:H112" si="54">J104+M104+P104</f>
        <v>161</v>
      </c>
      <c r="H104" s="77">
        <f t="shared" si="54"/>
        <v>143</v>
      </c>
      <c r="I104" s="77">
        <f t="shared" ref="I104:I112" si="55">J104+K104</f>
        <v>107</v>
      </c>
      <c r="J104" s="76">
        <v>59</v>
      </c>
      <c r="K104" s="76">
        <v>48</v>
      </c>
      <c r="L104" s="77">
        <f t="shared" ref="L104:L112" si="56">M104+N104</f>
        <v>101</v>
      </c>
      <c r="M104" s="76">
        <v>52</v>
      </c>
      <c r="N104" s="76">
        <v>49</v>
      </c>
      <c r="O104" s="77">
        <f t="shared" ref="O104:O112" si="57">P104+Q104</f>
        <v>96</v>
      </c>
      <c r="P104" s="76">
        <v>50</v>
      </c>
      <c r="Q104" s="76">
        <v>46</v>
      </c>
      <c r="R104" s="35"/>
    </row>
    <row r="105" spans="1:18" s="10" customFormat="1" ht="14.65" customHeight="1">
      <c r="A105" s="12"/>
      <c r="B105" s="12"/>
      <c r="C105" s="53" t="s">
        <v>111</v>
      </c>
      <c r="D105" s="76">
        <v>53</v>
      </c>
      <c r="E105" s="76">
        <v>29</v>
      </c>
      <c r="F105" s="77">
        <f t="shared" si="53"/>
        <v>801</v>
      </c>
      <c r="G105" s="77">
        <f t="shared" si="54"/>
        <v>402</v>
      </c>
      <c r="H105" s="77">
        <f t="shared" si="54"/>
        <v>399</v>
      </c>
      <c r="I105" s="77">
        <f t="shared" si="55"/>
        <v>270</v>
      </c>
      <c r="J105" s="76">
        <v>140</v>
      </c>
      <c r="K105" s="76">
        <v>130</v>
      </c>
      <c r="L105" s="77">
        <f t="shared" si="56"/>
        <v>279</v>
      </c>
      <c r="M105" s="76">
        <v>131</v>
      </c>
      <c r="N105" s="76">
        <v>148</v>
      </c>
      <c r="O105" s="77">
        <f t="shared" si="57"/>
        <v>252</v>
      </c>
      <c r="P105" s="76">
        <v>131</v>
      </c>
      <c r="Q105" s="76">
        <v>121</v>
      </c>
      <c r="R105" s="35"/>
    </row>
    <row r="106" spans="1:18" s="10" customFormat="1" ht="14.65" customHeight="1">
      <c r="A106" s="12"/>
      <c r="B106" s="12"/>
      <c r="C106" s="53" t="s">
        <v>112</v>
      </c>
      <c r="D106" s="76">
        <v>20</v>
      </c>
      <c r="E106" s="76">
        <v>9</v>
      </c>
      <c r="F106" s="77">
        <f t="shared" si="53"/>
        <v>167</v>
      </c>
      <c r="G106" s="77">
        <f t="shared" si="54"/>
        <v>96</v>
      </c>
      <c r="H106" s="77">
        <f t="shared" si="54"/>
        <v>71</v>
      </c>
      <c r="I106" s="77">
        <f t="shared" si="55"/>
        <v>58</v>
      </c>
      <c r="J106" s="76">
        <v>28</v>
      </c>
      <c r="K106" s="76">
        <v>30</v>
      </c>
      <c r="L106" s="77">
        <f t="shared" si="56"/>
        <v>52</v>
      </c>
      <c r="M106" s="76">
        <v>29</v>
      </c>
      <c r="N106" s="76">
        <v>23</v>
      </c>
      <c r="O106" s="77">
        <f t="shared" si="57"/>
        <v>57</v>
      </c>
      <c r="P106" s="76">
        <v>39</v>
      </c>
      <c r="Q106" s="76">
        <v>18</v>
      </c>
      <c r="R106" s="35"/>
    </row>
    <row r="107" spans="1:18" s="10" customFormat="1" ht="14.65" customHeight="1">
      <c r="A107" s="12"/>
      <c r="B107" s="12"/>
      <c r="C107" s="53" t="s">
        <v>113</v>
      </c>
      <c r="D107" s="99">
        <v>14</v>
      </c>
      <c r="E107" s="76">
        <v>7</v>
      </c>
      <c r="F107" s="77">
        <f t="shared" si="53"/>
        <v>130</v>
      </c>
      <c r="G107" s="77">
        <f t="shared" si="54"/>
        <v>74</v>
      </c>
      <c r="H107" s="77">
        <f t="shared" si="54"/>
        <v>56</v>
      </c>
      <c r="I107" s="77">
        <f t="shared" si="55"/>
        <v>38</v>
      </c>
      <c r="J107" s="76">
        <v>25</v>
      </c>
      <c r="K107" s="76">
        <v>13</v>
      </c>
      <c r="L107" s="77">
        <f t="shared" si="56"/>
        <v>46</v>
      </c>
      <c r="M107" s="76">
        <v>27</v>
      </c>
      <c r="N107" s="76">
        <v>19</v>
      </c>
      <c r="O107" s="77">
        <f t="shared" si="57"/>
        <v>46</v>
      </c>
      <c r="P107" s="76">
        <v>22</v>
      </c>
      <c r="Q107" s="76">
        <v>24</v>
      </c>
      <c r="R107" s="35"/>
    </row>
    <row r="108" spans="1:18" s="10" customFormat="1" ht="14.65" customHeight="1">
      <c r="A108" s="12"/>
      <c r="B108" s="12"/>
      <c r="C108" s="53" t="s">
        <v>58</v>
      </c>
      <c r="D108" s="76">
        <v>25</v>
      </c>
      <c r="E108" s="76">
        <v>14</v>
      </c>
      <c r="F108" s="77">
        <f t="shared" si="53"/>
        <v>325</v>
      </c>
      <c r="G108" s="77">
        <f t="shared" si="54"/>
        <v>149</v>
      </c>
      <c r="H108" s="77">
        <f t="shared" si="54"/>
        <v>176</v>
      </c>
      <c r="I108" s="77">
        <f t="shared" si="55"/>
        <v>111</v>
      </c>
      <c r="J108" s="76">
        <v>44</v>
      </c>
      <c r="K108" s="76">
        <v>67</v>
      </c>
      <c r="L108" s="77">
        <f t="shared" si="56"/>
        <v>98</v>
      </c>
      <c r="M108" s="76">
        <v>49</v>
      </c>
      <c r="N108" s="76">
        <v>49</v>
      </c>
      <c r="O108" s="77">
        <f t="shared" si="57"/>
        <v>116</v>
      </c>
      <c r="P108" s="76">
        <v>56</v>
      </c>
      <c r="Q108" s="76">
        <v>60</v>
      </c>
      <c r="R108" s="35"/>
    </row>
    <row r="109" spans="1:18" s="10" customFormat="1" ht="14.65" customHeight="1">
      <c r="A109" s="12"/>
      <c r="B109" s="12"/>
      <c r="C109" s="53" t="s">
        <v>114</v>
      </c>
      <c r="D109" s="76">
        <v>14</v>
      </c>
      <c r="E109" s="76">
        <v>6</v>
      </c>
      <c r="F109" s="77">
        <f t="shared" si="53"/>
        <v>90</v>
      </c>
      <c r="G109" s="77">
        <f t="shared" si="54"/>
        <v>48</v>
      </c>
      <c r="H109" s="77">
        <f t="shared" si="54"/>
        <v>42</v>
      </c>
      <c r="I109" s="77">
        <f t="shared" si="55"/>
        <v>38</v>
      </c>
      <c r="J109" s="76">
        <v>23</v>
      </c>
      <c r="K109" s="76">
        <v>15</v>
      </c>
      <c r="L109" s="77">
        <f t="shared" si="56"/>
        <v>28</v>
      </c>
      <c r="M109" s="76">
        <v>10</v>
      </c>
      <c r="N109" s="76">
        <v>18</v>
      </c>
      <c r="O109" s="77">
        <f t="shared" si="57"/>
        <v>24</v>
      </c>
      <c r="P109" s="76">
        <v>15</v>
      </c>
      <c r="Q109" s="76">
        <v>9</v>
      </c>
      <c r="R109" s="35"/>
    </row>
    <row r="110" spans="1:18" s="10" customFormat="1" ht="14.65" customHeight="1">
      <c r="A110" s="12"/>
      <c r="B110" s="12"/>
      <c r="C110" s="53" t="s">
        <v>115</v>
      </c>
      <c r="D110" s="76">
        <v>20</v>
      </c>
      <c r="E110" s="76">
        <v>10</v>
      </c>
      <c r="F110" s="77">
        <f t="shared" si="53"/>
        <v>223</v>
      </c>
      <c r="G110" s="77">
        <f t="shared" si="54"/>
        <v>122</v>
      </c>
      <c r="H110" s="77">
        <f t="shared" si="54"/>
        <v>101</v>
      </c>
      <c r="I110" s="77">
        <f t="shared" si="55"/>
        <v>81</v>
      </c>
      <c r="J110" s="76">
        <v>46</v>
      </c>
      <c r="K110" s="76">
        <v>35</v>
      </c>
      <c r="L110" s="77">
        <f t="shared" si="56"/>
        <v>69</v>
      </c>
      <c r="M110" s="76">
        <v>44</v>
      </c>
      <c r="N110" s="76">
        <v>25</v>
      </c>
      <c r="O110" s="77">
        <f t="shared" si="57"/>
        <v>73</v>
      </c>
      <c r="P110" s="76">
        <v>32</v>
      </c>
      <c r="Q110" s="76">
        <v>41</v>
      </c>
      <c r="R110" s="35"/>
    </row>
    <row r="111" spans="1:18" s="10" customFormat="1" ht="14.65" customHeight="1">
      <c r="A111" s="12"/>
      <c r="B111" s="12"/>
      <c r="C111" s="53" t="s">
        <v>116</v>
      </c>
      <c r="D111" s="76">
        <v>39</v>
      </c>
      <c r="E111" s="76">
        <v>19</v>
      </c>
      <c r="F111" s="77">
        <f t="shared" si="53"/>
        <v>437</v>
      </c>
      <c r="G111" s="77">
        <f t="shared" si="54"/>
        <v>219</v>
      </c>
      <c r="H111" s="77">
        <f t="shared" si="54"/>
        <v>218</v>
      </c>
      <c r="I111" s="77">
        <f t="shared" si="55"/>
        <v>139</v>
      </c>
      <c r="J111" s="76">
        <v>65</v>
      </c>
      <c r="K111" s="76">
        <v>74</v>
      </c>
      <c r="L111" s="77">
        <f t="shared" si="56"/>
        <v>153</v>
      </c>
      <c r="M111" s="76">
        <v>82</v>
      </c>
      <c r="N111" s="76">
        <v>71</v>
      </c>
      <c r="O111" s="77">
        <f t="shared" si="57"/>
        <v>145</v>
      </c>
      <c r="P111" s="76">
        <v>72</v>
      </c>
      <c r="Q111" s="76">
        <v>73</v>
      </c>
      <c r="R111" s="35"/>
    </row>
    <row r="112" spans="1:18" s="10" customFormat="1" ht="14.65" customHeight="1">
      <c r="A112" s="12"/>
      <c r="B112" s="12"/>
      <c r="C112" s="53" t="s">
        <v>117</v>
      </c>
      <c r="D112" s="76">
        <v>40</v>
      </c>
      <c r="E112" s="76">
        <v>23</v>
      </c>
      <c r="F112" s="77">
        <f t="shared" si="53"/>
        <v>675</v>
      </c>
      <c r="G112" s="77">
        <f t="shared" si="54"/>
        <v>340</v>
      </c>
      <c r="H112" s="77">
        <f t="shared" si="54"/>
        <v>335</v>
      </c>
      <c r="I112" s="77">
        <f t="shared" si="55"/>
        <v>234</v>
      </c>
      <c r="J112" s="76">
        <v>108</v>
      </c>
      <c r="K112" s="76">
        <v>126</v>
      </c>
      <c r="L112" s="77">
        <f t="shared" si="56"/>
        <v>214</v>
      </c>
      <c r="M112" s="76">
        <v>113</v>
      </c>
      <c r="N112" s="76">
        <v>101</v>
      </c>
      <c r="O112" s="77">
        <f t="shared" si="57"/>
        <v>227</v>
      </c>
      <c r="P112" s="76">
        <v>119</v>
      </c>
      <c r="Q112" s="76">
        <v>108</v>
      </c>
      <c r="R112" s="35"/>
    </row>
    <row r="113" spans="1:18" s="5" customFormat="1" ht="14.65" customHeight="1">
      <c r="A113" s="15"/>
      <c r="B113" s="15"/>
      <c r="C113" s="51" t="s">
        <v>118</v>
      </c>
      <c r="D113" s="58">
        <f t="shared" ref="D113:Q113" si="58">SUM(D114:D119)</f>
        <v>105</v>
      </c>
      <c r="E113" s="58">
        <f t="shared" si="58"/>
        <v>49</v>
      </c>
      <c r="F113" s="58">
        <f t="shared" si="58"/>
        <v>1026</v>
      </c>
      <c r="G113" s="58">
        <f t="shared" si="58"/>
        <v>510</v>
      </c>
      <c r="H113" s="58">
        <f t="shared" si="58"/>
        <v>516</v>
      </c>
      <c r="I113" s="58">
        <f t="shared" si="58"/>
        <v>346</v>
      </c>
      <c r="J113" s="58">
        <f t="shared" si="58"/>
        <v>171</v>
      </c>
      <c r="K113" s="58">
        <f t="shared" si="58"/>
        <v>175</v>
      </c>
      <c r="L113" s="58">
        <f t="shared" si="58"/>
        <v>315</v>
      </c>
      <c r="M113" s="58">
        <f t="shared" si="58"/>
        <v>161</v>
      </c>
      <c r="N113" s="58">
        <f t="shared" si="58"/>
        <v>154</v>
      </c>
      <c r="O113" s="58">
        <f>SUM(O114:O119)</f>
        <v>365</v>
      </c>
      <c r="P113" s="58">
        <f t="shared" si="58"/>
        <v>178</v>
      </c>
      <c r="Q113" s="58">
        <f t="shared" si="58"/>
        <v>187</v>
      </c>
      <c r="R113" s="9"/>
    </row>
    <row r="114" spans="1:18" s="10" customFormat="1" ht="14.65" customHeight="1">
      <c r="A114" s="12"/>
      <c r="B114" s="12"/>
      <c r="C114" s="53" t="s">
        <v>59</v>
      </c>
      <c r="D114" s="61">
        <v>12</v>
      </c>
      <c r="E114" s="61">
        <v>4</v>
      </c>
      <c r="F114" s="67">
        <f t="shared" ref="F114:F119" si="59">G114+H114</f>
        <v>47</v>
      </c>
      <c r="G114" s="67">
        <f t="shared" ref="G114:H119" si="60">J114+M114+P114</f>
        <v>24</v>
      </c>
      <c r="H114" s="67">
        <f t="shared" si="60"/>
        <v>23</v>
      </c>
      <c r="I114" s="67">
        <f t="shared" ref="I114:I119" si="61">J114+K114</f>
        <v>20</v>
      </c>
      <c r="J114" s="61">
        <v>13</v>
      </c>
      <c r="K114" s="61">
        <v>7</v>
      </c>
      <c r="L114" s="67">
        <f t="shared" ref="L114:L119" si="62">M114+N114</f>
        <v>7</v>
      </c>
      <c r="M114" s="61">
        <v>4</v>
      </c>
      <c r="N114" s="61">
        <v>3</v>
      </c>
      <c r="O114" s="67">
        <f t="shared" ref="O114:O119" si="63">P114+Q114</f>
        <v>20</v>
      </c>
      <c r="P114" s="61">
        <v>7</v>
      </c>
      <c r="Q114" s="61">
        <v>13</v>
      </c>
      <c r="R114" s="32"/>
    </row>
    <row r="115" spans="1:18" s="10" customFormat="1" ht="14.65" customHeight="1">
      <c r="A115" s="12"/>
      <c r="B115" s="12"/>
      <c r="C115" s="53" t="s">
        <v>119</v>
      </c>
      <c r="D115" s="61">
        <v>19</v>
      </c>
      <c r="E115" s="61">
        <v>10</v>
      </c>
      <c r="F115" s="67">
        <f t="shared" si="59"/>
        <v>240</v>
      </c>
      <c r="G115" s="67">
        <f t="shared" si="60"/>
        <v>120</v>
      </c>
      <c r="H115" s="67">
        <f t="shared" si="60"/>
        <v>120</v>
      </c>
      <c r="I115" s="67">
        <f t="shared" si="61"/>
        <v>70</v>
      </c>
      <c r="J115" s="61">
        <v>29</v>
      </c>
      <c r="K115" s="61">
        <v>41</v>
      </c>
      <c r="L115" s="67">
        <f t="shared" si="62"/>
        <v>79</v>
      </c>
      <c r="M115" s="61">
        <v>44</v>
      </c>
      <c r="N115" s="61">
        <v>35</v>
      </c>
      <c r="O115" s="67">
        <f t="shared" si="63"/>
        <v>91</v>
      </c>
      <c r="P115" s="61">
        <v>47</v>
      </c>
      <c r="Q115" s="61">
        <v>44</v>
      </c>
      <c r="R115" s="32"/>
    </row>
    <row r="116" spans="1:18" s="10" customFormat="1" ht="14.65" customHeight="1">
      <c r="A116" s="12"/>
      <c r="B116" s="12"/>
      <c r="C116" s="53" t="s">
        <v>120</v>
      </c>
      <c r="D116" s="61">
        <v>18</v>
      </c>
      <c r="E116" s="61">
        <v>8</v>
      </c>
      <c r="F116" s="67">
        <f t="shared" si="59"/>
        <v>148</v>
      </c>
      <c r="G116" s="67">
        <f t="shared" si="60"/>
        <v>78</v>
      </c>
      <c r="H116" s="67">
        <f t="shared" si="60"/>
        <v>70</v>
      </c>
      <c r="I116" s="67">
        <f t="shared" si="61"/>
        <v>48</v>
      </c>
      <c r="J116" s="61">
        <v>25</v>
      </c>
      <c r="K116" s="61">
        <v>23</v>
      </c>
      <c r="L116" s="67">
        <f t="shared" si="62"/>
        <v>46</v>
      </c>
      <c r="M116" s="61">
        <v>27</v>
      </c>
      <c r="N116" s="61">
        <v>19</v>
      </c>
      <c r="O116" s="67">
        <f t="shared" si="63"/>
        <v>54</v>
      </c>
      <c r="P116" s="61">
        <v>26</v>
      </c>
      <c r="Q116" s="61">
        <v>28</v>
      </c>
      <c r="R116" s="32"/>
    </row>
    <row r="117" spans="1:18" s="10" customFormat="1" ht="14.65" customHeight="1">
      <c r="A117" s="12"/>
      <c r="B117" s="12"/>
      <c r="C117" s="53" t="s">
        <v>60</v>
      </c>
      <c r="D117" s="61">
        <v>18</v>
      </c>
      <c r="E117" s="61">
        <v>8</v>
      </c>
      <c r="F117" s="67">
        <f t="shared" si="59"/>
        <v>208</v>
      </c>
      <c r="G117" s="67">
        <f t="shared" si="60"/>
        <v>104</v>
      </c>
      <c r="H117" s="67">
        <f t="shared" si="60"/>
        <v>104</v>
      </c>
      <c r="I117" s="67">
        <f t="shared" si="61"/>
        <v>71</v>
      </c>
      <c r="J117" s="61">
        <v>41</v>
      </c>
      <c r="K117" s="61">
        <v>30</v>
      </c>
      <c r="L117" s="67">
        <f t="shared" si="62"/>
        <v>72</v>
      </c>
      <c r="M117" s="61">
        <v>32</v>
      </c>
      <c r="N117" s="61">
        <v>40</v>
      </c>
      <c r="O117" s="67">
        <f t="shared" si="63"/>
        <v>65</v>
      </c>
      <c r="P117" s="61">
        <v>31</v>
      </c>
      <c r="Q117" s="61">
        <v>34</v>
      </c>
      <c r="R117" s="32"/>
    </row>
    <row r="118" spans="1:18" s="10" customFormat="1" ht="14.65" customHeight="1">
      <c r="A118" s="12"/>
      <c r="B118" s="12"/>
      <c r="C118" s="53" t="s">
        <v>121</v>
      </c>
      <c r="D118" s="61">
        <v>12</v>
      </c>
      <c r="E118" s="61">
        <v>4</v>
      </c>
      <c r="F118" s="67">
        <f t="shared" si="59"/>
        <v>66</v>
      </c>
      <c r="G118" s="67">
        <f t="shared" si="60"/>
        <v>26</v>
      </c>
      <c r="H118" s="67">
        <f t="shared" si="60"/>
        <v>40</v>
      </c>
      <c r="I118" s="67">
        <f t="shared" si="61"/>
        <v>26</v>
      </c>
      <c r="J118" s="61">
        <v>9</v>
      </c>
      <c r="K118" s="61">
        <v>17</v>
      </c>
      <c r="L118" s="67">
        <f t="shared" si="62"/>
        <v>17</v>
      </c>
      <c r="M118" s="61">
        <v>8</v>
      </c>
      <c r="N118" s="61">
        <v>9</v>
      </c>
      <c r="O118" s="67">
        <f t="shared" si="63"/>
        <v>23</v>
      </c>
      <c r="P118" s="61">
        <v>9</v>
      </c>
      <c r="Q118" s="61">
        <v>14</v>
      </c>
      <c r="R118" s="32"/>
    </row>
    <row r="119" spans="1:18" s="10" customFormat="1" ht="14.65" customHeight="1">
      <c r="A119" s="12"/>
      <c r="B119" s="12"/>
      <c r="C119" s="53" t="s">
        <v>122</v>
      </c>
      <c r="D119" s="61">
        <v>26</v>
      </c>
      <c r="E119" s="61">
        <v>15</v>
      </c>
      <c r="F119" s="67">
        <f t="shared" si="59"/>
        <v>317</v>
      </c>
      <c r="G119" s="67">
        <f t="shared" si="60"/>
        <v>158</v>
      </c>
      <c r="H119" s="67">
        <f t="shared" si="60"/>
        <v>159</v>
      </c>
      <c r="I119" s="67">
        <f t="shared" si="61"/>
        <v>111</v>
      </c>
      <c r="J119" s="61">
        <v>54</v>
      </c>
      <c r="K119" s="61">
        <v>57</v>
      </c>
      <c r="L119" s="67">
        <f t="shared" si="62"/>
        <v>94</v>
      </c>
      <c r="M119" s="61">
        <v>46</v>
      </c>
      <c r="N119" s="61">
        <v>48</v>
      </c>
      <c r="O119" s="67">
        <f t="shared" si="63"/>
        <v>112</v>
      </c>
      <c r="P119" s="61">
        <v>58</v>
      </c>
      <c r="Q119" s="61">
        <v>54</v>
      </c>
      <c r="R119" s="32"/>
    </row>
    <row r="120" spans="1:18" s="5" customFormat="1" ht="14.65" customHeight="1">
      <c r="A120" s="15"/>
      <c r="B120" s="15"/>
      <c r="C120" s="51" t="s">
        <v>132</v>
      </c>
      <c r="D120" s="57">
        <f t="shared" ref="D120:Q120" si="64">SUM(D121:D121)</f>
        <v>41</v>
      </c>
      <c r="E120" s="57">
        <f t="shared" si="64"/>
        <v>21</v>
      </c>
      <c r="F120" s="57">
        <f t="shared" si="64"/>
        <v>534</v>
      </c>
      <c r="G120" s="57">
        <f t="shared" si="64"/>
        <v>275</v>
      </c>
      <c r="H120" s="57">
        <f t="shared" si="64"/>
        <v>259</v>
      </c>
      <c r="I120" s="57">
        <f t="shared" si="64"/>
        <v>153</v>
      </c>
      <c r="J120" s="78">
        <f t="shared" si="64"/>
        <v>79</v>
      </c>
      <c r="K120" s="78">
        <f t="shared" si="64"/>
        <v>74</v>
      </c>
      <c r="L120" s="57">
        <f t="shared" si="64"/>
        <v>197</v>
      </c>
      <c r="M120" s="78">
        <f t="shared" si="64"/>
        <v>101</v>
      </c>
      <c r="N120" s="78">
        <f t="shared" si="64"/>
        <v>96</v>
      </c>
      <c r="O120" s="57">
        <f>SUM(O121:O121)</f>
        <v>184</v>
      </c>
      <c r="P120" s="57">
        <f t="shared" si="64"/>
        <v>95</v>
      </c>
      <c r="Q120" s="57">
        <f t="shared" si="64"/>
        <v>89</v>
      </c>
      <c r="R120" s="8"/>
    </row>
    <row r="121" spans="1:18" s="10" customFormat="1" ht="14.65" customHeight="1">
      <c r="A121" s="12"/>
      <c r="B121" s="12"/>
      <c r="C121" s="53" t="s">
        <v>34</v>
      </c>
      <c r="D121" s="100">
        <v>41</v>
      </c>
      <c r="E121" s="100">
        <v>21</v>
      </c>
      <c r="F121" s="67">
        <f>G121+H121</f>
        <v>534</v>
      </c>
      <c r="G121" s="67">
        <f>J121+M121+P121</f>
        <v>275</v>
      </c>
      <c r="H121" s="67">
        <f>K121+N121+Q121</f>
        <v>259</v>
      </c>
      <c r="I121" s="67">
        <f>J121+K121</f>
        <v>153</v>
      </c>
      <c r="J121" s="100">
        <v>79</v>
      </c>
      <c r="K121" s="100">
        <v>74</v>
      </c>
      <c r="L121" s="67">
        <f>M121+N121</f>
        <v>197</v>
      </c>
      <c r="M121" s="100">
        <v>101</v>
      </c>
      <c r="N121" s="100">
        <v>96</v>
      </c>
      <c r="O121" s="67">
        <f>P121+Q121</f>
        <v>184</v>
      </c>
      <c r="P121" s="100">
        <v>95</v>
      </c>
      <c r="Q121" s="100">
        <v>89</v>
      </c>
      <c r="R121" s="32"/>
    </row>
    <row r="122" spans="1:18" s="5" customFormat="1" ht="14.65" customHeight="1">
      <c r="A122" s="15"/>
      <c r="B122" s="15"/>
      <c r="C122" s="51" t="s">
        <v>133</v>
      </c>
      <c r="D122" s="57">
        <f t="shared" ref="D122:Q122" si="65">SUM(D123:D123)</f>
        <v>30</v>
      </c>
      <c r="E122" s="57">
        <f t="shared" si="65"/>
        <v>15</v>
      </c>
      <c r="F122" s="57">
        <f t="shared" si="65"/>
        <v>338</v>
      </c>
      <c r="G122" s="57">
        <f t="shared" si="65"/>
        <v>166</v>
      </c>
      <c r="H122" s="57">
        <f t="shared" si="65"/>
        <v>172</v>
      </c>
      <c r="I122" s="57">
        <f t="shared" si="65"/>
        <v>110</v>
      </c>
      <c r="J122" s="78">
        <f t="shared" si="65"/>
        <v>56</v>
      </c>
      <c r="K122" s="78">
        <f t="shared" si="65"/>
        <v>54</v>
      </c>
      <c r="L122" s="57">
        <f t="shared" si="65"/>
        <v>106</v>
      </c>
      <c r="M122" s="78">
        <f t="shared" si="65"/>
        <v>55</v>
      </c>
      <c r="N122" s="78">
        <f t="shared" si="65"/>
        <v>51</v>
      </c>
      <c r="O122" s="57">
        <f>SUM(O123:O123)</f>
        <v>122</v>
      </c>
      <c r="P122" s="57">
        <f t="shared" si="65"/>
        <v>55</v>
      </c>
      <c r="Q122" s="57">
        <f t="shared" si="65"/>
        <v>67</v>
      </c>
      <c r="R122" s="28"/>
    </row>
    <row r="123" spans="1:18" s="10" customFormat="1" ht="14.65" customHeight="1">
      <c r="A123" s="12"/>
      <c r="B123" s="12"/>
      <c r="C123" s="53" t="s">
        <v>35</v>
      </c>
      <c r="D123" s="79">
        <v>30</v>
      </c>
      <c r="E123" s="79">
        <v>15</v>
      </c>
      <c r="F123" s="80">
        <f>G123+H123</f>
        <v>338</v>
      </c>
      <c r="G123" s="80">
        <f>J123+M123+P123</f>
        <v>166</v>
      </c>
      <c r="H123" s="80">
        <f>K123+N123+Q123</f>
        <v>172</v>
      </c>
      <c r="I123" s="80">
        <f>J123+K123</f>
        <v>110</v>
      </c>
      <c r="J123" s="100">
        <v>56</v>
      </c>
      <c r="K123" s="100">
        <v>54</v>
      </c>
      <c r="L123" s="80">
        <f>M123+N123</f>
        <v>106</v>
      </c>
      <c r="M123" s="100">
        <v>55</v>
      </c>
      <c r="N123" s="100">
        <v>51</v>
      </c>
      <c r="O123" s="80">
        <f>P123+Q123</f>
        <v>122</v>
      </c>
      <c r="P123" s="100">
        <v>55</v>
      </c>
      <c r="Q123" s="100">
        <v>67</v>
      </c>
      <c r="R123" s="29"/>
    </row>
    <row r="124" spans="1:18" s="5" customFormat="1" ht="14.65" customHeight="1">
      <c r="A124" s="15"/>
      <c r="B124" s="15"/>
      <c r="C124" s="51" t="s">
        <v>61</v>
      </c>
      <c r="D124" s="57">
        <f>SUM(D125:D126)</f>
        <v>55</v>
      </c>
      <c r="E124" s="57">
        <f t="shared" ref="E124:Q124" si="66">SUM(E125:E126)</f>
        <v>30</v>
      </c>
      <c r="F124" s="57">
        <f t="shared" si="66"/>
        <v>749</v>
      </c>
      <c r="G124" s="57">
        <f t="shared" si="66"/>
        <v>355</v>
      </c>
      <c r="H124" s="57">
        <f t="shared" si="66"/>
        <v>394</v>
      </c>
      <c r="I124" s="57">
        <f t="shared" si="66"/>
        <v>242</v>
      </c>
      <c r="J124" s="78">
        <f t="shared" si="66"/>
        <v>115</v>
      </c>
      <c r="K124" s="78">
        <f t="shared" si="66"/>
        <v>127</v>
      </c>
      <c r="L124" s="57">
        <f t="shared" si="66"/>
        <v>251</v>
      </c>
      <c r="M124" s="78">
        <f t="shared" si="66"/>
        <v>126</v>
      </c>
      <c r="N124" s="78">
        <f t="shared" si="66"/>
        <v>125</v>
      </c>
      <c r="O124" s="57">
        <f>SUM(O125:O126)</f>
        <v>256</v>
      </c>
      <c r="P124" s="57">
        <f t="shared" si="66"/>
        <v>114</v>
      </c>
      <c r="Q124" s="57">
        <f t="shared" si="66"/>
        <v>142</v>
      </c>
      <c r="R124" s="8"/>
    </row>
    <row r="125" spans="1:18" s="10" customFormat="1" ht="14.65" customHeight="1">
      <c r="A125" s="12"/>
      <c r="B125" s="12"/>
      <c r="C125" s="53" t="s">
        <v>36</v>
      </c>
      <c r="D125" s="81">
        <v>23</v>
      </c>
      <c r="E125" s="81">
        <v>13</v>
      </c>
      <c r="F125" s="82">
        <f>G125+H125</f>
        <v>276</v>
      </c>
      <c r="G125" s="82">
        <f>J125+M125+P125</f>
        <v>144</v>
      </c>
      <c r="H125" s="82">
        <f>K125+N125+Q125</f>
        <v>132</v>
      </c>
      <c r="I125" s="82">
        <f>J125+K125</f>
        <v>95</v>
      </c>
      <c r="J125" s="81">
        <v>54</v>
      </c>
      <c r="K125" s="81">
        <v>41</v>
      </c>
      <c r="L125" s="82">
        <f>M125+N125</f>
        <v>92</v>
      </c>
      <c r="M125" s="81">
        <v>43</v>
      </c>
      <c r="N125" s="81">
        <v>49</v>
      </c>
      <c r="O125" s="82">
        <f>P125+Q125</f>
        <v>89</v>
      </c>
      <c r="P125" s="81">
        <v>47</v>
      </c>
      <c r="Q125" s="81">
        <v>42</v>
      </c>
      <c r="R125" s="36"/>
    </row>
    <row r="126" spans="1:18" s="10" customFormat="1" ht="14.65" customHeight="1">
      <c r="A126" s="12"/>
      <c r="B126" s="12"/>
      <c r="C126" s="53" t="s">
        <v>123</v>
      </c>
      <c r="D126" s="81">
        <v>32</v>
      </c>
      <c r="E126" s="81">
        <v>17</v>
      </c>
      <c r="F126" s="82">
        <f>G126+H126</f>
        <v>473</v>
      </c>
      <c r="G126" s="82">
        <f>J126+M126+P126</f>
        <v>211</v>
      </c>
      <c r="H126" s="82">
        <f>K126+N126+Q126</f>
        <v>262</v>
      </c>
      <c r="I126" s="82">
        <f>J126+K126</f>
        <v>147</v>
      </c>
      <c r="J126" s="81">
        <v>61</v>
      </c>
      <c r="K126" s="81">
        <v>86</v>
      </c>
      <c r="L126" s="82">
        <f>M126+N126</f>
        <v>159</v>
      </c>
      <c r="M126" s="81">
        <v>83</v>
      </c>
      <c r="N126" s="81">
        <v>76</v>
      </c>
      <c r="O126" s="82">
        <f>P126+Q126</f>
        <v>167</v>
      </c>
      <c r="P126" s="81">
        <v>67</v>
      </c>
      <c r="Q126" s="81">
        <v>100</v>
      </c>
      <c r="R126" s="36"/>
    </row>
    <row r="127" spans="1:18" s="5" customFormat="1" ht="14.65" customHeight="1">
      <c r="A127" s="15"/>
      <c r="B127" s="15"/>
      <c r="C127" s="51" t="s">
        <v>134</v>
      </c>
      <c r="D127" s="57">
        <f>SUM(D128:D128)</f>
        <v>24</v>
      </c>
      <c r="E127" s="57">
        <f t="shared" ref="E127:Q127" si="67">SUM(E128:E128)</f>
        <v>9</v>
      </c>
      <c r="F127" s="57">
        <f t="shared" si="67"/>
        <v>220</v>
      </c>
      <c r="G127" s="57">
        <f t="shared" si="67"/>
        <v>102</v>
      </c>
      <c r="H127" s="57">
        <f t="shared" si="67"/>
        <v>118</v>
      </c>
      <c r="I127" s="57">
        <f t="shared" si="67"/>
        <v>65</v>
      </c>
      <c r="J127" s="78">
        <f t="shared" si="67"/>
        <v>30</v>
      </c>
      <c r="K127" s="78">
        <f t="shared" si="67"/>
        <v>35</v>
      </c>
      <c r="L127" s="57">
        <f t="shared" si="67"/>
        <v>88</v>
      </c>
      <c r="M127" s="78">
        <f t="shared" si="67"/>
        <v>38</v>
      </c>
      <c r="N127" s="78">
        <f t="shared" si="67"/>
        <v>50</v>
      </c>
      <c r="O127" s="57">
        <f>SUM(O128:O128)</f>
        <v>67</v>
      </c>
      <c r="P127" s="57">
        <f t="shared" si="67"/>
        <v>34</v>
      </c>
      <c r="Q127" s="57">
        <f t="shared" si="67"/>
        <v>33</v>
      </c>
      <c r="R127" s="8"/>
    </row>
    <row r="128" spans="1:18" s="10" customFormat="1" ht="14.65" customHeight="1">
      <c r="A128" s="12"/>
      <c r="B128" s="12"/>
      <c r="C128" s="53" t="s">
        <v>124</v>
      </c>
      <c r="D128" s="59">
        <v>24</v>
      </c>
      <c r="E128" s="59">
        <v>9</v>
      </c>
      <c r="F128" s="83">
        <f>G128+H128</f>
        <v>220</v>
      </c>
      <c r="G128" s="83">
        <f>J128+M128+P128</f>
        <v>102</v>
      </c>
      <c r="H128" s="83">
        <f>K128+N128+Q128</f>
        <v>118</v>
      </c>
      <c r="I128" s="83">
        <f>J128+K128</f>
        <v>65</v>
      </c>
      <c r="J128" s="59">
        <v>30</v>
      </c>
      <c r="K128" s="59">
        <v>35</v>
      </c>
      <c r="L128" s="83">
        <f>M128+N128</f>
        <v>88</v>
      </c>
      <c r="M128" s="59">
        <v>38</v>
      </c>
      <c r="N128" s="59">
        <v>50</v>
      </c>
      <c r="O128" s="83">
        <f>P128+Q128</f>
        <v>67</v>
      </c>
      <c r="P128" s="59">
        <v>34</v>
      </c>
      <c r="Q128" s="59">
        <v>33</v>
      </c>
      <c r="R128" s="32"/>
    </row>
    <row r="129" spans="1:18" s="5" customFormat="1" ht="14.65" customHeight="1">
      <c r="A129" s="15"/>
      <c r="B129" s="15"/>
      <c r="C129" s="51" t="s">
        <v>129</v>
      </c>
      <c r="D129" s="57">
        <f t="shared" ref="D129:Q129" si="68">SUM(D130:D130)</f>
        <v>24</v>
      </c>
      <c r="E129" s="57">
        <f t="shared" si="68"/>
        <v>8</v>
      </c>
      <c r="F129" s="57">
        <f t="shared" si="68"/>
        <v>158</v>
      </c>
      <c r="G129" s="57">
        <f t="shared" si="68"/>
        <v>88</v>
      </c>
      <c r="H129" s="57">
        <f t="shared" si="68"/>
        <v>70</v>
      </c>
      <c r="I129" s="57">
        <f t="shared" si="68"/>
        <v>56</v>
      </c>
      <c r="J129" s="78">
        <f t="shared" si="68"/>
        <v>33</v>
      </c>
      <c r="K129" s="78">
        <f t="shared" si="68"/>
        <v>23</v>
      </c>
      <c r="L129" s="57">
        <f t="shared" si="68"/>
        <v>46</v>
      </c>
      <c r="M129" s="78">
        <f t="shared" si="68"/>
        <v>27</v>
      </c>
      <c r="N129" s="78">
        <f t="shared" si="68"/>
        <v>19</v>
      </c>
      <c r="O129" s="57">
        <f>SUM(O130:O130)</f>
        <v>56</v>
      </c>
      <c r="P129" s="57">
        <f t="shared" si="68"/>
        <v>28</v>
      </c>
      <c r="Q129" s="57">
        <f t="shared" si="68"/>
        <v>28</v>
      </c>
      <c r="R129" s="8"/>
    </row>
    <row r="130" spans="1:18" s="10" customFormat="1" ht="14.65" customHeight="1">
      <c r="A130" s="12"/>
      <c r="B130" s="12"/>
      <c r="C130" s="53" t="s">
        <v>125</v>
      </c>
      <c r="D130" s="59">
        <v>24</v>
      </c>
      <c r="E130" s="59">
        <v>8</v>
      </c>
      <c r="F130" s="67">
        <f>G130+H130</f>
        <v>158</v>
      </c>
      <c r="G130" s="67">
        <f>J130+M130+P130</f>
        <v>88</v>
      </c>
      <c r="H130" s="67">
        <f>K130+N130+Q130</f>
        <v>70</v>
      </c>
      <c r="I130" s="67">
        <f>J130+K130</f>
        <v>56</v>
      </c>
      <c r="J130" s="59">
        <v>33</v>
      </c>
      <c r="K130" s="59">
        <v>23</v>
      </c>
      <c r="L130" s="67">
        <f>M130+N130</f>
        <v>46</v>
      </c>
      <c r="M130" s="59">
        <v>27</v>
      </c>
      <c r="N130" s="59">
        <v>19</v>
      </c>
      <c r="O130" s="67">
        <f>P130+Q130</f>
        <v>56</v>
      </c>
      <c r="P130" s="59">
        <v>28</v>
      </c>
      <c r="Q130" s="59">
        <v>28</v>
      </c>
      <c r="R130" s="32"/>
    </row>
    <row r="131" spans="1:18" s="5" customFormat="1" ht="14.65" customHeight="1">
      <c r="A131" s="15"/>
      <c r="B131" s="15"/>
      <c r="C131" s="51" t="s">
        <v>135</v>
      </c>
      <c r="D131" s="57">
        <f>SUM(D132:D132)</f>
        <v>18</v>
      </c>
      <c r="E131" s="57">
        <f t="shared" ref="E131:Q131" si="69">SUM(E132:E132)</f>
        <v>7</v>
      </c>
      <c r="F131" s="57">
        <f t="shared" si="69"/>
        <v>188</v>
      </c>
      <c r="G131" s="57">
        <f t="shared" si="69"/>
        <v>102</v>
      </c>
      <c r="H131" s="57">
        <f t="shared" si="69"/>
        <v>86</v>
      </c>
      <c r="I131" s="57">
        <f t="shared" si="69"/>
        <v>55</v>
      </c>
      <c r="J131" s="78">
        <f t="shared" si="69"/>
        <v>30</v>
      </c>
      <c r="K131" s="78">
        <f t="shared" si="69"/>
        <v>25</v>
      </c>
      <c r="L131" s="57">
        <f t="shared" si="69"/>
        <v>65</v>
      </c>
      <c r="M131" s="78">
        <f t="shared" si="69"/>
        <v>33</v>
      </c>
      <c r="N131" s="78">
        <f t="shared" si="69"/>
        <v>32</v>
      </c>
      <c r="O131" s="57">
        <f>SUM(O132:O132)</f>
        <v>68</v>
      </c>
      <c r="P131" s="57">
        <f t="shared" si="69"/>
        <v>39</v>
      </c>
      <c r="Q131" s="57">
        <f t="shared" si="69"/>
        <v>29</v>
      </c>
      <c r="R131" s="28"/>
    </row>
    <row r="132" spans="1:18" s="10" customFormat="1" ht="14.65" customHeight="1">
      <c r="A132" s="12"/>
      <c r="B132" s="12"/>
      <c r="C132" s="53" t="s">
        <v>37</v>
      </c>
      <c r="D132" s="59">
        <v>18</v>
      </c>
      <c r="E132" s="59">
        <v>7</v>
      </c>
      <c r="F132" s="60">
        <f>G132+H132</f>
        <v>188</v>
      </c>
      <c r="G132" s="60">
        <f>J132+M132+P132</f>
        <v>102</v>
      </c>
      <c r="H132" s="60">
        <f>K132+N132+Q132</f>
        <v>86</v>
      </c>
      <c r="I132" s="60">
        <f>J132+K132</f>
        <v>55</v>
      </c>
      <c r="J132" s="59">
        <v>30</v>
      </c>
      <c r="K132" s="59">
        <v>25</v>
      </c>
      <c r="L132" s="60">
        <f>M132+N132</f>
        <v>65</v>
      </c>
      <c r="M132" s="59">
        <v>33</v>
      </c>
      <c r="N132" s="59">
        <v>32</v>
      </c>
      <c r="O132" s="60">
        <f>P132+Q132</f>
        <v>68</v>
      </c>
      <c r="P132" s="59">
        <v>39</v>
      </c>
      <c r="Q132" s="59">
        <v>29</v>
      </c>
      <c r="R132" s="101"/>
    </row>
    <row r="133" spans="1:18" s="10" customFormat="1" ht="4.5" customHeight="1">
      <c r="A133" s="12"/>
      <c r="B133" s="12"/>
      <c r="C133" s="20"/>
      <c r="D133" s="12"/>
      <c r="E133" s="12"/>
      <c r="F133" s="12"/>
      <c r="G133" s="18"/>
      <c r="H133" s="18"/>
      <c r="I133" s="12"/>
      <c r="J133" s="12"/>
      <c r="K133" s="12"/>
      <c r="L133" s="12"/>
      <c r="M133" s="12"/>
      <c r="N133" s="12"/>
      <c r="O133" s="12"/>
      <c r="P133" s="12"/>
      <c r="Q133" s="12"/>
      <c r="R133" s="12"/>
    </row>
    <row r="134" spans="1:18" s="5" customFormat="1" ht="14.65" customHeight="1">
      <c r="A134" s="15"/>
      <c r="B134" s="15"/>
      <c r="C134" s="52" t="s">
        <v>138</v>
      </c>
      <c r="D134" s="15"/>
      <c r="E134" s="15"/>
      <c r="F134" s="12"/>
      <c r="G134" s="18"/>
      <c r="H134" s="18"/>
      <c r="I134" s="12"/>
      <c r="J134" s="12"/>
      <c r="K134" s="12"/>
      <c r="L134" s="12"/>
      <c r="M134" s="12"/>
      <c r="N134" s="12"/>
      <c r="O134" s="12"/>
      <c r="P134" s="12"/>
      <c r="Q134" s="12"/>
      <c r="R134" s="12"/>
    </row>
    <row r="135" spans="1:18" s="10" customFormat="1" ht="14.65" customHeight="1">
      <c r="A135" s="14"/>
      <c r="B135" s="14"/>
      <c r="C135" s="53" t="s">
        <v>126</v>
      </c>
      <c r="D135" s="63">
        <v>21</v>
      </c>
      <c r="E135" s="63">
        <v>6</v>
      </c>
      <c r="F135" s="60">
        <f t="shared" ref="F135:F139" si="70">G135+H135</f>
        <v>191</v>
      </c>
      <c r="G135" s="60">
        <f t="shared" ref="G135:H139" si="71">J135+M135+P135</f>
        <v>88</v>
      </c>
      <c r="H135" s="60">
        <f t="shared" si="71"/>
        <v>103</v>
      </c>
      <c r="I135" s="87">
        <f t="shared" ref="I135:I139" si="72">SUM(J135:K135)</f>
        <v>57</v>
      </c>
      <c r="J135" s="63">
        <v>25</v>
      </c>
      <c r="K135" s="63">
        <v>32</v>
      </c>
      <c r="L135" s="87">
        <f t="shared" ref="L135:L139" si="73">SUM(M135:N135)</f>
        <v>71</v>
      </c>
      <c r="M135" s="63">
        <v>35</v>
      </c>
      <c r="N135" s="63">
        <v>36</v>
      </c>
      <c r="O135" s="102">
        <f>SUM(P135:Q135)</f>
        <v>63</v>
      </c>
      <c r="P135" s="63">
        <v>28</v>
      </c>
      <c r="Q135" s="63">
        <v>35</v>
      </c>
      <c r="R135" s="25"/>
    </row>
    <row r="136" spans="1:18" s="10" customFormat="1" ht="14.65" customHeight="1">
      <c r="A136" s="14"/>
      <c r="B136" s="14"/>
      <c r="C136" s="54" t="s">
        <v>127</v>
      </c>
      <c r="D136" s="63">
        <v>17</v>
      </c>
      <c r="E136" s="63">
        <v>6</v>
      </c>
      <c r="F136" s="60">
        <f t="shared" si="70"/>
        <v>138</v>
      </c>
      <c r="G136" s="60">
        <f>J136+M136+P136</f>
        <v>73</v>
      </c>
      <c r="H136" s="60">
        <f>K136+N136+Q136</f>
        <v>65</v>
      </c>
      <c r="I136" s="87">
        <f t="shared" si="72"/>
        <v>50</v>
      </c>
      <c r="J136" s="63">
        <v>27</v>
      </c>
      <c r="K136" s="63">
        <v>23</v>
      </c>
      <c r="L136" s="87">
        <f t="shared" si="73"/>
        <v>37</v>
      </c>
      <c r="M136" s="63">
        <v>18</v>
      </c>
      <c r="N136" s="63">
        <v>19</v>
      </c>
      <c r="O136" s="87">
        <f t="shared" ref="O136:O139" si="74">SUM(P136:Q136)</f>
        <v>51</v>
      </c>
      <c r="P136" s="63">
        <v>28</v>
      </c>
      <c r="Q136" s="63">
        <v>23</v>
      </c>
      <c r="R136" s="25"/>
    </row>
    <row r="137" spans="1:18" s="10" customFormat="1" ht="14.65" customHeight="1">
      <c r="A137" s="14"/>
      <c r="B137" s="14"/>
      <c r="C137" s="53" t="s">
        <v>62</v>
      </c>
      <c r="D137" s="63">
        <v>29</v>
      </c>
      <c r="E137" s="63">
        <v>11</v>
      </c>
      <c r="F137" s="60">
        <f>G137+H137</f>
        <v>365</v>
      </c>
      <c r="G137" s="60">
        <f>J137+M137+P137</f>
        <v>150</v>
      </c>
      <c r="H137" s="60">
        <f>K137+N137+Q137</f>
        <v>215</v>
      </c>
      <c r="I137" s="87">
        <f>J137+K137</f>
        <v>100</v>
      </c>
      <c r="J137" s="63">
        <v>44</v>
      </c>
      <c r="K137" s="63">
        <v>56</v>
      </c>
      <c r="L137" s="87">
        <f>M137+N137</f>
        <v>132</v>
      </c>
      <c r="M137" s="63">
        <v>57</v>
      </c>
      <c r="N137" s="63">
        <v>75</v>
      </c>
      <c r="O137" s="102">
        <f>P137+Q137</f>
        <v>133</v>
      </c>
      <c r="P137" s="63">
        <v>49</v>
      </c>
      <c r="Q137" s="63">
        <v>84</v>
      </c>
      <c r="R137" s="25"/>
    </row>
    <row r="138" spans="1:18" s="10" customFormat="1" ht="14.65" customHeight="1">
      <c r="A138" s="14"/>
      <c r="B138" s="14"/>
      <c r="C138" s="53" t="s">
        <v>136</v>
      </c>
      <c r="D138" s="63">
        <v>12</v>
      </c>
      <c r="E138" s="63">
        <v>6</v>
      </c>
      <c r="F138" s="60">
        <f t="shared" si="70"/>
        <v>194</v>
      </c>
      <c r="G138" s="60">
        <f t="shared" si="71"/>
        <v>98</v>
      </c>
      <c r="H138" s="60">
        <f t="shared" si="71"/>
        <v>96</v>
      </c>
      <c r="I138" s="87">
        <f t="shared" si="72"/>
        <v>66</v>
      </c>
      <c r="J138" s="63">
        <v>32</v>
      </c>
      <c r="K138" s="63">
        <v>34</v>
      </c>
      <c r="L138" s="87">
        <f t="shared" si="73"/>
        <v>64</v>
      </c>
      <c r="M138" s="63">
        <v>35</v>
      </c>
      <c r="N138" s="63">
        <v>29</v>
      </c>
      <c r="O138" s="87">
        <f t="shared" si="74"/>
        <v>64</v>
      </c>
      <c r="P138" s="63">
        <v>31</v>
      </c>
      <c r="Q138" s="63">
        <v>33</v>
      </c>
      <c r="R138" s="25"/>
    </row>
    <row r="139" spans="1:18" s="10" customFormat="1" ht="14.65" customHeight="1">
      <c r="A139" s="14"/>
      <c r="B139" s="14"/>
      <c r="C139" s="53" t="s">
        <v>128</v>
      </c>
      <c r="D139" s="63">
        <v>40</v>
      </c>
      <c r="E139" s="63">
        <v>15</v>
      </c>
      <c r="F139" s="60">
        <f t="shared" si="70"/>
        <v>495</v>
      </c>
      <c r="G139" s="60">
        <f t="shared" si="71"/>
        <v>215</v>
      </c>
      <c r="H139" s="60">
        <f t="shared" si="71"/>
        <v>280</v>
      </c>
      <c r="I139" s="87">
        <f t="shared" si="72"/>
        <v>160</v>
      </c>
      <c r="J139" s="63">
        <v>62</v>
      </c>
      <c r="K139" s="63">
        <v>98</v>
      </c>
      <c r="L139" s="87">
        <f t="shared" si="73"/>
        <v>174</v>
      </c>
      <c r="M139" s="63">
        <v>76</v>
      </c>
      <c r="N139" s="63">
        <v>98</v>
      </c>
      <c r="O139" s="87">
        <f t="shared" si="74"/>
        <v>161</v>
      </c>
      <c r="P139" s="63">
        <v>77</v>
      </c>
      <c r="Q139" s="63">
        <v>84</v>
      </c>
      <c r="R139" s="25"/>
    </row>
    <row r="140" spans="1:18" ht="15" customHeight="1"/>
    <row r="141" spans="1:18" ht="15" customHeight="1"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8" ht="15" customHeight="1"/>
    <row r="143" spans="1:18" ht="15" customHeight="1"/>
    <row r="144" spans="1:18" ht="15" customHeight="1"/>
    <row r="145" spans="6:18" ht="15" customHeight="1"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6:18" ht="15" customHeight="1"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spans="6:18" ht="15" customHeight="1"/>
    <row r="148" spans="6:18" ht="15" customHeight="1"/>
    <row r="149" spans="6:18" ht="15" customHeight="1"/>
    <row r="150" spans="6:18" ht="15" customHeight="1"/>
    <row r="151" spans="6:18" ht="15" customHeight="1"/>
    <row r="152" spans="6:18" ht="15" customHeight="1"/>
    <row r="153" spans="6:18" ht="15" customHeight="1"/>
    <row r="154" spans="6:18" ht="15" customHeight="1"/>
    <row r="155" spans="6:18" ht="15" customHeight="1"/>
    <row r="156" spans="6:18" ht="15" customHeight="1"/>
    <row r="157" spans="6:18" ht="15" customHeight="1"/>
    <row r="158" spans="6:18" ht="15" customHeight="1"/>
    <row r="159" spans="6:18" ht="15" customHeight="1"/>
    <row r="160" spans="6:18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3.9" customHeight="1"/>
    <row r="209" ht="13.9" customHeight="1"/>
    <row r="210" ht="13.9" customHeight="1"/>
    <row r="211" ht="13.9" customHeight="1"/>
    <row r="212" ht="13.9" customHeight="1"/>
    <row r="213" ht="13.9" customHeight="1"/>
    <row r="214" ht="13.9" customHeight="1"/>
    <row r="215" ht="13.9" customHeight="1"/>
    <row r="216" ht="13.9" customHeight="1"/>
    <row r="217" ht="13.9" customHeight="1"/>
    <row r="218" ht="13.9" customHeight="1"/>
    <row r="219" ht="13.9" customHeight="1"/>
    <row r="220" ht="13.9" customHeight="1"/>
    <row r="221" ht="13.9" customHeight="1"/>
    <row r="222" ht="13.9" customHeight="1"/>
    <row r="223" ht="13.9" customHeight="1"/>
    <row r="224" ht="13.9" customHeight="1"/>
    <row r="225" ht="13.9" customHeight="1"/>
    <row r="226" ht="13.9" customHeight="1"/>
    <row r="227" ht="13.9" customHeight="1"/>
    <row r="228" ht="13.9" customHeight="1"/>
    <row r="229" ht="13.9" customHeight="1"/>
    <row r="230" ht="13.9" customHeight="1"/>
    <row r="231" ht="13.9" customHeight="1"/>
    <row r="232" ht="13.9" customHeight="1"/>
    <row r="233" ht="13.9" customHeight="1"/>
    <row r="234" ht="13.9" customHeight="1"/>
    <row r="235" ht="13.9" customHeight="1"/>
    <row r="236" ht="13.9" customHeight="1"/>
    <row r="237" ht="13.9" customHeight="1"/>
    <row r="238" ht="13.9" customHeight="1"/>
    <row r="239" ht="13.9" customHeight="1"/>
    <row r="240" ht="13.9" customHeight="1"/>
    <row r="241" ht="13.9" customHeight="1"/>
    <row r="242" ht="13.9" customHeight="1"/>
    <row r="243" ht="13.9" customHeight="1"/>
    <row r="244" ht="13.9" customHeight="1"/>
    <row r="245" ht="13.9" customHeight="1"/>
    <row r="246" ht="13.9" customHeight="1"/>
    <row r="247" ht="13.9" customHeight="1"/>
    <row r="248" ht="13.9" customHeight="1"/>
    <row r="249" ht="13.9" customHeight="1"/>
    <row r="250" ht="13.9" customHeight="1"/>
    <row r="251" ht="13.9" customHeight="1"/>
    <row r="252" ht="13.9" customHeight="1"/>
    <row r="253" ht="13.9" customHeight="1"/>
    <row r="254" ht="13.9" customHeight="1"/>
    <row r="255" ht="13.9" customHeight="1"/>
    <row r="256" ht="13.9" customHeight="1"/>
    <row r="257" ht="13.9" customHeight="1"/>
    <row r="258" ht="13.9" customHeight="1"/>
    <row r="259" ht="13.9" customHeight="1"/>
    <row r="260" ht="13.9" customHeight="1"/>
    <row r="261" ht="13.9" customHeight="1"/>
    <row r="262" ht="13.9" customHeight="1"/>
    <row r="263" ht="13.9" customHeight="1"/>
    <row r="264" ht="13.9" customHeight="1"/>
    <row r="265" ht="13.9" customHeight="1"/>
    <row r="266" ht="13.9" customHeight="1"/>
    <row r="267" ht="13.9" customHeight="1"/>
    <row r="268" ht="13.9" customHeight="1"/>
    <row r="269" ht="13.9" customHeight="1"/>
    <row r="270" ht="13.9" customHeight="1"/>
    <row r="271" ht="13.9" customHeight="1"/>
    <row r="272" ht="13.9" customHeight="1"/>
    <row r="273" ht="13.9" customHeight="1"/>
    <row r="274" ht="13.9" customHeight="1"/>
  </sheetData>
  <mergeCells count="1">
    <mergeCell ref="D3:D5"/>
  </mergeCells>
  <phoneticPr fontId="5"/>
  <pageMargins left="0.26" right="0.2" top="0.59055118110236227" bottom="0.59055118110236227" header="0.31496062992125984" footer="0.31496062992125984"/>
  <pageSetup paperSize="9" scale="95" fitToHeight="5" orientation="landscape" r:id="rId1"/>
  <headerFooter alignWithMargins="0"/>
  <rowBreaks count="3" manualBreakCount="3">
    <brk id="39" min="1" max="17" man="1"/>
    <brk id="70" min="1" max="17" man="1"/>
    <brk id="102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中学校</vt:lpstr>
      <vt:lpstr>中学校!Print_Area</vt:lpstr>
      <vt:lpstr>Print_Area</vt:lpstr>
      <vt:lpstr>中学校!Print_Titles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2024-12-17T08:09:53Z</dcterms:modified>
</cp:coreProperties>
</file>