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速報版\"/>
    </mc:Choice>
  </mc:AlternateContent>
  <xr:revisionPtr revIDLastSave="0" documentId="13_ncr:1_{99D4F76A-8CC7-476B-A2C9-4478904BFA20}" xr6:coauthVersionLast="47" xr6:coauthVersionMax="47" xr10:uidLastSave="{00000000-0000-0000-0000-000000000000}"/>
  <bookViews>
    <workbookView xWindow="14190" yWindow="1245" windowWidth="21600" windowHeight="11385" xr2:uid="{00000000-000D-0000-FFFF-FFFF00000000}"/>
  </bookViews>
  <sheets>
    <sheet name="定時制" sheetId="2" r:id="rId1"/>
  </sheets>
  <definedNames>
    <definedName name="_xlnm.Print_Area" localSheetId="0">定時制!$B$1:$X$22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2" l="1"/>
  <c r="V22" i="2" l="1"/>
  <c r="S22" i="2"/>
  <c r="P22" i="2"/>
  <c r="M22" i="2"/>
  <c r="L22" i="2"/>
  <c r="K22" i="2"/>
  <c r="V21" i="2"/>
  <c r="S21" i="2"/>
  <c r="P21" i="2"/>
  <c r="M21" i="2"/>
  <c r="L21" i="2"/>
  <c r="K21" i="2"/>
  <c r="X20" i="2"/>
  <c r="X8" i="2" s="1"/>
  <c r="W20" i="2"/>
  <c r="W8" i="2" s="1"/>
  <c r="U20" i="2"/>
  <c r="U8" i="2" s="1"/>
  <c r="T20" i="2"/>
  <c r="T8" i="2" s="1"/>
  <c r="R20" i="2"/>
  <c r="R8" i="2" s="1"/>
  <c r="Q20" i="2"/>
  <c r="Q8" i="2" s="1"/>
  <c r="O20" i="2"/>
  <c r="O8" i="2" s="1"/>
  <c r="N20" i="2"/>
  <c r="N8" i="2" s="1"/>
  <c r="I8" i="2"/>
  <c r="H8" i="2"/>
  <c r="V18" i="2"/>
  <c r="S18" i="2"/>
  <c r="P18" i="2"/>
  <c r="M18" i="2"/>
  <c r="L18" i="2"/>
  <c r="K18" i="2"/>
  <c r="V17" i="2"/>
  <c r="S17" i="2"/>
  <c r="P17" i="2"/>
  <c r="M17" i="2"/>
  <c r="L17" i="2"/>
  <c r="K17" i="2"/>
  <c r="X16" i="2"/>
  <c r="W16" i="2"/>
  <c r="U16" i="2"/>
  <c r="T16" i="2"/>
  <c r="R16" i="2"/>
  <c r="Q16" i="2"/>
  <c r="O16" i="2"/>
  <c r="N16" i="2"/>
  <c r="I16" i="2"/>
  <c r="I7" i="2" s="1"/>
  <c r="V15" i="2"/>
  <c r="S15" i="2"/>
  <c r="P15" i="2"/>
  <c r="M15" i="2"/>
  <c r="L15" i="2"/>
  <c r="K15" i="2"/>
  <c r="V14" i="2"/>
  <c r="S14" i="2"/>
  <c r="P14" i="2"/>
  <c r="M14" i="2"/>
  <c r="L14" i="2"/>
  <c r="K14" i="2"/>
  <c r="V13" i="2"/>
  <c r="S13" i="2"/>
  <c r="P13" i="2"/>
  <c r="M13" i="2"/>
  <c r="L13" i="2"/>
  <c r="K13" i="2"/>
  <c r="V12" i="2"/>
  <c r="S12" i="2"/>
  <c r="P12" i="2"/>
  <c r="M12" i="2"/>
  <c r="L12" i="2"/>
  <c r="K12" i="2"/>
  <c r="V11" i="2"/>
  <c r="S11" i="2"/>
  <c r="P11" i="2"/>
  <c r="M11" i="2"/>
  <c r="L11" i="2"/>
  <c r="K11" i="2"/>
  <c r="U7" i="2" l="1"/>
  <c r="U6" i="2" s="1"/>
  <c r="T7" i="2"/>
  <c r="W7" i="2"/>
  <c r="W6" i="2" s="1"/>
  <c r="X7" i="2"/>
  <c r="X6" i="2" s="1"/>
  <c r="N7" i="2"/>
  <c r="O7" i="2"/>
  <c r="Q7" i="2"/>
  <c r="Q6" i="2" s="1"/>
  <c r="R7" i="2"/>
  <c r="R6" i="2" s="1"/>
  <c r="J22" i="2"/>
  <c r="V20" i="2"/>
  <c r="V8" i="2" s="1"/>
  <c r="S16" i="2"/>
  <c r="K16" i="2"/>
  <c r="P16" i="2"/>
  <c r="L20" i="2"/>
  <c r="L8" i="2" s="1"/>
  <c r="S20" i="2"/>
  <c r="S8" i="2" s="1"/>
  <c r="P20" i="2"/>
  <c r="P8" i="2" s="1"/>
  <c r="N6" i="2"/>
  <c r="K20" i="2"/>
  <c r="K8" i="2" s="1"/>
  <c r="J21" i="2"/>
  <c r="M20" i="2"/>
  <c r="M8" i="2" s="1"/>
  <c r="L16" i="2"/>
  <c r="J11" i="2"/>
  <c r="J13" i="2"/>
  <c r="J14" i="2"/>
  <c r="J15" i="2"/>
  <c r="T6" i="2"/>
  <c r="O6" i="2"/>
  <c r="I6" i="2"/>
  <c r="H7" i="2"/>
  <c r="H6" i="2" s="1"/>
  <c r="J17" i="2"/>
  <c r="M16" i="2"/>
  <c r="J12" i="2"/>
  <c r="V16" i="2"/>
  <c r="J18" i="2"/>
  <c r="L7" i="2" l="1"/>
  <c r="L6" i="2" s="1"/>
  <c r="V7" i="2"/>
  <c r="V6" i="2" s="1"/>
  <c r="M7" i="2"/>
  <c r="M6" i="2" s="1"/>
  <c r="P7" i="2"/>
  <c r="P6" i="2" s="1"/>
  <c r="K7" i="2"/>
  <c r="K6" i="2" s="1"/>
  <c r="S7" i="2"/>
  <c r="S6" i="2" s="1"/>
  <c r="J20" i="2"/>
  <c r="J8" i="2" s="1"/>
  <c r="J16" i="2"/>
  <c r="J7" i="2" l="1"/>
  <c r="J6" i="2" s="1"/>
</calcChain>
</file>

<file path=xl/sharedStrings.xml><?xml version="1.0" encoding="utf-8"?>
<sst xmlns="http://schemas.openxmlformats.org/spreadsheetml/2006/main" count="52" uniqueCount="35">
  <si>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</si>
  <si>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</si>
  <si>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</si>
  <si>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</si>
  <si>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</si>
  <si>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</si>
  <si>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</si>
  <si>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</si>
  <si>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</si>
  <si>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</si>
  <si>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</si>
  <si>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</si>
  <si>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</si>
  <si>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</si>
  <si>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</si>
  <si>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</si>
  <si>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機　　械</t>
  </si>
  <si>
    <t>工 業</t>
  </si>
  <si>
    <t xml:space="preserve">  　　私　 　    　　立     </t>
  </si>
  <si>
    <t>４年生</t>
  </si>
  <si>
    <t>大津清陵馬場分校</t>
  </si>
  <si>
    <t>彦根工業</t>
  </si>
  <si>
    <t>綾羽</t>
  </si>
  <si>
    <t>食物調理</t>
  </si>
  <si>
    <t>瀬田工業</t>
    <rPh sb="0" eb="2">
      <t>セタ</t>
    </rPh>
    <phoneticPr fontId="7"/>
  </si>
  <si>
    <t>機械・電気</t>
    <rPh sb="3" eb="5">
      <t>デンキ</t>
    </rPh>
    <phoneticPr fontId="7"/>
  </si>
  <si>
    <t>能登川</t>
    <rPh sb="0" eb="3">
      <t>ノトガワ</t>
    </rPh>
    <phoneticPr fontId="7"/>
  </si>
  <si>
    <t>普　通</t>
    <rPh sb="0" eb="1">
      <t>フ</t>
    </rPh>
    <rPh sb="2" eb="3">
      <t>ツウ</t>
    </rPh>
    <phoneticPr fontId="7"/>
  </si>
  <si>
    <t>[昼間]</t>
    <rPh sb="1" eb="3">
      <t>チュウカン</t>
    </rPh>
    <phoneticPr fontId="7"/>
  </si>
  <si>
    <t>[夜間]</t>
    <rPh sb="1" eb="3">
      <t>ヤカン</t>
    </rPh>
    <phoneticPr fontId="7"/>
  </si>
  <si>
    <t>長浜北星</t>
    <rPh sb="0" eb="2">
      <t>ナガハマ</t>
    </rPh>
    <rPh sb="2" eb="4">
      <t>ホクセイ</t>
    </rPh>
    <phoneticPr fontId="7"/>
  </si>
  <si>
    <t>総　　合</t>
    <rPh sb="0" eb="1">
      <t>ソウ</t>
    </rPh>
    <rPh sb="3" eb="4">
      <t>ゴウ</t>
    </rPh>
    <phoneticPr fontId="7"/>
  </si>
  <si>
    <t>大津清陵</t>
    <phoneticPr fontId="7"/>
  </si>
  <si>
    <t>12  高等学校（定時制）（生徒数・本務教員数・学級数）</t>
    <phoneticPr fontId="7"/>
  </si>
  <si>
    <t>本務
教員数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</si>
</sst>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80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176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176" fontId="11" fillId="4" borderId="0" xfId="0" applyNumberFormat="1" applyFont="1" applyFill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37" fontId="13" fillId="0" borderId="5" xfId="0" applyNumberFormat="1" applyFont="1" applyFill="1" applyBorder="1" applyAlignment="1" applyProtection="1">
      <alignment horizontal="center" vertical="center"/>
    </xf>
    <xf numFmtId="37" fontId="13" fillId="0" borderId="3" xfId="0" applyNumberFormat="1" applyFont="1" applyFill="1" applyBorder="1" applyAlignment="1" applyProtection="1">
      <alignment horizontal="centerContinuous" vertical="center"/>
    </xf>
    <xf numFmtId="176" fontId="13" fillId="5" borderId="0" xfId="0" applyNumberFormat="1" applyFont="1" applyFill="1" applyBorder="1" applyAlignment="1">
      <alignment vertical="center"/>
    </xf>
    <xf numFmtId="176" fontId="13" fillId="4" borderId="0" xfId="0" applyNumberFormat="1" applyFont="1" applyFill="1" applyBorder="1" applyAlignment="1">
      <alignment vertical="center"/>
    </xf>
    <xf numFmtId="37" fontId="13" fillId="0" borderId="12" xfId="0" applyNumberFormat="1" applyFont="1" applyFill="1" applyBorder="1" applyAlignment="1" applyProtection="1">
      <alignment horizontal="centerContinuous" vertical="center"/>
    </xf>
    <xf numFmtId="37" fontId="13" fillId="0" borderId="4" xfId="0" applyNumberFormat="1" applyFont="1" applyFill="1" applyBorder="1" applyAlignment="1" applyProtection="1">
      <alignment horizontal="centerContinuous" vertical="center"/>
    </xf>
    <xf numFmtId="176" fontId="13" fillId="0" borderId="0" xfId="0" applyNumberFormat="1" applyFont="1" applyFill="1" applyBorder="1" applyAlignment="1">
      <alignment vertical="center"/>
    </xf>
    <xf numFmtId="37" fontId="13" fillId="0" borderId="3" xfId="0" applyNumberFormat="1" applyFont="1" applyFill="1" applyBorder="1" applyAlignment="1" applyProtection="1">
      <alignment horizontal="center" vertical="center"/>
    </xf>
    <xf numFmtId="37" fontId="13" fillId="0" borderId="12" xfId="0" applyNumberFormat="1" applyFont="1" applyFill="1" applyBorder="1" applyAlignment="1" applyProtection="1">
      <alignment horizontal="center" vertical="center"/>
    </xf>
    <xf numFmtId="37" fontId="13" fillId="0" borderId="2" xfId="0" applyNumberFormat="1" applyFont="1" applyFill="1" applyBorder="1" applyAlignment="1" applyProtection="1">
      <alignment horizontal="distributed" vertical="center"/>
    </xf>
    <xf numFmtId="37" fontId="13" fillId="0" borderId="1" xfId="0" applyNumberFormat="1" applyFont="1" applyFill="1" applyBorder="1" applyAlignment="1" applyProtection="1">
      <alignment horizontal="distributed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37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vertical="center"/>
    </xf>
    <xf numFmtId="37" fontId="13" fillId="0" borderId="13" xfId="0" applyNumberFormat="1" applyFont="1" applyFill="1" applyBorder="1" applyAlignment="1" applyProtection="1">
      <alignment horizontal="centerContinuous" vertical="center"/>
    </xf>
    <xf numFmtId="37" fontId="13" fillId="0" borderId="1" xfId="0" applyNumberFormat="1" applyFont="1" applyFill="1" applyBorder="1" applyAlignment="1" applyProtection="1">
      <alignment horizontal="center" vertical="center"/>
    </xf>
    <xf numFmtId="37" fontId="13" fillId="0" borderId="14" xfId="0" applyNumberFormat="1" applyFont="1" applyFill="1" applyBorder="1" applyAlignment="1" applyProtection="1">
      <alignment horizontal="centerContinuous" vertical="center"/>
    </xf>
    <xf numFmtId="176" fontId="13" fillId="4" borderId="2" xfId="0" applyNumberFormat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37" fontId="13" fillId="0" borderId="2" xfId="0" applyNumberFormat="1" applyFont="1" applyFill="1" applyBorder="1" applyAlignment="1" applyProtection="1">
      <alignment horizontal="center" vertical="center"/>
    </xf>
    <xf numFmtId="37" fontId="13" fillId="0" borderId="13" xfId="0" applyNumberFormat="1" applyFont="1" applyFill="1" applyBorder="1" applyAlignment="1" applyProtection="1">
      <alignment horizontal="center" vertical="center"/>
    </xf>
    <xf numFmtId="37" fontId="13" fillId="0" borderId="11" xfId="0" applyNumberFormat="1" applyFont="1" applyFill="1" applyBorder="1" applyAlignment="1" applyProtection="1">
      <alignment horizontal="center" vertical="center"/>
    </xf>
    <xf numFmtId="37" fontId="13" fillId="0" borderId="14" xfId="0" applyNumberFormat="1" applyFont="1" applyFill="1" applyBorder="1" applyAlignment="1" applyProtection="1">
      <alignment vertical="center"/>
    </xf>
    <xf numFmtId="0" fontId="13" fillId="0" borderId="2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 textRotation="255" wrapText="1"/>
    </xf>
    <xf numFmtId="37" fontId="13" fillId="0" borderId="17" xfId="0" applyNumberFormat="1" applyFont="1" applyFill="1" applyBorder="1" applyAlignment="1" applyProtection="1">
      <alignment horizontal="distributed" vertical="center"/>
    </xf>
    <xf numFmtId="37" fontId="13" fillId="0" borderId="0" xfId="0" applyNumberFormat="1" applyFont="1" applyFill="1" applyBorder="1" applyAlignment="1" applyProtection="1">
      <alignment horizontal="distributed" vertical="center"/>
    </xf>
    <xf numFmtId="37" fontId="13" fillId="0" borderId="2" xfId="0" applyNumberFormat="1" applyFont="1" applyFill="1" applyBorder="1" applyAlignment="1" applyProtection="1">
      <alignment horizontal="distributed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37" fontId="13" fillId="0" borderId="1" xfId="0" applyNumberFormat="1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>
      <alignment horizontal="center" vertical="center" textRotation="255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C1:AC33"/>
  <sheetViews>
    <sheetView showGridLines="0" showZeros="0" tabSelected="1" view="pageBreakPreview" zoomScaleNormal="100" zoomScaleSheetLayoutView="100" workbookViewId="0">
      <pane xSplit="9" ySplit="5" topLeftCell="R6" activePane="bottomRight" state="frozen"/>
      <selection activeCell="I104" sqref="I104"/>
      <selection pane="topRight" activeCell="I104" sqref="I104"/>
      <selection pane="bottomLeft" activeCell="I104" sqref="I104"/>
      <selection pane="bottomRight" activeCell="A28" sqref="A28"/>
    </sheetView>
  </sheetViews>
  <sheetFormatPr defaultColWidth="9" defaultRowHeight="11.25" x14ac:dyDescent="0.15"/>
  <cols>
    <col min="1" max="1" width="9" style="4"/>
    <col min="2" max="2" width="2.875" style="4" customWidth="1"/>
    <col min="3" max="3" width="1.75" style="4" customWidth="1"/>
    <col min="4" max="4" width="10.625" style="6" customWidth="1"/>
    <col min="5" max="5" width="1.75" style="4" customWidth="1"/>
    <col min="6" max="6" width="7" style="4" customWidth="1"/>
    <col min="7" max="7" width="9.625" style="4" customWidth="1"/>
    <col min="8" max="8" width="5.5" style="2" customWidth="1"/>
    <col min="9" max="9" width="5.5" style="4" customWidth="1"/>
    <col min="10" max="24" width="6" style="4" customWidth="1"/>
    <col min="25" max="37" width="5.5" style="4" customWidth="1"/>
    <col min="38" max="16384" width="9" style="4"/>
  </cols>
  <sheetData>
    <row r="1" spans="3:29" s="16" customFormat="1" ht="15" customHeight="1" x14ac:dyDescent="0.15">
      <c r="C1" s="24" t="s">
        <v>33</v>
      </c>
      <c r="D1" s="24"/>
      <c r="E1" s="25"/>
      <c r="F1" s="25"/>
      <c r="G1" s="25"/>
      <c r="H1" s="25"/>
      <c r="I1" s="25"/>
      <c r="J1" s="25"/>
      <c r="K1" s="25"/>
      <c r="L1" s="25"/>
      <c r="M1" s="6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Z1" s="17"/>
      <c r="AA1" s="17"/>
    </row>
    <row r="2" spans="3:29" s="2" customFormat="1" ht="6" customHeight="1" x14ac:dyDescent="0.15">
      <c r="C2" s="26"/>
      <c r="D2" s="26"/>
      <c r="E2" s="26"/>
      <c r="F2" s="26"/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3:29" s="2" customFormat="1" ht="15" customHeight="1" x14ac:dyDescent="0.15">
      <c r="C3" s="28"/>
      <c r="D3" s="28"/>
      <c r="E3" s="27"/>
      <c r="F3" s="28"/>
      <c r="G3" s="29"/>
      <c r="H3" s="68" t="s">
        <v>34</v>
      </c>
      <c r="I3" s="30" t="s">
        <v>0</v>
      </c>
      <c r="J3" s="31" t="s">
        <v>1</v>
      </c>
      <c r="K3" s="31"/>
      <c r="L3" s="32"/>
      <c r="M3" s="31" t="s">
        <v>2</v>
      </c>
      <c r="N3" s="31"/>
      <c r="O3" s="32"/>
      <c r="P3" s="31" t="s">
        <v>3</v>
      </c>
      <c r="Q3" s="31"/>
      <c r="R3" s="32"/>
      <c r="S3" s="31" t="s">
        <v>4</v>
      </c>
      <c r="T3" s="31"/>
      <c r="U3" s="32"/>
      <c r="V3" s="31" t="s">
        <v>19</v>
      </c>
      <c r="W3" s="31"/>
      <c r="X3" s="31"/>
    </row>
    <row r="4" spans="3:29" s="2" customFormat="1" ht="15" customHeight="1" x14ac:dyDescent="0.15">
      <c r="C4" s="33"/>
      <c r="D4" s="33" t="s">
        <v>5</v>
      </c>
      <c r="E4" s="33"/>
      <c r="F4" s="33"/>
      <c r="G4" s="34"/>
      <c r="H4" s="78"/>
      <c r="I4" s="35" t="s">
        <v>6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3:29" s="2" customFormat="1" ht="15" customHeight="1" x14ac:dyDescent="0.15">
      <c r="C5" s="37"/>
      <c r="D5" s="37"/>
      <c r="E5" s="37"/>
      <c r="F5" s="37"/>
      <c r="G5" s="38"/>
      <c r="H5" s="79"/>
      <c r="I5" s="39" t="s">
        <v>10</v>
      </c>
      <c r="J5" s="40" t="s">
        <v>7</v>
      </c>
      <c r="K5" s="40" t="s">
        <v>8</v>
      </c>
      <c r="L5" s="40" t="s">
        <v>9</v>
      </c>
      <c r="M5" s="40" t="s">
        <v>7</v>
      </c>
      <c r="N5" s="40" t="s">
        <v>8</v>
      </c>
      <c r="O5" s="40" t="s">
        <v>9</v>
      </c>
      <c r="P5" s="40" t="s">
        <v>7</v>
      </c>
      <c r="Q5" s="40" t="s">
        <v>8</v>
      </c>
      <c r="R5" s="40" t="s">
        <v>9</v>
      </c>
      <c r="S5" s="40" t="s">
        <v>7</v>
      </c>
      <c r="T5" s="40" t="s">
        <v>8</v>
      </c>
      <c r="U5" s="40" t="s">
        <v>9</v>
      </c>
      <c r="V5" s="40" t="s">
        <v>7</v>
      </c>
      <c r="W5" s="40" t="s">
        <v>8</v>
      </c>
      <c r="X5" s="40" t="s">
        <v>9</v>
      </c>
      <c r="Z5" s="11"/>
      <c r="AA5" s="11"/>
      <c r="AB5" s="11"/>
      <c r="AC5" s="11"/>
    </row>
    <row r="6" spans="3:29" s="2" customFormat="1" ht="15" customHeight="1" x14ac:dyDescent="0.15">
      <c r="C6" s="28"/>
      <c r="D6" s="73" t="s">
        <v>11</v>
      </c>
      <c r="E6" s="73"/>
      <c r="F6" s="73"/>
      <c r="G6" s="74"/>
      <c r="H6" s="41">
        <f>SUM(H7:H8)</f>
        <v>110</v>
      </c>
      <c r="I6" s="41">
        <f t="shared" ref="I6:U6" si="0">SUM(I7:I8)</f>
        <v>38</v>
      </c>
      <c r="J6" s="41">
        <f>SUM(J7:J8)</f>
        <v>749</v>
      </c>
      <c r="K6" s="41">
        <f>SUM(K7:K8)</f>
        <v>359</v>
      </c>
      <c r="L6" s="41">
        <f t="shared" si="0"/>
        <v>390</v>
      </c>
      <c r="M6" s="41">
        <f t="shared" si="0"/>
        <v>246</v>
      </c>
      <c r="N6" s="41">
        <f t="shared" si="0"/>
        <v>122</v>
      </c>
      <c r="O6" s="41">
        <f t="shared" si="0"/>
        <v>124</v>
      </c>
      <c r="P6" s="41">
        <f t="shared" si="0"/>
        <v>223</v>
      </c>
      <c r="Q6" s="41">
        <f t="shared" si="0"/>
        <v>99</v>
      </c>
      <c r="R6" s="41">
        <f t="shared" si="0"/>
        <v>124</v>
      </c>
      <c r="S6" s="41">
        <f t="shared" si="0"/>
        <v>191</v>
      </c>
      <c r="T6" s="41">
        <f t="shared" si="0"/>
        <v>85</v>
      </c>
      <c r="U6" s="41">
        <f t="shared" si="0"/>
        <v>106</v>
      </c>
      <c r="V6" s="41">
        <f>SUM(V7:V8)</f>
        <v>89</v>
      </c>
      <c r="W6" s="41">
        <f>SUM(W7:W8)</f>
        <v>53</v>
      </c>
      <c r="X6" s="41">
        <f>SUM(X7:X8)</f>
        <v>36</v>
      </c>
      <c r="Z6" s="21"/>
      <c r="AA6" s="21"/>
      <c r="AB6" s="21"/>
      <c r="AC6" s="21"/>
    </row>
    <row r="7" spans="3:29" s="2" customFormat="1" ht="15" customHeight="1" x14ac:dyDescent="0.15">
      <c r="C7" s="28"/>
      <c r="D7" s="75" t="s">
        <v>12</v>
      </c>
      <c r="E7" s="75"/>
      <c r="F7" s="75"/>
      <c r="G7" s="76"/>
      <c r="H7" s="41">
        <f t="shared" ref="H7:X7" si="1">H11+H12+H13+H14+H15+H16</f>
        <v>95</v>
      </c>
      <c r="I7" s="41">
        <f t="shared" si="1"/>
        <v>31</v>
      </c>
      <c r="J7" s="41">
        <f>J11+J12+J13+J14+J15+J16</f>
        <v>552</v>
      </c>
      <c r="K7" s="41">
        <f t="shared" si="1"/>
        <v>303</v>
      </c>
      <c r="L7" s="41">
        <f t="shared" si="1"/>
        <v>249</v>
      </c>
      <c r="M7" s="41">
        <f>M11+M12+M13+M14+M15+M16</f>
        <v>181</v>
      </c>
      <c r="N7" s="41">
        <f t="shared" si="1"/>
        <v>99</v>
      </c>
      <c r="O7" s="41">
        <f t="shared" si="1"/>
        <v>82</v>
      </c>
      <c r="P7" s="41">
        <f t="shared" si="1"/>
        <v>155</v>
      </c>
      <c r="Q7" s="41">
        <f t="shared" si="1"/>
        <v>82</v>
      </c>
      <c r="R7" s="41">
        <f t="shared" si="1"/>
        <v>73</v>
      </c>
      <c r="S7" s="41">
        <f t="shared" si="1"/>
        <v>127</v>
      </c>
      <c r="T7" s="41">
        <f t="shared" si="1"/>
        <v>69</v>
      </c>
      <c r="U7" s="41">
        <f t="shared" si="1"/>
        <v>58</v>
      </c>
      <c r="V7" s="41">
        <f t="shared" si="1"/>
        <v>89</v>
      </c>
      <c r="W7" s="41">
        <f t="shared" si="1"/>
        <v>53</v>
      </c>
      <c r="X7" s="41">
        <f t="shared" si="1"/>
        <v>36</v>
      </c>
      <c r="Z7" s="21"/>
      <c r="AA7" s="21"/>
      <c r="AB7" s="21"/>
      <c r="AC7" s="21"/>
    </row>
    <row r="8" spans="3:29" s="2" customFormat="1" ht="15" customHeight="1" x14ac:dyDescent="0.15">
      <c r="C8" s="28"/>
      <c r="D8" s="75" t="s">
        <v>13</v>
      </c>
      <c r="E8" s="75"/>
      <c r="F8" s="75"/>
      <c r="G8" s="76"/>
      <c r="H8" s="41">
        <f>H20</f>
        <v>15</v>
      </c>
      <c r="I8" s="41">
        <f>I20</f>
        <v>7</v>
      </c>
      <c r="J8" s="41">
        <f>J20</f>
        <v>197</v>
      </c>
      <c r="K8" s="41">
        <f t="shared" ref="K8:X8" si="2">K20</f>
        <v>56</v>
      </c>
      <c r="L8" s="41">
        <f t="shared" si="2"/>
        <v>141</v>
      </c>
      <c r="M8" s="41">
        <f t="shared" si="2"/>
        <v>65</v>
      </c>
      <c r="N8" s="41">
        <f t="shared" si="2"/>
        <v>23</v>
      </c>
      <c r="O8" s="41">
        <f t="shared" si="2"/>
        <v>42</v>
      </c>
      <c r="P8" s="41">
        <f t="shared" si="2"/>
        <v>68</v>
      </c>
      <c r="Q8" s="41">
        <f t="shared" si="2"/>
        <v>17</v>
      </c>
      <c r="R8" s="41">
        <f t="shared" si="2"/>
        <v>51</v>
      </c>
      <c r="S8" s="41">
        <f t="shared" si="2"/>
        <v>64</v>
      </c>
      <c r="T8" s="41">
        <f t="shared" si="2"/>
        <v>16</v>
      </c>
      <c r="U8" s="41">
        <f t="shared" si="2"/>
        <v>48</v>
      </c>
      <c r="V8" s="41">
        <f t="shared" si="2"/>
        <v>0</v>
      </c>
      <c r="W8" s="41">
        <f t="shared" si="2"/>
        <v>0</v>
      </c>
      <c r="X8" s="41">
        <f t="shared" si="2"/>
        <v>0</v>
      </c>
      <c r="Z8" s="21"/>
      <c r="AA8" s="21"/>
      <c r="AB8" s="21"/>
      <c r="AC8" s="21"/>
    </row>
    <row r="9" spans="3:29" s="2" customFormat="1" ht="15" customHeight="1" x14ac:dyDescent="0.15">
      <c r="C9" s="37"/>
      <c r="D9" s="37"/>
      <c r="E9" s="37"/>
      <c r="F9" s="37"/>
      <c r="G9" s="38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3:29" s="2" customFormat="1" ht="15" customHeight="1" x14ac:dyDescent="0.15">
      <c r="C10" s="37"/>
      <c r="D10" s="37" t="s">
        <v>14</v>
      </c>
      <c r="E10" s="37"/>
      <c r="F10" s="37"/>
      <c r="G10" s="38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28"/>
      <c r="W10" s="28"/>
      <c r="X10" s="28"/>
    </row>
    <row r="11" spans="3:29" s="7" customFormat="1" ht="15" customHeight="1" x14ac:dyDescent="0.15">
      <c r="C11" s="63"/>
      <c r="D11" s="53" t="s">
        <v>32</v>
      </c>
      <c r="E11" s="51"/>
      <c r="F11" s="60" t="s">
        <v>15</v>
      </c>
      <c r="G11" s="45"/>
      <c r="H11" s="50">
        <v>22</v>
      </c>
      <c r="I11" s="50">
        <v>8</v>
      </c>
      <c r="J11" s="47">
        <f>K11+L11</f>
        <v>153</v>
      </c>
      <c r="K11" s="47">
        <f t="shared" ref="K11:L13" si="3">N11+Q11+T11+W11</f>
        <v>78</v>
      </c>
      <c r="L11" s="47">
        <f t="shared" si="3"/>
        <v>75</v>
      </c>
      <c r="M11" s="47">
        <f>N11+O11</f>
        <v>52</v>
      </c>
      <c r="N11" s="50">
        <v>23</v>
      </c>
      <c r="O11" s="50">
        <v>29</v>
      </c>
      <c r="P11" s="47">
        <f>Q11+R11</f>
        <v>41</v>
      </c>
      <c r="Q11" s="50">
        <v>22</v>
      </c>
      <c r="R11" s="50">
        <v>19</v>
      </c>
      <c r="S11" s="47">
        <f>T11+U11</f>
        <v>27</v>
      </c>
      <c r="T11" s="50">
        <v>15</v>
      </c>
      <c r="U11" s="50">
        <v>12</v>
      </c>
      <c r="V11" s="47">
        <f>W11+X11</f>
        <v>33</v>
      </c>
      <c r="W11" s="50">
        <v>18</v>
      </c>
      <c r="X11" s="50">
        <v>15</v>
      </c>
      <c r="Z11" s="22"/>
      <c r="AA11" s="22"/>
      <c r="AB11" s="9"/>
      <c r="AC11" s="10"/>
    </row>
    <row r="12" spans="3:29" s="7" customFormat="1" ht="15" customHeight="1" x14ac:dyDescent="0.15">
      <c r="C12" s="77" t="s">
        <v>20</v>
      </c>
      <c r="D12" s="77"/>
      <c r="E12" s="72"/>
      <c r="F12" s="58" t="s">
        <v>15</v>
      </c>
      <c r="G12" s="49"/>
      <c r="H12" s="50">
        <v>15</v>
      </c>
      <c r="I12" s="50">
        <v>4</v>
      </c>
      <c r="J12" s="47">
        <f>K12+L12</f>
        <v>113</v>
      </c>
      <c r="K12" s="47">
        <f t="shared" si="3"/>
        <v>51</v>
      </c>
      <c r="L12" s="47">
        <f t="shared" si="3"/>
        <v>62</v>
      </c>
      <c r="M12" s="47">
        <f>N12+O12</f>
        <v>24</v>
      </c>
      <c r="N12" s="50">
        <v>10</v>
      </c>
      <c r="O12" s="50">
        <v>14</v>
      </c>
      <c r="P12" s="47">
        <f>Q12+R12</f>
        <v>35</v>
      </c>
      <c r="Q12" s="50">
        <v>12</v>
      </c>
      <c r="R12" s="50">
        <v>23</v>
      </c>
      <c r="S12" s="47">
        <f>T12+U12</f>
        <v>24</v>
      </c>
      <c r="T12" s="50">
        <v>14</v>
      </c>
      <c r="U12" s="50">
        <v>10</v>
      </c>
      <c r="V12" s="47">
        <f>W12+X12</f>
        <v>30</v>
      </c>
      <c r="W12" s="50">
        <v>15</v>
      </c>
      <c r="X12" s="50">
        <v>15</v>
      </c>
      <c r="Z12" s="22"/>
      <c r="AA12" s="22"/>
      <c r="AB12" s="9"/>
      <c r="AC12" s="10"/>
    </row>
    <row r="13" spans="3:29" s="7" customFormat="1" ht="15" customHeight="1" x14ac:dyDescent="0.15">
      <c r="C13" s="59"/>
      <c r="D13" s="54" t="s">
        <v>24</v>
      </c>
      <c r="E13" s="55"/>
      <c r="F13" s="64" t="s">
        <v>17</v>
      </c>
      <c r="G13" s="52" t="s">
        <v>25</v>
      </c>
      <c r="H13" s="50">
        <v>14</v>
      </c>
      <c r="I13" s="50">
        <v>4</v>
      </c>
      <c r="J13" s="47">
        <f>K13+L13</f>
        <v>42</v>
      </c>
      <c r="K13" s="47">
        <f t="shared" si="3"/>
        <v>42</v>
      </c>
      <c r="L13" s="47">
        <f t="shared" si="3"/>
        <v>0</v>
      </c>
      <c r="M13" s="47">
        <f>N13+O13</f>
        <v>13</v>
      </c>
      <c r="N13" s="50">
        <v>13</v>
      </c>
      <c r="O13" s="50">
        <v>0</v>
      </c>
      <c r="P13" s="47">
        <f>Q13+R13</f>
        <v>11</v>
      </c>
      <c r="Q13" s="50">
        <v>11</v>
      </c>
      <c r="R13" s="50">
        <v>0</v>
      </c>
      <c r="S13" s="47">
        <f>T13+U13</f>
        <v>9</v>
      </c>
      <c r="T13" s="50">
        <v>9</v>
      </c>
      <c r="U13" s="50">
        <v>0</v>
      </c>
      <c r="V13" s="47">
        <f>W13+X13</f>
        <v>9</v>
      </c>
      <c r="W13" s="50">
        <v>9</v>
      </c>
      <c r="X13" s="50">
        <v>0</v>
      </c>
      <c r="Z13" s="22"/>
      <c r="AA13" s="22"/>
      <c r="AB13" s="9"/>
      <c r="AC13" s="10"/>
    </row>
    <row r="14" spans="3:29" s="7" customFormat="1" ht="15" customHeight="1" x14ac:dyDescent="0.15">
      <c r="C14" s="59"/>
      <c r="D14" s="54" t="s">
        <v>21</v>
      </c>
      <c r="E14" s="55"/>
      <c r="F14" s="64" t="s">
        <v>17</v>
      </c>
      <c r="G14" s="52" t="s">
        <v>16</v>
      </c>
      <c r="H14" s="50">
        <v>13</v>
      </c>
      <c r="I14" s="50">
        <v>4</v>
      </c>
      <c r="J14" s="47">
        <f>K14+L14</f>
        <v>55</v>
      </c>
      <c r="K14" s="47">
        <f>N14+Q14+T14+W14</f>
        <v>51</v>
      </c>
      <c r="L14" s="47">
        <f>O14+R14+U14+X14</f>
        <v>4</v>
      </c>
      <c r="M14" s="47">
        <f>N14+O14</f>
        <v>21</v>
      </c>
      <c r="N14" s="50">
        <v>18</v>
      </c>
      <c r="O14" s="50">
        <v>3</v>
      </c>
      <c r="P14" s="47">
        <f>Q14+R14</f>
        <v>12</v>
      </c>
      <c r="Q14" s="50">
        <v>11</v>
      </c>
      <c r="R14" s="50">
        <v>1</v>
      </c>
      <c r="S14" s="47">
        <f>T14+U14</f>
        <v>13</v>
      </c>
      <c r="T14" s="50">
        <v>13</v>
      </c>
      <c r="U14" s="50">
        <v>0</v>
      </c>
      <c r="V14" s="47">
        <f>W14+X14</f>
        <v>9</v>
      </c>
      <c r="W14" s="50">
        <v>9</v>
      </c>
      <c r="X14" s="50">
        <v>0</v>
      </c>
      <c r="Z14" s="22"/>
      <c r="AA14" s="22"/>
      <c r="AB14" s="9"/>
      <c r="AC14" s="10"/>
    </row>
    <row r="15" spans="3:29" s="7" customFormat="1" ht="15" customHeight="1" x14ac:dyDescent="0.15">
      <c r="C15" s="63"/>
      <c r="D15" s="53" t="s">
        <v>30</v>
      </c>
      <c r="E15" s="51"/>
      <c r="F15" s="58" t="s">
        <v>31</v>
      </c>
      <c r="G15" s="49"/>
      <c r="H15" s="50">
        <v>11</v>
      </c>
      <c r="I15" s="50">
        <v>4</v>
      </c>
      <c r="J15" s="47">
        <f>K15+L15</f>
        <v>46</v>
      </c>
      <c r="K15" s="47">
        <f>N15+Q15+T15+W15</f>
        <v>23</v>
      </c>
      <c r="L15" s="47">
        <f>O15+R15+U15+X15</f>
        <v>23</v>
      </c>
      <c r="M15" s="47">
        <f>N15+O15</f>
        <v>16</v>
      </c>
      <c r="N15" s="50">
        <v>8</v>
      </c>
      <c r="O15" s="50">
        <v>8</v>
      </c>
      <c r="P15" s="47">
        <f>Q15+R15</f>
        <v>17</v>
      </c>
      <c r="Q15" s="50">
        <v>11</v>
      </c>
      <c r="R15" s="50">
        <v>6</v>
      </c>
      <c r="S15" s="47">
        <f>T15+U15</f>
        <v>8</v>
      </c>
      <c r="T15" s="50">
        <v>2</v>
      </c>
      <c r="U15" s="50">
        <v>6</v>
      </c>
      <c r="V15" s="47">
        <f>W15+X15</f>
        <v>5</v>
      </c>
      <c r="W15" s="50">
        <v>2</v>
      </c>
      <c r="X15" s="50">
        <v>3</v>
      </c>
      <c r="Z15" s="22"/>
      <c r="AA15" s="22"/>
      <c r="AB15" s="9"/>
      <c r="AC15" s="10"/>
    </row>
    <row r="16" spans="3:29" s="7" customFormat="1" ht="15" customHeight="1" x14ac:dyDescent="0.15">
      <c r="C16" s="56"/>
      <c r="D16" s="69" t="s">
        <v>26</v>
      </c>
      <c r="E16" s="44"/>
      <c r="F16" s="60" t="s">
        <v>7</v>
      </c>
      <c r="G16" s="45"/>
      <c r="H16" s="46">
        <v>20</v>
      </c>
      <c r="I16" s="47">
        <f>I17+I18</f>
        <v>7</v>
      </c>
      <c r="J16" s="47">
        <f t="shared" ref="J16:U16" si="4">SUM(J17:J18)</f>
        <v>143</v>
      </c>
      <c r="K16" s="47">
        <f t="shared" si="4"/>
        <v>58</v>
      </c>
      <c r="L16" s="47">
        <f t="shared" si="4"/>
        <v>85</v>
      </c>
      <c r="M16" s="47">
        <f t="shared" si="4"/>
        <v>55</v>
      </c>
      <c r="N16" s="47">
        <f t="shared" si="4"/>
        <v>27</v>
      </c>
      <c r="O16" s="47">
        <f t="shared" si="4"/>
        <v>28</v>
      </c>
      <c r="P16" s="47">
        <f t="shared" si="4"/>
        <v>39</v>
      </c>
      <c r="Q16" s="47">
        <f t="shared" si="4"/>
        <v>15</v>
      </c>
      <c r="R16" s="47">
        <f t="shared" si="4"/>
        <v>24</v>
      </c>
      <c r="S16" s="47">
        <f t="shared" si="4"/>
        <v>46</v>
      </c>
      <c r="T16" s="47">
        <f t="shared" si="4"/>
        <v>16</v>
      </c>
      <c r="U16" s="47">
        <f t="shared" si="4"/>
        <v>30</v>
      </c>
      <c r="V16" s="47">
        <f>SUM(V17:V18)</f>
        <v>3</v>
      </c>
      <c r="W16" s="47">
        <f>SUM(W17:W18)</f>
        <v>0</v>
      </c>
      <c r="X16" s="47">
        <f>SUM(X17:X18)</f>
        <v>3</v>
      </c>
      <c r="Z16" s="22"/>
      <c r="AA16" s="22"/>
      <c r="AB16" s="9"/>
      <c r="AC16" s="10"/>
    </row>
    <row r="17" spans="3:29" s="7" customFormat="1" ht="15" customHeight="1" x14ac:dyDescent="0.15">
      <c r="C17" s="56"/>
      <c r="D17" s="70"/>
      <c r="E17" s="44"/>
      <c r="F17" s="65" t="s">
        <v>27</v>
      </c>
      <c r="G17" s="52" t="s">
        <v>28</v>
      </c>
      <c r="H17" s="50"/>
      <c r="I17" s="50">
        <v>3</v>
      </c>
      <c r="J17" s="47">
        <f>K17+L17</f>
        <v>102</v>
      </c>
      <c r="K17" s="47">
        <f>N17+Q17+T17+W17</f>
        <v>42</v>
      </c>
      <c r="L17" s="47">
        <f>O17+R17+U17+X17</f>
        <v>60</v>
      </c>
      <c r="M17" s="47">
        <f>N17+O17</f>
        <v>40</v>
      </c>
      <c r="N17" s="50">
        <v>21</v>
      </c>
      <c r="O17" s="50">
        <v>19</v>
      </c>
      <c r="P17" s="47">
        <f>Q17+R17</f>
        <v>30</v>
      </c>
      <c r="Q17" s="50">
        <v>11</v>
      </c>
      <c r="R17" s="50">
        <v>19</v>
      </c>
      <c r="S17" s="47">
        <f>T17+U17</f>
        <v>32</v>
      </c>
      <c r="T17" s="50">
        <v>10</v>
      </c>
      <c r="U17" s="50">
        <v>22</v>
      </c>
      <c r="V17" s="47">
        <f>W17+X17</f>
        <v>0</v>
      </c>
      <c r="W17" s="50"/>
      <c r="X17" s="50"/>
      <c r="AB17" s="9"/>
      <c r="AC17" s="10"/>
    </row>
    <row r="18" spans="3:29" s="7" customFormat="1" ht="15" customHeight="1" x14ac:dyDescent="0.15">
      <c r="C18" s="63"/>
      <c r="D18" s="71"/>
      <c r="E18" s="51"/>
      <c r="F18" s="66"/>
      <c r="G18" s="52" t="s">
        <v>29</v>
      </c>
      <c r="H18" s="50"/>
      <c r="I18" s="50">
        <v>4</v>
      </c>
      <c r="J18" s="47">
        <f>K18+L18</f>
        <v>41</v>
      </c>
      <c r="K18" s="47">
        <f>N18+Q18+T18+W18</f>
        <v>16</v>
      </c>
      <c r="L18" s="47">
        <f>O18+R18+U18+X18</f>
        <v>25</v>
      </c>
      <c r="M18" s="47">
        <f>N18+O18</f>
        <v>15</v>
      </c>
      <c r="N18" s="50">
        <v>6</v>
      </c>
      <c r="O18" s="50">
        <v>9</v>
      </c>
      <c r="P18" s="47">
        <f>Q18+R18</f>
        <v>9</v>
      </c>
      <c r="Q18" s="50">
        <v>4</v>
      </c>
      <c r="R18" s="50">
        <v>5</v>
      </c>
      <c r="S18" s="47">
        <f>T18+U18</f>
        <v>14</v>
      </c>
      <c r="T18" s="50">
        <v>6</v>
      </c>
      <c r="U18" s="50">
        <v>8</v>
      </c>
      <c r="V18" s="47">
        <f>W18+X18</f>
        <v>3</v>
      </c>
      <c r="W18" s="50">
        <v>0</v>
      </c>
      <c r="X18" s="50">
        <v>3</v>
      </c>
      <c r="AB18" s="10"/>
      <c r="AC18" s="10"/>
    </row>
    <row r="19" spans="3:29" s="2" customFormat="1" ht="15" customHeight="1" x14ac:dyDescent="0.15">
      <c r="C19" s="1"/>
      <c r="D19" s="43" t="s">
        <v>18</v>
      </c>
      <c r="E19" s="1"/>
      <c r="F19" s="1"/>
      <c r="G19" s="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5"/>
      <c r="W19" s="5"/>
      <c r="X19" s="5"/>
      <c r="AB19" s="10"/>
      <c r="AC19" s="10"/>
    </row>
    <row r="20" spans="3:29" s="7" customFormat="1" ht="15" customHeight="1" x14ac:dyDescent="0.15">
      <c r="C20" s="8"/>
      <c r="D20" s="69" t="s">
        <v>22</v>
      </c>
      <c r="E20" s="44"/>
      <c r="F20" s="60" t="s">
        <v>7</v>
      </c>
      <c r="G20" s="45"/>
      <c r="H20" s="46">
        <v>15</v>
      </c>
      <c r="I20" s="47">
        <f t="shared" ref="I20:V20" si="5">SUM(I21:I22)</f>
        <v>7</v>
      </c>
      <c r="J20" s="47">
        <f t="shared" si="5"/>
        <v>197</v>
      </c>
      <c r="K20" s="47">
        <f t="shared" si="5"/>
        <v>56</v>
      </c>
      <c r="L20" s="47">
        <f t="shared" si="5"/>
        <v>141</v>
      </c>
      <c r="M20" s="47">
        <f t="shared" si="5"/>
        <v>65</v>
      </c>
      <c r="N20" s="47">
        <f t="shared" si="5"/>
        <v>23</v>
      </c>
      <c r="O20" s="47">
        <f t="shared" si="5"/>
        <v>42</v>
      </c>
      <c r="P20" s="47">
        <f t="shared" si="5"/>
        <v>68</v>
      </c>
      <c r="Q20" s="47">
        <f t="shared" si="5"/>
        <v>17</v>
      </c>
      <c r="R20" s="47">
        <f t="shared" si="5"/>
        <v>51</v>
      </c>
      <c r="S20" s="47">
        <f t="shared" si="5"/>
        <v>64</v>
      </c>
      <c r="T20" s="47">
        <f t="shared" si="5"/>
        <v>16</v>
      </c>
      <c r="U20" s="47">
        <f t="shared" si="5"/>
        <v>48</v>
      </c>
      <c r="V20" s="47">
        <f t="shared" si="5"/>
        <v>0</v>
      </c>
      <c r="W20" s="47">
        <f>SUM(W21:W22)</f>
        <v>0</v>
      </c>
      <c r="X20" s="47">
        <f>SUM(X21:X22)</f>
        <v>0</v>
      </c>
      <c r="Z20" s="22"/>
      <c r="AA20" s="22"/>
      <c r="AB20" s="10"/>
      <c r="AC20" s="10"/>
    </row>
    <row r="21" spans="3:29" s="7" customFormat="1" ht="15" customHeight="1" x14ac:dyDescent="0.15">
      <c r="C21" s="8"/>
      <c r="D21" s="70"/>
      <c r="E21" s="44"/>
      <c r="F21" s="58" t="s">
        <v>15</v>
      </c>
      <c r="G21" s="49"/>
      <c r="H21" s="50"/>
      <c r="I21" s="50">
        <v>4</v>
      </c>
      <c r="J21" s="47">
        <f>K21+L21</f>
        <v>116</v>
      </c>
      <c r="K21" s="47">
        <f>N21+Q21+T21+W21</f>
        <v>16</v>
      </c>
      <c r="L21" s="47">
        <f>O21+R21+U21+X21</f>
        <v>100</v>
      </c>
      <c r="M21" s="47">
        <f>N21+O21</f>
        <v>38</v>
      </c>
      <c r="N21" s="50">
        <v>6</v>
      </c>
      <c r="O21" s="50">
        <v>32</v>
      </c>
      <c r="P21" s="47">
        <f>Q21+R21</f>
        <v>37</v>
      </c>
      <c r="Q21" s="50">
        <v>4</v>
      </c>
      <c r="R21" s="57">
        <v>33</v>
      </c>
      <c r="S21" s="47">
        <f>T21+U21</f>
        <v>41</v>
      </c>
      <c r="T21" s="50">
        <v>6</v>
      </c>
      <c r="U21" s="57">
        <v>35</v>
      </c>
      <c r="V21" s="47">
        <f>W21+X21</f>
        <v>0</v>
      </c>
      <c r="W21" s="57"/>
      <c r="X21" s="57"/>
    </row>
    <row r="22" spans="3:29" s="7" customFormat="1" ht="15" customHeight="1" x14ac:dyDescent="0.15">
      <c r="C22" s="13"/>
      <c r="D22" s="71"/>
      <c r="E22" s="51"/>
      <c r="F22" s="48" t="s">
        <v>23</v>
      </c>
      <c r="G22" s="48"/>
      <c r="H22" s="50"/>
      <c r="I22" s="50">
        <v>3</v>
      </c>
      <c r="J22" s="61">
        <f>K22+L22</f>
        <v>81</v>
      </c>
      <c r="K22" s="61">
        <f>N22+Q22+T22+W22</f>
        <v>40</v>
      </c>
      <c r="L22" s="61">
        <f>O22+R22+U22+X22</f>
        <v>41</v>
      </c>
      <c r="M22" s="61">
        <f>N22+O22</f>
        <v>27</v>
      </c>
      <c r="N22" s="50">
        <v>17</v>
      </c>
      <c r="O22" s="50">
        <v>10</v>
      </c>
      <c r="P22" s="61">
        <f>Q22+R22</f>
        <v>31</v>
      </c>
      <c r="Q22" s="50">
        <v>13</v>
      </c>
      <c r="R22" s="67">
        <v>18</v>
      </c>
      <c r="S22" s="61">
        <f>T22+U22</f>
        <v>23</v>
      </c>
      <c r="T22" s="50">
        <v>10</v>
      </c>
      <c r="U22" s="67">
        <v>13</v>
      </c>
      <c r="V22" s="61">
        <f>W22+X22</f>
        <v>0</v>
      </c>
      <c r="W22" s="67"/>
      <c r="X22" s="67"/>
    </row>
    <row r="23" spans="3:29" s="7" customFormat="1" ht="15" customHeight="1" x14ac:dyDescent="0.15">
      <c r="H23" s="14"/>
    </row>
    <row r="24" spans="3:29" s="7" customFormat="1" ht="15" customHeight="1" x14ac:dyDescent="0.15">
      <c r="H24" s="14"/>
    </row>
    <row r="25" spans="3:29" s="7" customFormat="1" ht="15" customHeight="1" x14ac:dyDescent="0.15">
      <c r="H25" s="14"/>
      <c r="J25" s="15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3:29" s="7" customFormat="1" ht="15" customHeight="1" x14ac:dyDescent="0.15">
      <c r="H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3:29" s="7" customFormat="1" ht="15" customHeight="1" x14ac:dyDescent="0.15">
      <c r="H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3:29" s="7" customFormat="1" ht="15" customHeight="1" x14ac:dyDescent="0.15">
      <c r="H28" s="14"/>
      <c r="J28" s="15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3:29" s="7" customFormat="1" ht="15" customHeight="1" x14ac:dyDescent="0.15">
      <c r="H29" s="14"/>
    </row>
    <row r="30" spans="3:29" s="7" customFormat="1" ht="15" customHeight="1" x14ac:dyDescent="0.15">
      <c r="H30" s="14"/>
      <c r="J30" s="19"/>
      <c r="K30" s="19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3:29" s="7" customFormat="1" ht="15" customHeight="1" x14ac:dyDescent="0.15">
      <c r="H31" s="14"/>
      <c r="I31" s="18"/>
      <c r="J31" s="19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3:29" s="7" customFormat="1" ht="15" customHeight="1" x14ac:dyDescent="0.15">
      <c r="H32" s="14"/>
      <c r="J32" s="1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8:8" s="7" customFormat="1" ht="15" customHeight="1" x14ac:dyDescent="0.15">
      <c r="H33" s="14"/>
    </row>
  </sheetData>
  <mergeCells count="7">
    <mergeCell ref="H3:H5"/>
    <mergeCell ref="D16:D18"/>
    <mergeCell ref="D20:D22"/>
    <mergeCell ref="C12:E12"/>
    <mergeCell ref="D6:G6"/>
    <mergeCell ref="D7:G7"/>
    <mergeCell ref="D8:G8"/>
  </mergeCells>
  <phoneticPr fontId="7"/>
  <pageMargins left="0.39370078740157483" right="0.59055118110236227" top="0.78740157480314965" bottom="0.59055118110236227" header="0.51181102362204722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定時制</vt:lpstr>
      <vt:lpstr>定時制!Print_Area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永江　淳一</cp:lastModifiedBy>
  <cp:lastPrinted>2024-07-17T01:42:45Z</cp:lastPrinted>
  <dcterms:created xsi:type="dcterms:W3CDTF">1998-07-09T06:08:22Z</dcterms:created>
  <dcterms:modified xsi:type="dcterms:W3CDTF">2024-07-30T05:48:28Z</dcterms:modified>
</cp:coreProperties>
</file>