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2\MA09$\高校課・幼小中課\2000　企画管理（高校）\●トビタテ！留学ＪＡＰＡＮ地域拠点支援事業\1500 トビタテ！留学JAPAN（050106フォルダ作成）\R7\★★05-2 次年度募集要項\R8要項\02_浄書（校閲機能OFF）\"/>
    </mc:Choice>
  </mc:AlternateContent>
  <xr:revisionPtr revIDLastSave="0" documentId="13_ncr:1_{7E0D342B-38E7-4659-A45E-039F5310A240}" xr6:coauthVersionLast="47" xr6:coauthVersionMax="47" xr10:uidLastSave="{00000000-0000-0000-0000-000000000000}"/>
  <bookViews>
    <workbookView xWindow="-110" yWindow="-110" windowWidth="19420" windowHeight="11500" xr2:uid="{00000000-000D-0000-FFFF-FFFF00000000}"/>
  </bookViews>
  <sheets>
    <sheet name="留学計画書" sheetId="1" r:id="rId1"/>
    <sheet name="国・地域コード" sheetId="2" r:id="rId2"/>
    <sheet name="留学計画の分野一覧" sheetId="3" r:id="rId3"/>
    <sheet name="（参考）学校コード" sheetId="4" r:id="rId4"/>
  </sheets>
  <definedNames>
    <definedName name="_xlnm._FilterDatabase" localSheetId="1" hidden="1">国・地域コード!$B$2:$D$2</definedName>
    <definedName name="_xlnm._FilterDatabase" localSheetId="2" hidden="1">留学計画の分野一覧!$B$2:$C$2</definedName>
    <definedName name="_xlnm.Print_Area" localSheetId="1">国・地域コード!$B$1:$D$174</definedName>
    <definedName name="_xlnm.Print_Area" localSheetId="2">留学計画の分野一覧!$B$1:$C$86</definedName>
    <definedName name="_xlnm.Print_Area" localSheetId="0">留学計画書!$A$1:$E$200</definedName>
    <definedName name="_xlnm.Print_Titles" localSheetId="1">国・地域コード!$1:$2</definedName>
    <definedName name="_xlnm.Print_Titles" localSheetId="2">留学計画の分野一覧!$1:$2</definedName>
    <definedName name="_xlnm.Print_Titles" localSheetId="0">留学計画書!$1:$21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7" i="1" l="1"/>
  <c r="D56" i="1"/>
  <c r="D55" i="1"/>
  <c r="D54" i="1"/>
  <c r="D144" i="1"/>
  <c r="D63" i="1" l="1"/>
  <c r="D168" i="1"/>
  <c r="D158" i="1"/>
  <c r="D154" i="1"/>
  <c r="D153" i="1"/>
  <c r="D152" i="1"/>
  <c r="D148" i="1"/>
  <c r="D149" i="1"/>
  <c r="D150" i="1"/>
  <c r="D151" i="1"/>
  <c r="D136" i="1" l="1"/>
  <c r="D135" i="1"/>
  <c r="D134" i="1"/>
  <c r="D133" i="1"/>
  <c r="D132" i="1"/>
  <c r="D128" i="1"/>
  <c r="D127" i="1"/>
  <c r="D126" i="1"/>
  <c r="D125" i="1"/>
  <c r="D124" i="1"/>
  <c r="D82" i="1"/>
  <c r="D75" i="1"/>
  <c r="D71" i="1"/>
  <c r="D70" i="1"/>
  <c r="D167" i="1"/>
  <c r="D166" i="1"/>
  <c r="D189" i="1" l="1"/>
  <c r="D188" i="1"/>
  <c r="D172" i="1"/>
  <c r="D98" i="1" l="1"/>
  <c r="D72" i="1"/>
  <c r="D94" i="1"/>
  <c r="D93" i="1"/>
  <c r="D92" i="1"/>
  <c r="D84" i="1"/>
  <c r="D83" i="1"/>
  <c r="D40" i="1"/>
  <c r="D165" i="1" l="1"/>
  <c r="C121" i="1"/>
  <c r="C137" i="1" l="1"/>
  <c r="C129" i="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3" i="2"/>
  <c r="D116" i="1"/>
  <c r="E21" i="1"/>
  <c r="D157" i="1"/>
  <c r="D143" i="1"/>
  <c r="D120" i="1"/>
  <c r="D119" i="1"/>
  <c r="D118" i="1"/>
  <c r="D117" i="1"/>
  <c r="D112" i="1"/>
  <c r="D111" i="1"/>
  <c r="D41" i="1"/>
  <c r="D39" i="1"/>
  <c r="D33" i="1"/>
  <c r="D32" i="1"/>
  <c r="D31" i="1"/>
  <c r="D30" i="1"/>
  <c r="D27" i="1"/>
  <c r="D26" i="1"/>
  <c r="D25" i="1"/>
  <c r="D24" i="1"/>
  <c r="D169" i="1"/>
  <c r="D190" i="1" l="1"/>
  <c r="D185" i="1"/>
  <c r="D35" i="1"/>
  <c r="D34" i="1"/>
  <c r="D182" i="1"/>
  <c r="D178" i="1"/>
  <c r="D175" i="1"/>
  <c r="D171" i="1"/>
  <c r="D170" i="1"/>
  <c r="D164" i="1"/>
  <c r="D163" i="1"/>
  <c r="C28" i="1"/>
  <c r="C139" i="1" l="1"/>
  <c r="C140" i="1" s="1"/>
  <c r="D106" i="1"/>
  <c r="D105" i="1"/>
  <c r="D104" i="1"/>
  <c r="D103" i="1"/>
  <c r="D102" i="1"/>
  <c r="D101" i="1"/>
  <c r="D89" i="1"/>
  <c r="D85" i="1"/>
  <c r="D81" i="1"/>
  <c r="D80" i="1"/>
  <c r="D79" i="1"/>
  <c r="D74" i="1"/>
  <c r="D73" i="1"/>
  <c r="D29" i="1"/>
  <c r="D69" i="1"/>
  <c r="D68" i="1"/>
  <c r="D64" i="1"/>
  <c r="D60" i="1"/>
  <c r="D58" i="1"/>
  <c r="D38" i="1"/>
  <c r="D42" i="1"/>
</calcChain>
</file>

<file path=xl/sharedStrings.xml><?xml version="1.0" encoding="utf-8"?>
<sst xmlns="http://schemas.openxmlformats.org/spreadsheetml/2006/main" count="985" uniqueCount="841">
  <si>
    <t>１　応募者情報</t>
    <rPh sb="2" eb="5">
      <t>オウボシャ</t>
    </rPh>
    <rPh sb="5" eb="7">
      <t>ジョウホウ</t>
    </rPh>
    <phoneticPr fontId="1"/>
  </si>
  <si>
    <t>１－１　氏名・生年月日等</t>
    <rPh sb="4" eb="6">
      <t>シメイ</t>
    </rPh>
    <rPh sb="7" eb="11">
      <t>セイネンガッピ</t>
    </rPh>
    <rPh sb="11" eb="12">
      <t>トウ</t>
    </rPh>
    <phoneticPr fontId="1"/>
  </si>
  <si>
    <t>氏名（漢字）</t>
    <rPh sb="0" eb="2">
      <t>シメイ</t>
    </rPh>
    <rPh sb="3" eb="5">
      <t>カンジ</t>
    </rPh>
    <phoneticPr fontId="1"/>
  </si>
  <si>
    <t>生年月日</t>
    <rPh sb="0" eb="4">
      <t>セイネンガッピ</t>
    </rPh>
    <phoneticPr fontId="1"/>
  </si>
  <si>
    <t>性別</t>
    <rPh sb="0" eb="2">
      <t>セイベツ</t>
    </rPh>
    <phoneticPr fontId="1"/>
  </si>
  <si>
    <t>電話番号</t>
    <rPh sb="0" eb="2">
      <t>デンワ</t>
    </rPh>
    <rPh sb="2" eb="4">
      <t>バンゴウ</t>
    </rPh>
    <phoneticPr fontId="1"/>
  </si>
  <si>
    <t>応募者本人と連絡がとれるメールアドレス</t>
    <rPh sb="0" eb="2">
      <t>オウボ</t>
    </rPh>
    <rPh sb="2" eb="3">
      <t>シャ</t>
    </rPh>
    <rPh sb="3" eb="5">
      <t>ホンニン</t>
    </rPh>
    <rPh sb="6" eb="8">
      <t>レンラク</t>
    </rPh>
    <phoneticPr fontId="1"/>
  </si>
  <si>
    <t>居住都道府県</t>
    <rPh sb="0" eb="2">
      <t>キョジュウ</t>
    </rPh>
    <rPh sb="2" eb="6">
      <t>トドウフケン</t>
    </rPh>
    <phoneticPr fontId="1"/>
  </si>
  <si>
    <t>公立・私立</t>
    <rPh sb="0" eb="2">
      <t>コウリツ</t>
    </rPh>
    <rPh sb="3" eb="5">
      <t>シリツ</t>
    </rPh>
    <phoneticPr fontId="1"/>
  </si>
  <si>
    <t>学校名</t>
    <rPh sb="0" eb="3">
      <t>ガッコウメイ</t>
    </rPh>
    <phoneticPr fontId="1"/>
  </si>
  <si>
    <t>学科・コース</t>
    <rPh sb="0" eb="2">
      <t>ガッカ</t>
    </rPh>
    <phoneticPr fontId="1"/>
  </si>
  <si>
    <t>全日制・定時制・通信制</t>
    <rPh sb="0" eb="3">
      <t>ゼンニチセイ</t>
    </rPh>
    <rPh sb="4" eb="7">
      <t>テイジセイ</t>
    </rPh>
    <rPh sb="8" eb="11">
      <t>ツウシンセイ</t>
    </rPh>
    <phoneticPr fontId="1"/>
  </si>
  <si>
    <t>氏名
（ローマ字）</t>
    <rPh sb="0" eb="2">
      <t>シメイ</t>
    </rPh>
    <rPh sb="7" eb="8">
      <t>ジ</t>
    </rPh>
    <phoneticPr fontId="1"/>
  </si>
  <si>
    <t>氏名
（ふりがな）</t>
    <rPh sb="0" eb="2">
      <t>シメイ</t>
    </rPh>
    <phoneticPr fontId="1"/>
  </si>
  <si>
    <t>年齢
（自動計算）</t>
    <rPh sb="0" eb="2">
      <t>ネンレイ</t>
    </rPh>
    <rPh sb="4" eb="6">
      <t>ジドウ</t>
    </rPh>
    <rPh sb="6" eb="8">
      <t>ケイサン</t>
    </rPh>
    <phoneticPr fontId="1"/>
  </si>
  <si>
    <t>入力日</t>
    <rPh sb="0" eb="2">
      <t>ニュウリョク</t>
    </rPh>
    <rPh sb="2" eb="3">
      <t>ヒ</t>
    </rPh>
    <phoneticPr fontId="1"/>
  </si>
  <si>
    <t>（入力日時点の年齢を計算します）</t>
    <rPh sb="1" eb="3">
      <t>ニュウリョク</t>
    </rPh>
    <rPh sb="3" eb="4">
      <t>ビ</t>
    </rPh>
    <rPh sb="4" eb="6">
      <t>ジテン</t>
    </rPh>
    <rPh sb="7" eb="9">
      <t>ネンレイ</t>
    </rPh>
    <rPh sb="10" eb="12">
      <t>ケイサン</t>
    </rPh>
    <phoneticPr fontId="1"/>
  </si>
  <si>
    <t>英語</t>
    <rPh sb="0" eb="2">
      <t>エイゴ</t>
    </rPh>
    <phoneticPr fontId="1"/>
  </si>
  <si>
    <t>TOFELの点数</t>
    <rPh sb="6" eb="8">
      <t>テンスウ</t>
    </rPh>
    <phoneticPr fontId="1"/>
  </si>
  <si>
    <t>IELTSの点数</t>
    <rPh sb="6" eb="8">
      <t>テンスウ</t>
    </rPh>
    <phoneticPr fontId="1"/>
  </si>
  <si>
    <t>英検の級位</t>
    <rPh sb="0" eb="2">
      <t>エイケン</t>
    </rPh>
    <rPh sb="3" eb="5">
      <t>キュウイ</t>
    </rPh>
    <phoneticPr fontId="1"/>
  </si>
  <si>
    <t>その他言語</t>
    <rPh sb="2" eb="3">
      <t>タ</t>
    </rPh>
    <rPh sb="3" eb="5">
      <t>ゲンゴ</t>
    </rPh>
    <phoneticPr fontId="1"/>
  </si>
  <si>
    <t>この色のセルは、必須入力です。</t>
    <rPh sb="2" eb="3">
      <t>イロ</t>
    </rPh>
    <rPh sb="8" eb="12">
      <t>ヒッスニュウリョク</t>
    </rPh>
    <phoneticPr fontId="1"/>
  </si>
  <si>
    <t>この色のセルは、任意入力です。</t>
    <rPh sb="2" eb="3">
      <t>イロ</t>
    </rPh>
    <rPh sb="8" eb="10">
      <t>ニンイ</t>
    </rPh>
    <rPh sb="10" eb="12">
      <t>ニュウリョク</t>
    </rPh>
    <phoneticPr fontId="1"/>
  </si>
  <si>
    <t>この色のセルには、計算式が入っています。</t>
    <rPh sb="2" eb="3">
      <t>イロ</t>
    </rPh>
    <rPh sb="9" eb="12">
      <t>ケイサンシキ</t>
    </rPh>
    <rPh sb="13" eb="14">
      <t>ハイ</t>
    </rPh>
    <phoneticPr fontId="1"/>
  </si>
  <si>
    <t>海外経験の有無</t>
    <rPh sb="0" eb="2">
      <t>カイガイ</t>
    </rPh>
    <rPh sb="2" eb="4">
      <t>ケイケン</t>
    </rPh>
    <rPh sb="5" eb="7">
      <t>ウム</t>
    </rPh>
    <phoneticPr fontId="1"/>
  </si>
  <si>
    <t>「有」の場合、過去の海外での生活、留学などの海外経験について記入してください。（200字以内）</t>
    <phoneticPr fontId="1"/>
  </si>
  <si>
    <t>日本国籍を有する、または応募時までに日本への永住が許可されている。</t>
    <phoneticPr fontId="1"/>
  </si>
  <si>
    <t>在籍する高校等が、教育上有益な学修活動と認める計画である。
※学校の先生に必ず相談してください。</t>
    <phoneticPr fontId="1"/>
  </si>
  <si>
    <t>「アンバサダー活動」「エヴァンジェリスト活動」を含む計画である。</t>
    <phoneticPr fontId="1"/>
  </si>
  <si>
    <t>２　留学計画</t>
    <rPh sb="2" eb="4">
      <t>リュウガク</t>
    </rPh>
    <rPh sb="4" eb="6">
      <t>ケイカク</t>
    </rPh>
    <phoneticPr fontId="1"/>
  </si>
  <si>
    <t>２－１　応募理由</t>
    <rPh sb="4" eb="6">
      <t>オウボ</t>
    </rPh>
    <rPh sb="6" eb="8">
      <t>リユウ</t>
    </rPh>
    <phoneticPr fontId="1"/>
  </si>
  <si>
    <t>２－２　留学計画の概要</t>
    <rPh sb="4" eb="6">
      <t>リュウガク</t>
    </rPh>
    <rPh sb="6" eb="8">
      <t>ケイカク</t>
    </rPh>
    <rPh sb="9" eb="11">
      <t>ガイヨウ</t>
    </rPh>
    <phoneticPr fontId="1"/>
  </si>
  <si>
    <t>２－３　留学先</t>
    <rPh sb="4" eb="6">
      <t>リュウガク</t>
    </rPh>
    <rPh sb="6" eb="7">
      <t>サキ</t>
    </rPh>
    <phoneticPr fontId="1"/>
  </si>
  <si>
    <t>日</t>
    <rPh sb="0" eb="1">
      <t>ニチ</t>
    </rPh>
    <phoneticPr fontId="1"/>
  </si>
  <si>
    <t>日数チェック</t>
    <rPh sb="0" eb="2">
      <t>ニッスウ</t>
    </rPh>
    <phoneticPr fontId="1"/>
  </si>
  <si>
    <t>都市名</t>
    <rPh sb="0" eb="3">
      <t>トシメイ</t>
    </rPh>
    <phoneticPr fontId="1"/>
  </si>
  <si>
    <t>受入先機関名</t>
    <rPh sb="0" eb="6">
      <t>ウケイレサキキカンメイ</t>
    </rPh>
    <phoneticPr fontId="1"/>
  </si>
  <si>
    <t>活動開始日</t>
    <rPh sb="0" eb="5">
      <t>カツドウカイシビ</t>
    </rPh>
    <phoneticPr fontId="1"/>
  </si>
  <si>
    <t>活動終了日</t>
    <rPh sb="0" eb="5">
      <t>カツドウシュウリョウビ</t>
    </rPh>
    <phoneticPr fontId="1"/>
  </si>
  <si>
    <t>活動日数</t>
    <rPh sb="0" eb="4">
      <t>カツドウニッスウ</t>
    </rPh>
    <phoneticPr fontId="1"/>
  </si>
  <si>
    <t>１か所目</t>
    <rPh sb="2" eb="3">
      <t>ショ</t>
    </rPh>
    <rPh sb="3" eb="4">
      <t>メ</t>
    </rPh>
    <phoneticPr fontId="1"/>
  </si>
  <si>
    <t>２か所目</t>
    <rPh sb="2" eb="4">
      <t>ショメ</t>
    </rPh>
    <phoneticPr fontId="1"/>
  </si>
  <si>
    <t>３か所目</t>
    <rPh sb="2" eb="3">
      <t>ショ</t>
    </rPh>
    <rPh sb="3" eb="4">
      <t>メ</t>
    </rPh>
    <phoneticPr fontId="1"/>
  </si>
  <si>
    <t>２－４　留学エージェント等の利用</t>
    <phoneticPr fontId="1"/>
  </si>
  <si>
    <t>留学エージェント等の利用の有無</t>
    <phoneticPr fontId="1"/>
  </si>
  <si>
    <t>利用予定の留学エージェント等の名称</t>
  </si>
  <si>
    <t>利用目的（複数選択可）</t>
    <rPh sb="0" eb="4">
      <t>リヨウモクテキ</t>
    </rPh>
    <rPh sb="5" eb="9">
      <t>フクスウセンタク</t>
    </rPh>
    <rPh sb="9" eb="10">
      <t>カ</t>
    </rPh>
    <phoneticPr fontId="1"/>
  </si>
  <si>
    <t>留学エージェント等のHPのURL</t>
  </si>
  <si>
    <t>参加予定プログラム名称</t>
  </si>
  <si>
    <t>２－５　他の奨学金等の受給の有無</t>
    <phoneticPr fontId="1"/>
  </si>
  <si>
    <t>本事業以外の奨学金等受給の有無</t>
  </si>
  <si>
    <t>３　活動内容</t>
    <rPh sb="2" eb="6">
      <t>カツドウナイヨウ</t>
    </rPh>
    <phoneticPr fontId="1"/>
  </si>
  <si>
    <t>３－１　探究活動</t>
  </si>
  <si>
    <t>A４サイズ１枚で、あなたのアピールポイントを表現してください。文章、イラスト、写真など、表現方法は自由です。</t>
  </si>
  <si>
    <t>※必ずA4サイズ１枚に収まるように作成し、PDFファイルを添付してください。</t>
  </si>
  <si>
    <t>航空券やビザ申請の手続き代行</t>
    <phoneticPr fontId="1"/>
  </si>
  <si>
    <t>滞在先のあっせん・仲介</t>
    <phoneticPr fontId="1"/>
  </si>
  <si>
    <t>受入先機関のあっせん・仲介</t>
    <phoneticPr fontId="1"/>
  </si>
  <si>
    <t>留学プログラムの利用</t>
    <phoneticPr fontId="1"/>
  </si>
  <si>
    <t>応募日程</t>
    <rPh sb="0" eb="2">
      <t>オウボ</t>
    </rPh>
    <rPh sb="2" eb="4">
      <t>ニッテイ</t>
    </rPh>
    <phoneticPr fontId="1"/>
  </si>
  <si>
    <t>応募コース</t>
    <rPh sb="0" eb="2">
      <t>オウボ</t>
    </rPh>
    <phoneticPr fontId="1"/>
  </si>
  <si>
    <t>※PDFファイル名：「学校名　自己PR　氏名」</t>
    <rPh sb="13" eb="14">
      <t>メイ</t>
    </rPh>
    <phoneticPr fontId="1"/>
  </si>
  <si>
    <t>（例）「滋賀高等学校　自己PR　滋賀太郎」</t>
    <rPh sb="4" eb="6">
      <t>シガ</t>
    </rPh>
    <rPh sb="6" eb="8">
      <t>コウトウ</t>
    </rPh>
    <rPh sb="8" eb="10">
      <t>ガッコウ</t>
    </rPh>
    <rPh sb="16" eb="18">
      <t>シガ</t>
    </rPh>
    <phoneticPr fontId="1"/>
  </si>
  <si>
    <t>活動日数の合計</t>
    <rPh sb="0" eb="4">
      <t>カツドウニッスウ</t>
    </rPh>
    <rPh sb="5" eb="7">
      <t>ゴウケイ</t>
    </rPh>
    <phoneticPr fontId="1"/>
  </si>
  <si>
    <t>←文字数カウント（句読点含む）</t>
    <rPh sb="1" eb="4">
      <t>モジスウ</t>
    </rPh>
    <rPh sb="9" eb="12">
      <t>クトウテン</t>
    </rPh>
    <rPh sb="12" eb="13">
      <t>フク</t>
    </rPh>
    <phoneticPr fontId="1"/>
  </si>
  <si>
    <t>その他の語学能力試験、資格等の点数・結果等、英語能力を測れる内容を記入してください。（200字以内）</t>
    <phoneticPr fontId="1"/>
  </si>
  <si>
    <t>語学能力試験の点数やその他資格の結果、語学能力を測れる内容を記入してください。（200字以内）</t>
    <phoneticPr fontId="1"/>
  </si>
  <si>
    <t>「未来を描け！滋賀の海外留学応援プログラム」に応募した理由を記載してください。（500字以内）</t>
    <phoneticPr fontId="1"/>
  </si>
  <si>
    <t>留学計画のタイトルを記載してください。（40字以内）</t>
    <phoneticPr fontId="1"/>
  </si>
  <si>
    <t>留学計画のキーワードを記載してください。（10字以上20字以内）
その①</t>
    <phoneticPr fontId="1"/>
  </si>
  <si>
    <t>留学計画のキーワードを記載してください。（10字以上20字以内）
その②</t>
    <phoneticPr fontId="1"/>
  </si>
  <si>
    <t>留学計画のキーワードを記載してください。（10字以上20字以内）
その③</t>
    <phoneticPr fontId="1"/>
  </si>
  <si>
    <t>留学計画の概要を簡潔に説明してください。（250字以内）</t>
    <phoneticPr fontId="1"/>
  </si>
  <si>
    <t>留学の実現のための具体的な取組を記入してください。（受入先機関との交渉状況や具体的に考えていること）（250字以内）</t>
    <phoneticPr fontId="1"/>
  </si>
  <si>
    <t>留学開始予定日：１か所目の受入先機関での活動開始日を記入してください。渡航日ではありません。</t>
    <phoneticPr fontId="1"/>
  </si>
  <si>
    <t>留学終了予定日：受入先機関が１つの場合は１か所目の、２つの場合は２か所目の活動終了日を記入してください。帰国日ではありません。</t>
    <phoneticPr fontId="1"/>
  </si>
  <si>
    <t>探究活動の実施に向けて、留学前に取り組むことについて記入してください。（国内での情報収集や先行研究の調査、検証、仮説の設定など）（450字以内）</t>
    <phoneticPr fontId="1"/>
  </si>
  <si>
    <t>探究活動の成果のまとめとして、留学後に取り組む予定の活動について記入してください。（プレゼンテーションや小論文、問いの解決策として想定される活動など）（450字以内）</t>
    <phoneticPr fontId="1"/>
  </si>
  <si>
    <t>今まで学校の内外で、困難を克服した経験やチャレンジしたことを取り上げ、その内容とそれを通して学んだことについて具体的に記入してください。（450字以内）</t>
    <phoneticPr fontId="1"/>
  </si>
  <si>
    <t>日数：１か所目の受入先機関の活動開始日～最後の受入先機関の終了日の日数を記入してください。複数の受入先機関に連続して行く場合で、間に活動を行わない日（例：移動日）がある時は、その日数を除いてください。</t>
    <rPh sb="0" eb="2">
      <t>ニッスウ</t>
    </rPh>
    <phoneticPr fontId="1"/>
  </si>
  <si>
    <t>国・地域名・コード</t>
    <rPh sb="0" eb="1">
      <t>クニ</t>
    </rPh>
    <rPh sb="2" eb="4">
      <t>チイキ</t>
    </rPh>
    <rPh sb="4" eb="5">
      <t>メイ</t>
    </rPh>
    <phoneticPr fontId="1"/>
  </si>
  <si>
    <t>国・地域名</t>
  </si>
  <si>
    <t>台湾</t>
  </si>
  <si>
    <t>インドネシア</t>
  </si>
  <si>
    <t>パキスタン</t>
  </si>
  <si>
    <t>バングラデシュ</t>
  </si>
  <si>
    <t>大韓民国</t>
  </si>
  <si>
    <t>フィリピン</t>
  </si>
  <si>
    <t>ブータン</t>
  </si>
  <si>
    <t>ラオス</t>
  </si>
  <si>
    <t>シンガポール</t>
  </si>
  <si>
    <t>ブルネイ</t>
  </si>
  <si>
    <t>マカオ</t>
  </si>
  <si>
    <t>スリランカ</t>
  </si>
  <si>
    <t>カンボジア</t>
  </si>
  <si>
    <t>マレーシア</t>
  </si>
  <si>
    <t>タイ</t>
  </si>
  <si>
    <t>中国</t>
  </si>
  <si>
    <t>モンゴル</t>
  </si>
  <si>
    <t>ベトナム</t>
  </si>
  <si>
    <t>香港</t>
  </si>
  <si>
    <t>ミャンマー</t>
  </si>
  <si>
    <t>東ティモール</t>
  </si>
  <si>
    <t>インド</t>
  </si>
  <si>
    <t>ネパール</t>
  </si>
  <si>
    <t>モルディブ</t>
  </si>
  <si>
    <t>アルゼンチン</t>
  </si>
  <si>
    <t>エクアドル</t>
  </si>
  <si>
    <t>パラグアイ</t>
  </si>
  <si>
    <t>ボリビア</t>
  </si>
  <si>
    <t>エルサルバドル</t>
  </si>
  <si>
    <t>ペルー</t>
  </si>
  <si>
    <t>ブラジル</t>
  </si>
  <si>
    <t>グアテマラ</t>
  </si>
  <si>
    <t>トリニダード・トバゴ</t>
  </si>
  <si>
    <t>チリ</t>
  </si>
  <si>
    <t>ホンジュラス</t>
  </si>
  <si>
    <t>ウルグアイ</t>
  </si>
  <si>
    <t>コロンビア</t>
  </si>
  <si>
    <t>ジャマイカ</t>
  </si>
  <si>
    <t>ベネズエラ</t>
  </si>
  <si>
    <t>コスタリカ</t>
  </si>
  <si>
    <t>メキシコ</t>
  </si>
  <si>
    <t>ハイチ</t>
  </si>
  <si>
    <t>キューバ</t>
  </si>
  <si>
    <t>ニカラグア</t>
  </si>
  <si>
    <t>ドミニカ共和国</t>
  </si>
  <si>
    <t>パナマ</t>
  </si>
  <si>
    <t>バーレーン</t>
  </si>
  <si>
    <t>レバノン</t>
  </si>
  <si>
    <t>アラブ首長国連邦</t>
  </si>
  <si>
    <t>イラン</t>
  </si>
  <si>
    <t>オマーン</t>
  </si>
  <si>
    <t>イエメン</t>
  </si>
  <si>
    <t>イラク</t>
  </si>
  <si>
    <t>カタール</t>
  </si>
  <si>
    <t>パレスチナ</t>
  </si>
  <si>
    <t>イスラエル</t>
  </si>
  <si>
    <t>サウジアラビア</t>
  </si>
  <si>
    <t>アフガニスタン</t>
  </si>
  <si>
    <t>ヨルダン</t>
  </si>
  <si>
    <t>シリア</t>
  </si>
  <si>
    <t>クウェート</t>
  </si>
  <si>
    <t>トルコ</t>
  </si>
  <si>
    <t>アルジェリア</t>
  </si>
  <si>
    <t>モーリタニア</t>
  </si>
  <si>
    <t>ボツワナ</t>
  </si>
  <si>
    <t>カメルーン</t>
  </si>
  <si>
    <t>モロッコ</t>
  </si>
  <si>
    <t>南スーダン共和国</t>
  </si>
  <si>
    <t>コンゴ共和国</t>
  </si>
  <si>
    <t>ナイジェリア</t>
  </si>
  <si>
    <t>シエラレオネ</t>
  </si>
  <si>
    <t>コートジボワール</t>
  </si>
  <si>
    <t>セネガル</t>
  </si>
  <si>
    <t>モザンビーク</t>
  </si>
  <si>
    <t>エジプト</t>
  </si>
  <si>
    <t>南アフリカ</t>
  </si>
  <si>
    <t>ベナン共和国</t>
  </si>
  <si>
    <t>エチオピア</t>
  </si>
  <si>
    <t>スーダン共和国</t>
  </si>
  <si>
    <t>ガンビア</t>
  </si>
  <si>
    <t>ガボン</t>
  </si>
  <si>
    <t>タンザニア</t>
  </si>
  <si>
    <t>ナミビア</t>
  </si>
  <si>
    <t>ガーナ</t>
  </si>
  <si>
    <t>チュニジア</t>
  </si>
  <si>
    <t>ニジェール</t>
  </si>
  <si>
    <t>ギニア</t>
  </si>
  <si>
    <t>コンゴ民主共和国</t>
  </si>
  <si>
    <t>マラウイ</t>
  </si>
  <si>
    <t>ケニア</t>
  </si>
  <si>
    <t>ザンビア</t>
  </si>
  <si>
    <t>ジブチ</t>
  </si>
  <si>
    <t>リベリア</t>
  </si>
  <si>
    <t>ジンバブエ</t>
  </si>
  <si>
    <t>ルワンダ</t>
  </si>
  <si>
    <t>リビア</t>
  </si>
  <si>
    <t>チャド</t>
  </si>
  <si>
    <t>ブルンジ</t>
  </si>
  <si>
    <t>マダガスカル</t>
  </si>
  <si>
    <t>ウガンダ</t>
  </si>
  <si>
    <t>レソト</t>
  </si>
  <si>
    <t>カナダ</t>
  </si>
  <si>
    <t>アメリカ合衆国</t>
  </si>
  <si>
    <t>オーストラリア</t>
  </si>
  <si>
    <t>フィジー諸島</t>
  </si>
  <si>
    <t>バヌアツ</t>
  </si>
  <si>
    <t>ニュージーランド</t>
  </si>
  <si>
    <t>キリバス</t>
  </si>
  <si>
    <t>サモア</t>
  </si>
  <si>
    <t>パプアニューギニア</t>
  </si>
  <si>
    <t>ナウル</t>
  </si>
  <si>
    <t>クック諸島</t>
  </si>
  <si>
    <t>パラオ</t>
  </si>
  <si>
    <t>ソロモン諸島</t>
  </si>
  <si>
    <t>ニウエ</t>
  </si>
  <si>
    <t>マーシャル諸島</t>
  </si>
  <si>
    <t>トンガ</t>
  </si>
  <si>
    <t>トケラウ諸島</t>
  </si>
  <si>
    <t>ミクロネシア</t>
  </si>
  <si>
    <t>ツバル</t>
  </si>
  <si>
    <t>ニューカレドニア</t>
  </si>
  <si>
    <t>アルバニア</t>
  </si>
  <si>
    <t>ギリシャ</t>
  </si>
  <si>
    <t>スウェーデン</t>
  </si>
  <si>
    <t>オーストリア</t>
  </si>
  <si>
    <t>ハンガリー</t>
  </si>
  <si>
    <t>スイス</t>
  </si>
  <si>
    <t>エストニア</t>
  </si>
  <si>
    <t>アイスランド</t>
  </si>
  <si>
    <t>英国</t>
  </si>
  <si>
    <t>ラトビア</t>
  </si>
  <si>
    <t>アイルランド</t>
  </si>
  <si>
    <t>セルビア</t>
  </si>
  <si>
    <t>リトアニア</t>
  </si>
  <si>
    <t>イタリア</t>
  </si>
  <si>
    <t>ボスニア・ヘルツェゴビナ</t>
  </si>
  <si>
    <t>ベルギー</t>
  </si>
  <si>
    <t>ルクセンブルク</t>
  </si>
  <si>
    <t>キルギス</t>
  </si>
  <si>
    <t>ブルガリア</t>
  </si>
  <si>
    <t>マルタ</t>
  </si>
  <si>
    <t>タジキスタン</t>
  </si>
  <si>
    <t>ベラルーシ</t>
  </si>
  <si>
    <t>北マケドニア</t>
  </si>
  <si>
    <t>モンテネグロ</t>
  </si>
  <si>
    <t>カザフスタン</t>
  </si>
  <si>
    <t>オランダ</t>
  </si>
  <si>
    <t>アゼルバイジャン</t>
  </si>
  <si>
    <t>ウクライナ</t>
  </si>
  <si>
    <t>ノルウェー</t>
  </si>
  <si>
    <t>リヒテンシュタイン</t>
  </si>
  <si>
    <t>ウズベキスタン</t>
  </si>
  <si>
    <t>ポーランド</t>
  </si>
  <si>
    <t>ジョージア</t>
  </si>
  <si>
    <t>クロアチア</t>
  </si>
  <si>
    <t>ポルトガル</t>
  </si>
  <si>
    <t>アルメニア</t>
  </si>
  <si>
    <t>チェコ</t>
  </si>
  <si>
    <t>ルーマニア</t>
  </si>
  <si>
    <t>コソボ</t>
  </si>
  <si>
    <t>デンマーク</t>
  </si>
  <si>
    <t>ロシア</t>
  </si>
  <si>
    <t>トルクメニスタン</t>
  </si>
  <si>
    <t>フィンランド</t>
  </si>
  <si>
    <t>スロバキア</t>
  </si>
  <si>
    <t>モルドバ</t>
  </si>
  <si>
    <t>フランス</t>
  </si>
  <si>
    <t>スロベニア</t>
  </si>
  <si>
    <t>キプロス</t>
  </si>
  <si>
    <t>ドイツ</t>
  </si>
  <si>
    <t>スペイン</t>
  </si>
  <si>
    <t>その他の国・地域</t>
  </si>
  <si>
    <t>国・地域コード</t>
    <phoneticPr fontId="1"/>
  </si>
  <si>
    <t>国・地域名・コード</t>
    <phoneticPr fontId="1"/>
  </si>
  <si>
    <t>奨学金名</t>
    <phoneticPr fontId="1"/>
  </si>
  <si>
    <t>奨学金額</t>
    <rPh sb="0" eb="3">
      <t>ショウガクキン</t>
    </rPh>
    <rPh sb="3" eb="4">
      <t>ガク</t>
    </rPh>
    <phoneticPr fontId="1"/>
  </si>
  <si>
    <t>円</t>
    <rPh sb="0" eb="1">
      <t>エン</t>
    </rPh>
    <phoneticPr fontId="1"/>
  </si>
  <si>
    <t>入力項目についての注意事項</t>
    <rPh sb="0" eb="2">
      <t>ニュウリョク</t>
    </rPh>
    <rPh sb="2" eb="4">
      <t>コウモク</t>
    </rPh>
    <rPh sb="9" eb="11">
      <t>チュウイ</t>
    </rPh>
    <rPh sb="11" eb="13">
      <t>ジコウ</t>
    </rPh>
    <phoneticPr fontId="1"/>
  </si>
  <si>
    <t>02語学</t>
  </si>
  <si>
    <t>03文化学</t>
  </si>
  <si>
    <t>04歴史学・地理学</t>
  </si>
  <si>
    <t>05哲学（宗教学を含む）</t>
  </si>
  <si>
    <t>06心理学</t>
  </si>
  <si>
    <t>07コミュニケーション学</t>
  </si>
  <si>
    <t>08法学・法律学</t>
  </si>
  <si>
    <t>09政治学</t>
  </si>
  <si>
    <t>10経済学</t>
  </si>
  <si>
    <t>11商学（貿易・会計・流通・ビジネス系を含む）</t>
  </si>
  <si>
    <t>12観光学</t>
  </si>
  <si>
    <t>13経営学</t>
  </si>
  <si>
    <t>14MBA（経営学修士）</t>
  </si>
  <si>
    <t>15経営情報学</t>
  </si>
  <si>
    <t>16社会学</t>
  </si>
  <si>
    <t>17放送・新聞・メディア</t>
  </si>
  <si>
    <t>18社会福祉学</t>
  </si>
  <si>
    <t>19教育学（教員養成含む）</t>
  </si>
  <si>
    <t>20数学・情報科学・統計学</t>
  </si>
  <si>
    <t>21物理学（天文学を含む）</t>
  </si>
  <si>
    <t>22化学</t>
  </si>
  <si>
    <t>23生物学</t>
  </si>
  <si>
    <t>24地学</t>
  </si>
  <si>
    <t>25資源学</t>
  </si>
  <si>
    <t>26機械工学（自動車工学を含む）</t>
  </si>
  <si>
    <t>27電気電子工学・電気・電子</t>
  </si>
  <si>
    <t>28情報工学・コンピューター</t>
  </si>
  <si>
    <t>29土木工学</t>
  </si>
  <si>
    <t>30建築学（環境デザイン・都市デザインを含む）</t>
  </si>
  <si>
    <t>31応用化学</t>
  </si>
  <si>
    <t>32応用物理学</t>
  </si>
  <si>
    <t>33応用生物学（生物工学）</t>
  </si>
  <si>
    <t>34原子力工学</t>
  </si>
  <si>
    <t>35資源工学</t>
  </si>
  <si>
    <t>36材料工学</t>
  </si>
  <si>
    <t>37船舶•海洋工学・商船学</t>
  </si>
  <si>
    <t>38航空・宇宙工学</t>
  </si>
  <si>
    <t>39経営・管理工学</t>
  </si>
  <si>
    <t>40画像工学・光工学</t>
  </si>
  <si>
    <t>41医用工学</t>
  </si>
  <si>
    <t>42農学</t>
  </si>
  <si>
    <t>43農芸化学</t>
  </si>
  <si>
    <t>44農業工学</t>
  </si>
  <si>
    <t>45農業経済学</t>
  </si>
  <si>
    <t>46森林科学</t>
  </si>
  <si>
    <t>47生物生産学・生物資源学</t>
  </si>
  <si>
    <t>48水産学</t>
  </si>
  <si>
    <t>49畜産学・獣医学</t>
  </si>
  <si>
    <t>50動物（畜産、獣医学以外）</t>
  </si>
  <si>
    <t>51医学</t>
  </si>
  <si>
    <t>52歯学・歯科技エ・歯科衛生</t>
  </si>
  <si>
    <t>53薬学</t>
  </si>
  <si>
    <t>54看護学・看護・介護</t>
  </si>
  <si>
    <t>55保健学・衛生学</t>
  </si>
  <si>
    <t>56栄養学</t>
  </si>
  <si>
    <t>57臨床工学・医療技術・作業療法・理学療法</t>
  </si>
  <si>
    <t>58家政学・生活科学</t>
  </si>
  <si>
    <t>59食物学・調理・栄養</t>
  </si>
  <si>
    <t>60被服学・服飾・ファッション</t>
  </si>
  <si>
    <t>61住居学</t>
  </si>
  <si>
    <t>62児童学・子ども学</t>
  </si>
  <si>
    <t>63理容・美容</t>
  </si>
  <si>
    <t>64美術</t>
  </si>
  <si>
    <t>65工芸</t>
  </si>
  <si>
    <t>66デザイン</t>
  </si>
  <si>
    <t>67音楽</t>
  </si>
  <si>
    <t>68視覚•映像、演劇、CG（アニメ・マンガ・声優以外）</t>
  </si>
  <si>
    <t>69アニメ・マンガ・声優</t>
  </si>
  <si>
    <t>70教養学</t>
  </si>
  <si>
    <t>71総合科学</t>
  </si>
  <si>
    <t>72人間科学</t>
  </si>
  <si>
    <t>73国際関係学</t>
  </si>
  <si>
    <t>74国際文化学</t>
  </si>
  <si>
    <t>75スポーツ科学・健康科学</t>
  </si>
  <si>
    <t>76環境学</t>
  </si>
  <si>
    <t>77AI（機械学習等）</t>
  </si>
  <si>
    <t>78AR/VR</t>
  </si>
  <si>
    <t>79IoT</t>
  </si>
  <si>
    <t>80オープンソフトウェア</t>
  </si>
  <si>
    <t>81情報・サイバーセキュリティ</t>
  </si>
  <si>
    <t>82スーパー・量子コンピューティング</t>
  </si>
  <si>
    <t>83データサイエンス</t>
  </si>
  <si>
    <t>84ロボティクス</t>
  </si>
  <si>
    <t>01文学</t>
    <phoneticPr fontId="1"/>
  </si>
  <si>
    <t>留学計画の分野</t>
    <rPh sb="0" eb="4">
      <t>リュウガクケイカク</t>
    </rPh>
    <rPh sb="5" eb="7">
      <t>ブンヤ</t>
    </rPh>
    <phoneticPr fontId="1"/>
  </si>
  <si>
    <t>系統</t>
    <rPh sb="0" eb="2">
      <t>ケイトウ</t>
    </rPh>
    <phoneticPr fontId="1"/>
  </si>
  <si>
    <t>人文学系</t>
    <rPh sb="0" eb="2">
      <t>ジンブン</t>
    </rPh>
    <rPh sb="2" eb="3">
      <t>ガク</t>
    </rPh>
    <rPh sb="3" eb="4">
      <t>ケイ</t>
    </rPh>
    <phoneticPr fontId="1"/>
  </si>
  <si>
    <t>社会科学系</t>
    <rPh sb="0" eb="2">
      <t>シャカイ</t>
    </rPh>
    <rPh sb="2" eb="4">
      <t>カガク</t>
    </rPh>
    <rPh sb="4" eb="5">
      <t>ケイ</t>
    </rPh>
    <phoneticPr fontId="1"/>
  </si>
  <si>
    <t>教育学系</t>
    <rPh sb="0" eb="2">
      <t>キョウイク</t>
    </rPh>
    <rPh sb="2" eb="3">
      <t>ガク</t>
    </rPh>
    <rPh sb="3" eb="4">
      <t>ケイ</t>
    </rPh>
    <phoneticPr fontId="1"/>
  </si>
  <si>
    <t>理学系</t>
    <rPh sb="0" eb="2">
      <t>リガク</t>
    </rPh>
    <rPh sb="2" eb="3">
      <t>ケイ</t>
    </rPh>
    <phoneticPr fontId="1"/>
  </si>
  <si>
    <t>工学系</t>
    <rPh sb="0" eb="3">
      <t>コウガクケイ</t>
    </rPh>
    <phoneticPr fontId="1"/>
  </si>
  <si>
    <t>農・水産・獣医系</t>
    <phoneticPr fontId="1"/>
  </si>
  <si>
    <t>医療・保健学系</t>
  </si>
  <si>
    <t>生活科学系</t>
    <phoneticPr fontId="1"/>
  </si>
  <si>
    <t>芸術学系</t>
    <phoneticPr fontId="1"/>
  </si>
  <si>
    <t>総合学際系</t>
    <phoneticPr fontId="1"/>
  </si>
  <si>
    <t>４　アンバサダー活動</t>
    <phoneticPr fontId="1"/>
  </si>
  <si>
    <t>５　エヴァンジェリスト活動</t>
    <phoneticPr fontId="1"/>
  </si>
  <si>
    <t>６　自由記述</t>
    <rPh sb="2" eb="6">
      <t>ジユウキジュツ</t>
    </rPh>
    <phoneticPr fontId="1"/>
  </si>
  <si>
    <t>６－３　留学後の自分</t>
    <phoneticPr fontId="1"/>
  </si>
  <si>
    <t>学校コード</t>
    <rPh sb="0" eb="2">
      <t>ガッコウ</t>
    </rPh>
    <phoneticPr fontId="1"/>
  </si>
  <si>
    <t>滋賀大学教育学部附属特別支援学校</t>
    <rPh sb="14" eb="16">
      <t>ガッコウ</t>
    </rPh>
    <phoneticPr fontId="1"/>
  </si>
  <si>
    <t>25051B</t>
  </si>
  <si>
    <t>安曇川高等学校</t>
    <rPh sb="3" eb="7">
      <t>コウトウガッコウ</t>
    </rPh>
    <phoneticPr fontId="1"/>
  </si>
  <si>
    <t>25139K</t>
  </si>
  <si>
    <t>伊香高等学校</t>
    <rPh sb="2" eb="4">
      <t>コウトウ</t>
    </rPh>
    <rPh sb="4" eb="6">
      <t>ガッコウ</t>
    </rPh>
    <phoneticPr fontId="1"/>
  </si>
  <si>
    <t>25137C</t>
  </si>
  <si>
    <t>石部高等学校</t>
    <rPh sb="2" eb="6">
      <t>コウトウガッコウ</t>
    </rPh>
    <phoneticPr fontId="1"/>
  </si>
  <si>
    <t>25151J</t>
  </si>
  <si>
    <t>石山高等学校</t>
    <rPh sb="2" eb="6">
      <t>コウトウガッコウ</t>
    </rPh>
    <phoneticPr fontId="1"/>
  </si>
  <si>
    <t>25107A</t>
  </si>
  <si>
    <t>伊吹高等学校</t>
    <rPh sb="2" eb="6">
      <t>コウトウガッコウ</t>
    </rPh>
    <phoneticPr fontId="1"/>
  </si>
  <si>
    <t>25147A</t>
  </si>
  <si>
    <t>愛知高等学校</t>
    <rPh sb="2" eb="6">
      <t>コウトウガッコウ</t>
    </rPh>
    <phoneticPr fontId="1"/>
  </si>
  <si>
    <t>25134J</t>
  </si>
  <si>
    <t>大津高等学校</t>
    <rPh sb="2" eb="6">
      <t>コウトウガッコウ</t>
    </rPh>
    <phoneticPr fontId="1"/>
  </si>
  <si>
    <t>25106C</t>
  </si>
  <si>
    <t>大津商業高等学校</t>
    <rPh sb="4" eb="8">
      <t>コウトウガッコウ</t>
    </rPh>
    <phoneticPr fontId="1"/>
  </si>
  <si>
    <t>25110A</t>
  </si>
  <si>
    <t>大津清陵高等学校（昼間）</t>
    <rPh sb="4" eb="8">
      <t>コウトウガッコウ</t>
    </rPh>
    <rPh sb="9" eb="11">
      <t>チュウカン</t>
    </rPh>
    <phoneticPr fontId="1"/>
  </si>
  <si>
    <t>25150A</t>
  </si>
  <si>
    <t>大津清陵高等学校（通信）</t>
    <rPh sb="4" eb="8">
      <t>コウトウガッコウ</t>
    </rPh>
    <rPh sb="9" eb="11">
      <t>ツウシン</t>
    </rPh>
    <phoneticPr fontId="1"/>
  </si>
  <si>
    <t>大津清陵高等学校（馬場分校）</t>
    <rPh sb="4" eb="8">
      <t>コウトウガッコウ</t>
    </rPh>
    <rPh sb="9" eb="11">
      <t>ババ</t>
    </rPh>
    <rPh sb="11" eb="13">
      <t>ブンコウ</t>
    </rPh>
    <phoneticPr fontId="1"/>
  </si>
  <si>
    <t>堅田高等学校</t>
    <rPh sb="2" eb="6">
      <t>コウトウガッコウ</t>
    </rPh>
    <phoneticPr fontId="1"/>
  </si>
  <si>
    <t>25103J</t>
  </si>
  <si>
    <t>河瀬高等学校</t>
    <rPh sb="2" eb="6">
      <t>コウトウガッコウ</t>
    </rPh>
    <phoneticPr fontId="1"/>
  </si>
  <si>
    <t>25143H</t>
  </si>
  <si>
    <t>北大津高等学校</t>
    <rPh sb="3" eb="7">
      <t>コウトウガッコウ</t>
    </rPh>
    <phoneticPr fontId="1"/>
  </si>
  <si>
    <t>25148J</t>
  </si>
  <si>
    <t>草津高等学校</t>
    <rPh sb="2" eb="6">
      <t>コウトウガッコウ</t>
    </rPh>
    <phoneticPr fontId="1"/>
  </si>
  <si>
    <t>25124A</t>
  </si>
  <si>
    <t>草津東高等学校</t>
    <rPh sb="3" eb="7">
      <t>コウトウガッコウ</t>
    </rPh>
    <phoneticPr fontId="1"/>
  </si>
  <si>
    <t>25141A</t>
  </si>
  <si>
    <t>甲西高等学校</t>
    <rPh sb="2" eb="6">
      <t>コウトウガッコウ</t>
    </rPh>
    <phoneticPr fontId="1"/>
  </si>
  <si>
    <t>25146B</t>
  </si>
  <si>
    <t>甲南高等学校</t>
    <rPh sb="2" eb="6">
      <t>コウトウガッコウ</t>
    </rPh>
    <phoneticPr fontId="1"/>
  </si>
  <si>
    <t>25130F</t>
  </si>
  <si>
    <t>国際情報高等学校</t>
  </si>
  <si>
    <t>25149G</t>
  </si>
  <si>
    <t>湖南農業高等学校</t>
    <rPh sb="4" eb="8">
      <t>コウトウガッコウ</t>
    </rPh>
    <phoneticPr fontId="1"/>
  </si>
  <si>
    <t>25142K</t>
  </si>
  <si>
    <t>信楽高等学校</t>
    <rPh sb="2" eb="6">
      <t>コウトウガッコウ</t>
    </rPh>
    <phoneticPr fontId="1"/>
  </si>
  <si>
    <t>25131D</t>
  </si>
  <si>
    <t>瀬田工業高等学校</t>
    <rPh sb="4" eb="8">
      <t>コウトウガッコウ</t>
    </rPh>
    <phoneticPr fontId="1"/>
  </si>
  <si>
    <t>25108K</t>
  </si>
  <si>
    <t>瀬田工業高等学校（定時制）</t>
    <rPh sb="4" eb="8">
      <t>コウトウガッコウ</t>
    </rPh>
    <rPh sb="9" eb="12">
      <t>テイジセイ</t>
    </rPh>
    <phoneticPr fontId="1"/>
  </si>
  <si>
    <t>膳所高等学校</t>
    <rPh sb="2" eb="6">
      <t>コウトウガッコウ</t>
    </rPh>
    <phoneticPr fontId="1"/>
  </si>
  <si>
    <t>25101B</t>
  </si>
  <si>
    <t>高島高等学校</t>
    <rPh sb="2" eb="6">
      <t>コウトウガッコウ</t>
    </rPh>
    <phoneticPr fontId="1"/>
  </si>
  <si>
    <t>25138A</t>
  </si>
  <si>
    <t>玉川高等学校</t>
    <rPh sb="2" eb="6">
      <t>コウトウガッコウ</t>
    </rPh>
    <phoneticPr fontId="1"/>
  </si>
  <si>
    <t>25144F</t>
  </si>
  <si>
    <t>虎姫高等学校</t>
    <rPh sb="2" eb="6">
      <t>コウトウガッコウ</t>
    </rPh>
    <phoneticPr fontId="1"/>
  </si>
  <si>
    <t>24136E</t>
  </si>
  <si>
    <t>長浜北高等学校</t>
    <rPh sb="3" eb="7">
      <t>コウトウガッコウ</t>
    </rPh>
    <phoneticPr fontId="1"/>
  </si>
  <si>
    <t>25153E</t>
  </si>
  <si>
    <t>長浜農業高等学校</t>
  </si>
  <si>
    <t>25117J</t>
  </si>
  <si>
    <t>長浜北星高等学校</t>
    <rPh sb="4" eb="8">
      <t>コウトウガッコウ</t>
    </rPh>
    <phoneticPr fontId="1"/>
  </si>
  <si>
    <t>25118G</t>
  </si>
  <si>
    <t>長浜北星高等学校（定時制）</t>
    <rPh sb="4" eb="8">
      <t>コウトウガッコウ</t>
    </rPh>
    <rPh sb="9" eb="11">
      <t>テイジ</t>
    </rPh>
    <rPh sb="11" eb="12">
      <t>セイ</t>
    </rPh>
    <phoneticPr fontId="1"/>
  </si>
  <si>
    <t>能登川高等学校</t>
    <rPh sb="3" eb="7">
      <t>コウトウガッコウ</t>
    </rPh>
    <phoneticPr fontId="1"/>
  </si>
  <si>
    <t>25133A</t>
  </si>
  <si>
    <t>能登川高等学校（定時制）</t>
    <rPh sb="3" eb="7">
      <t>コウトウガッコウ</t>
    </rPh>
    <rPh sb="8" eb="11">
      <t>テイジセイ</t>
    </rPh>
    <phoneticPr fontId="1"/>
  </si>
  <si>
    <t>八幡高等学校</t>
    <rPh sb="2" eb="6">
      <t>コウトウガッコウ</t>
    </rPh>
    <phoneticPr fontId="1"/>
  </si>
  <si>
    <t>25119E</t>
  </si>
  <si>
    <t>八幡工業高等学校</t>
    <rPh sb="4" eb="8">
      <t>コウトウガッコウ</t>
    </rPh>
    <phoneticPr fontId="1"/>
  </si>
  <si>
    <t>25120J</t>
  </si>
  <si>
    <t>八幡商業高等学校</t>
    <rPh sb="4" eb="8">
      <t>コウトウガッコウ</t>
    </rPh>
    <phoneticPr fontId="1"/>
  </si>
  <si>
    <t>25121G</t>
  </si>
  <si>
    <t>東大津高等学校</t>
    <rPh sb="3" eb="7">
      <t>コウトウガッコウ</t>
    </rPh>
    <phoneticPr fontId="1"/>
  </si>
  <si>
    <t>24104G</t>
  </si>
  <si>
    <t>彦根工業高等学校</t>
    <rPh sb="4" eb="8">
      <t>コウトウガッコウ</t>
    </rPh>
    <phoneticPr fontId="1"/>
  </si>
  <si>
    <t>25113F</t>
  </si>
  <si>
    <t>彦根工業高等学校（定時制）</t>
    <rPh sb="4" eb="8">
      <t>コウトウガッコウ</t>
    </rPh>
    <rPh sb="9" eb="12">
      <t>テイジセイ</t>
    </rPh>
    <phoneticPr fontId="1"/>
  </si>
  <si>
    <t>彦根翔西館高等学校</t>
    <rPh sb="5" eb="9">
      <t>コウトウガッコウ</t>
    </rPh>
    <phoneticPr fontId="1"/>
  </si>
  <si>
    <t>25152G</t>
  </si>
  <si>
    <t>彦根東高等学校</t>
    <rPh sb="3" eb="7">
      <t>コウトウガッコウ</t>
    </rPh>
    <phoneticPr fontId="1"/>
  </si>
  <si>
    <t>25111K</t>
  </si>
  <si>
    <t>日野高等学校</t>
    <rPh sb="2" eb="6">
      <t>コウトウガッコウ</t>
    </rPh>
    <phoneticPr fontId="1"/>
  </si>
  <si>
    <t>25132B</t>
  </si>
  <si>
    <t>米原高等学校</t>
    <rPh sb="2" eb="6">
      <t>コウトウガッコウ</t>
    </rPh>
    <phoneticPr fontId="1"/>
  </si>
  <si>
    <t>25135G</t>
  </si>
  <si>
    <t>水口高等学校</t>
    <rPh sb="2" eb="6">
      <t>コウトウガッコウ</t>
    </rPh>
    <phoneticPr fontId="1"/>
  </si>
  <si>
    <t>25128D</t>
  </si>
  <si>
    <t>水口東高等学校</t>
    <rPh sb="3" eb="7">
      <t>コウトウガッコウ</t>
    </rPh>
    <phoneticPr fontId="1"/>
  </si>
  <si>
    <t>25129B</t>
  </si>
  <si>
    <t>守山高等学校</t>
    <rPh sb="2" eb="6">
      <t>コウトウガッコウ</t>
    </rPh>
    <phoneticPr fontId="1"/>
  </si>
  <si>
    <t>25125K</t>
  </si>
  <si>
    <t>守山北高等学校</t>
    <rPh sb="3" eb="7">
      <t>コウトウガッコウ</t>
    </rPh>
    <phoneticPr fontId="1"/>
  </si>
  <si>
    <t>25145D</t>
  </si>
  <si>
    <t>野洲高等学校</t>
    <rPh sb="2" eb="6">
      <t>コウトウガッコウ</t>
    </rPh>
    <phoneticPr fontId="1"/>
  </si>
  <si>
    <t>25127F</t>
  </si>
  <si>
    <t>八日市高等学校</t>
    <rPh sb="3" eb="7">
      <t>コウトウガッコウ</t>
    </rPh>
    <phoneticPr fontId="1"/>
  </si>
  <si>
    <t>25122E</t>
  </si>
  <si>
    <t>八日市南高等学校</t>
    <rPh sb="4" eb="8">
      <t>コウトウガッコウ</t>
    </rPh>
    <phoneticPr fontId="1"/>
  </si>
  <si>
    <t>25123C</t>
  </si>
  <si>
    <t>栗東高等学校</t>
    <rPh sb="2" eb="6">
      <t>コウトウガッコウ</t>
    </rPh>
    <phoneticPr fontId="1"/>
  </si>
  <si>
    <t>25126H</t>
  </si>
  <si>
    <t>愛知高等養護学校</t>
    <rPh sb="6" eb="8">
      <t>ガッコウ</t>
    </rPh>
    <phoneticPr fontId="1"/>
  </si>
  <si>
    <t>25450K</t>
  </si>
  <si>
    <t>北大津高等養護学校</t>
    <rPh sb="7" eb="9">
      <t>ガッコウ</t>
    </rPh>
    <phoneticPr fontId="1"/>
  </si>
  <si>
    <t>25431C</t>
  </si>
  <si>
    <t>北大津養護学校</t>
    <rPh sb="5" eb="7">
      <t>ガッコウ</t>
    </rPh>
    <phoneticPr fontId="1"/>
  </si>
  <si>
    <t>25458E</t>
  </si>
  <si>
    <t>草津養護学校</t>
    <rPh sb="4" eb="6">
      <t>ガッコウ</t>
    </rPh>
    <phoneticPr fontId="1"/>
  </si>
  <si>
    <t>25459C</t>
  </si>
  <si>
    <t>甲南高等養護学校</t>
    <rPh sb="6" eb="8">
      <t>ガッコウ</t>
    </rPh>
    <phoneticPr fontId="1"/>
  </si>
  <si>
    <t>25443G</t>
  </si>
  <si>
    <t>甲良養護学校</t>
    <rPh sb="4" eb="6">
      <t>ガッコウ</t>
    </rPh>
    <phoneticPr fontId="1"/>
  </si>
  <si>
    <t>25460G</t>
  </si>
  <si>
    <t>新旭養護学校</t>
    <rPh sb="4" eb="6">
      <t>ガッコウ</t>
    </rPh>
    <phoneticPr fontId="1"/>
  </si>
  <si>
    <t>25441A</t>
  </si>
  <si>
    <t>鳥居本養護学校</t>
    <rPh sb="5" eb="7">
      <t>ガッコウ</t>
    </rPh>
    <phoneticPr fontId="1"/>
  </si>
  <si>
    <t>25456J</t>
  </si>
  <si>
    <t>長浜北星高等養護学校</t>
    <rPh sb="8" eb="10">
      <t>ガッコウ</t>
    </rPh>
    <phoneticPr fontId="1"/>
  </si>
  <si>
    <t>25442J</t>
  </si>
  <si>
    <t>長浜養護学校</t>
    <rPh sb="4" eb="6">
      <t>ガッコウ</t>
    </rPh>
    <phoneticPr fontId="1"/>
  </si>
  <si>
    <t>25455A</t>
  </si>
  <si>
    <t>三雲養護学校</t>
    <rPh sb="4" eb="6">
      <t>ガッコウ</t>
    </rPh>
    <phoneticPr fontId="1"/>
  </si>
  <si>
    <t>25457G</t>
  </si>
  <si>
    <t>盲学校</t>
    <rPh sb="0" eb="3">
      <t>モウガッコウ</t>
    </rPh>
    <phoneticPr fontId="1"/>
  </si>
  <si>
    <t>25451H</t>
  </si>
  <si>
    <t>野洲養護学校</t>
    <rPh sb="4" eb="6">
      <t>ガッコウ</t>
    </rPh>
    <phoneticPr fontId="1"/>
  </si>
  <si>
    <t>25453D</t>
  </si>
  <si>
    <t>八日市養護学校</t>
    <rPh sb="5" eb="7">
      <t>ガッコウ</t>
    </rPh>
    <phoneticPr fontId="1"/>
  </si>
  <si>
    <t>25454B</t>
  </si>
  <si>
    <t>聾話学校</t>
    <rPh sb="0" eb="1">
      <t>ロウ</t>
    </rPh>
    <rPh sb="1" eb="2">
      <t>ワ</t>
    </rPh>
    <rPh sb="2" eb="4">
      <t>ガッコウ</t>
    </rPh>
    <phoneticPr fontId="1"/>
  </si>
  <si>
    <t>25452F</t>
  </si>
  <si>
    <t>綾羽高等学校</t>
    <rPh sb="2" eb="6">
      <t>コウトウガッコウ</t>
    </rPh>
    <phoneticPr fontId="1"/>
  </si>
  <si>
    <t>25506J</t>
  </si>
  <si>
    <t>ＥＣＣ学園高等学校</t>
    <rPh sb="5" eb="9">
      <t>コウトウガッコウ</t>
    </rPh>
    <phoneticPr fontId="1"/>
  </si>
  <si>
    <t>25511E</t>
  </si>
  <si>
    <t>近江高等学校</t>
    <rPh sb="2" eb="6">
      <t>コウトウガッコウ</t>
    </rPh>
    <phoneticPr fontId="1"/>
  </si>
  <si>
    <t>25503D</t>
  </si>
  <si>
    <t>近江兄弟社高等学校</t>
    <rPh sb="5" eb="9">
      <t>コウトウガッコウ</t>
    </rPh>
    <phoneticPr fontId="1"/>
  </si>
  <si>
    <t>25504B</t>
  </si>
  <si>
    <t>光泉カトリック高等学校</t>
    <rPh sb="7" eb="11">
      <t>コウトウガッコウ</t>
    </rPh>
    <phoneticPr fontId="1"/>
  </si>
  <si>
    <t>25508E</t>
  </si>
  <si>
    <t>幸福の科学学園関西高等学校</t>
    <rPh sb="9" eb="13">
      <t>コウトウガッコウ</t>
    </rPh>
    <phoneticPr fontId="1"/>
  </si>
  <si>
    <t>25513A</t>
  </si>
  <si>
    <t>滋賀学園高等学校</t>
    <rPh sb="4" eb="8">
      <t>コウトウガッコウ</t>
    </rPh>
    <phoneticPr fontId="1"/>
  </si>
  <si>
    <t>25507G</t>
  </si>
  <si>
    <t>司学館高等学校</t>
    <rPh sb="3" eb="7">
      <t>コウトウガッコウ</t>
    </rPh>
    <phoneticPr fontId="1"/>
  </si>
  <si>
    <t>25509C</t>
  </si>
  <si>
    <t>滋賀短期大学附属高等学校</t>
    <rPh sb="8" eb="12">
      <t>コウトウガッコウ</t>
    </rPh>
    <phoneticPr fontId="1"/>
  </si>
  <si>
    <t>25501H</t>
  </si>
  <si>
    <t>比叡山高等学校</t>
    <rPh sb="3" eb="7">
      <t>コウトウガッコウ</t>
    </rPh>
    <phoneticPr fontId="1"/>
  </si>
  <si>
    <t>25502F</t>
  </si>
  <si>
    <t>彦根総合高等学校</t>
    <rPh sb="4" eb="8">
      <t>コウトウガッコウ</t>
    </rPh>
    <phoneticPr fontId="1"/>
  </si>
  <si>
    <t>25510G</t>
  </si>
  <si>
    <t>立命館守山高等学校</t>
    <rPh sb="5" eb="9">
      <t>コウトウガッコウ</t>
    </rPh>
    <phoneticPr fontId="1"/>
  </si>
  <si>
    <t>25140C</t>
  </si>
  <si>
    <t>MIHO美学院中等教育学校</t>
    <rPh sb="4" eb="13">
      <t>ビガクインチュウトウキョウイクガッコウ</t>
    </rPh>
    <phoneticPr fontId="1"/>
  </si>
  <si>
    <t>25512C</t>
  </si>
  <si>
    <t>クラーク記念国際高等学校</t>
    <rPh sb="6" eb="8">
      <t>コクサイ</t>
    </rPh>
    <rPh sb="8" eb="12">
      <t>コウトウガッコウ</t>
    </rPh>
    <phoneticPr fontId="1"/>
  </si>
  <si>
    <t>01556D</t>
  </si>
  <si>
    <t>星槎国際高等学校</t>
    <rPh sb="4" eb="8">
      <t>コウトウガッコウ</t>
    </rPh>
    <phoneticPr fontId="1"/>
  </si>
  <si>
    <t>01558D</t>
  </si>
  <si>
    <t>北海道芸術高等学校</t>
    <rPh sb="5" eb="9">
      <t>コウトウガッコウ</t>
    </rPh>
    <phoneticPr fontId="1"/>
  </si>
  <si>
    <t>01560B</t>
  </si>
  <si>
    <t>酪農学園大学附属とわの森三愛高等学校</t>
    <rPh sb="11" eb="12">
      <t>モリ</t>
    </rPh>
    <rPh sb="12" eb="14">
      <t>サンアイ</t>
    </rPh>
    <rPh sb="14" eb="18">
      <t>コウトウガッコウ</t>
    </rPh>
    <phoneticPr fontId="1"/>
  </si>
  <si>
    <t>01518A</t>
  </si>
  <si>
    <t>青森山田高等学校</t>
    <rPh sb="4" eb="8">
      <t>コウトウガッコウ</t>
    </rPh>
    <phoneticPr fontId="1"/>
  </si>
  <si>
    <t>02505E</t>
  </si>
  <si>
    <t>仙台育英学園高等学校</t>
    <rPh sb="6" eb="10">
      <t>コウトウガッコウ</t>
    </rPh>
    <phoneticPr fontId="1"/>
  </si>
  <si>
    <t>04501C</t>
  </si>
  <si>
    <t>仙台白百合学園高等学校通信制過程</t>
    <rPh sb="7" eb="11">
      <t>コウトウガッコウ</t>
    </rPh>
    <rPh sb="11" eb="16">
      <t>ツウシンセイカテイ</t>
    </rPh>
    <phoneticPr fontId="1"/>
  </si>
  <si>
    <t>04506D</t>
  </si>
  <si>
    <t>飛鳥未来きずな高等学校</t>
    <rPh sb="7" eb="11">
      <t>コウトウガッコウ</t>
    </rPh>
    <phoneticPr fontId="1"/>
  </si>
  <si>
    <t>04521H</t>
  </si>
  <si>
    <t>大智学園高等学校</t>
    <rPh sb="4" eb="8">
      <t>コウトウガッコウ</t>
    </rPh>
    <phoneticPr fontId="1"/>
  </si>
  <si>
    <t>07520F</t>
  </si>
  <si>
    <t>聖光学院高等学校</t>
    <rPh sb="4" eb="8">
      <t>コウトウガッコウ</t>
    </rPh>
    <phoneticPr fontId="1"/>
  </si>
  <si>
    <t>07506A</t>
  </si>
  <si>
    <t>翔洋学園高等学校</t>
    <rPh sb="4" eb="8">
      <t>コウトウガッコウ</t>
    </rPh>
    <phoneticPr fontId="1"/>
  </si>
  <si>
    <t>08522H</t>
  </si>
  <si>
    <t>つくば開成高等学校</t>
    <rPh sb="5" eb="9">
      <t>コウトウガッコウ</t>
    </rPh>
    <phoneticPr fontId="1"/>
  </si>
  <si>
    <t>08524D</t>
  </si>
  <si>
    <t>鹿島学園高等学校</t>
    <rPh sb="4" eb="8">
      <t>コウトウガッコウ</t>
    </rPh>
    <phoneticPr fontId="1"/>
  </si>
  <si>
    <t>08520A</t>
  </si>
  <si>
    <t>晃陽学園高等学校</t>
    <rPh sb="4" eb="8">
      <t>コウトウガッコウ</t>
    </rPh>
    <phoneticPr fontId="1"/>
  </si>
  <si>
    <t>08525B</t>
  </si>
  <si>
    <t>第一学院高等学校高萩校</t>
    <rPh sb="4" eb="8">
      <t>コウトウガッコウ</t>
    </rPh>
    <phoneticPr fontId="1"/>
  </si>
  <si>
    <t>08526A</t>
  </si>
  <si>
    <t>ルネサンス高等学校</t>
    <rPh sb="5" eb="9">
      <t>コウトウガッコウ</t>
    </rPh>
    <phoneticPr fontId="1"/>
  </si>
  <si>
    <t>08527J</t>
  </si>
  <si>
    <t>日々輝学園高等学校</t>
    <rPh sb="5" eb="9">
      <t>コウトウガッコウ</t>
    </rPh>
    <phoneticPr fontId="1"/>
  </si>
  <si>
    <t>09516J</t>
  </si>
  <si>
    <t>武蔵野星城高等学校</t>
    <rPh sb="5" eb="9">
      <t>コウトウガッコウ</t>
    </rPh>
    <phoneticPr fontId="1"/>
  </si>
  <si>
    <t>11553D</t>
  </si>
  <si>
    <t>霞ケ関高等学校</t>
    <rPh sb="3" eb="7">
      <t>コウトウガッコウ</t>
    </rPh>
    <phoneticPr fontId="1"/>
  </si>
  <si>
    <t>11551H</t>
  </si>
  <si>
    <t>志学会高等学校</t>
    <rPh sb="3" eb="7">
      <t>コウトウガッコウ</t>
    </rPh>
    <phoneticPr fontId="1"/>
  </si>
  <si>
    <t>11552F</t>
  </si>
  <si>
    <t>松栄学園高等学校</t>
    <rPh sb="4" eb="8">
      <t>コウトウガッコウ</t>
    </rPh>
    <phoneticPr fontId="1"/>
  </si>
  <si>
    <t>11550K</t>
  </si>
  <si>
    <t>清和学園高等学校</t>
    <rPh sb="4" eb="8">
      <t>コウトウガッコウ</t>
    </rPh>
    <phoneticPr fontId="1"/>
  </si>
  <si>
    <t>11554B</t>
  </si>
  <si>
    <t>大川学園高等学校</t>
    <rPh sb="4" eb="8">
      <t>コウトウガッコウ</t>
    </rPh>
    <phoneticPr fontId="1"/>
  </si>
  <si>
    <t>11555A</t>
  </si>
  <si>
    <t>創学舎高等学校</t>
    <rPh sb="3" eb="7">
      <t>コウトウガッコウ</t>
    </rPh>
    <phoneticPr fontId="1"/>
  </si>
  <si>
    <t>11556J</t>
  </si>
  <si>
    <t>国際学院高等学校</t>
    <rPh sb="4" eb="8">
      <t>コウトウガッコウ</t>
    </rPh>
    <phoneticPr fontId="1"/>
  </si>
  <si>
    <t>11548H</t>
  </si>
  <si>
    <t>明聖高等学校</t>
    <rPh sb="2" eb="6">
      <t>コウトウガッコウ</t>
    </rPh>
    <phoneticPr fontId="1"/>
  </si>
  <si>
    <t>12558A</t>
  </si>
  <si>
    <t>わせがく高等学校</t>
    <rPh sb="4" eb="8">
      <t>コウトウガッコウ</t>
    </rPh>
    <phoneticPr fontId="1"/>
  </si>
  <si>
    <t>12560B</t>
  </si>
  <si>
    <t>あずさ第一高等学校</t>
    <rPh sb="5" eb="9">
      <t>コウトウガッコウ</t>
    </rPh>
    <phoneticPr fontId="1"/>
  </si>
  <si>
    <t>12563G</t>
  </si>
  <si>
    <t>東葉高等学校</t>
    <rPh sb="2" eb="6">
      <t>コウトウガッコウ</t>
    </rPh>
    <phoneticPr fontId="1"/>
  </si>
  <si>
    <t>12507F</t>
  </si>
  <si>
    <t>中央国際高等学校</t>
    <rPh sb="4" eb="8">
      <t>コウトウガッコウ</t>
    </rPh>
    <phoneticPr fontId="1"/>
  </si>
  <si>
    <t>12564E</t>
  </si>
  <si>
    <t>敬愛大学八日市場高等学校</t>
    <rPh sb="8" eb="12">
      <t>コウトウガッコウ</t>
    </rPh>
    <phoneticPr fontId="1"/>
  </si>
  <si>
    <t>12501G</t>
  </si>
  <si>
    <t>東海大学付属望星高等学校</t>
    <rPh sb="8" eb="12">
      <t>コウトウガッコウ</t>
    </rPh>
    <phoneticPr fontId="1"/>
  </si>
  <si>
    <t>13555A</t>
  </si>
  <si>
    <t>ＮＨＫ学園高等学校</t>
    <rPh sb="3" eb="5">
      <t>ガクエン</t>
    </rPh>
    <rPh sb="5" eb="9">
      <t>コウトウガッコウ</t>
    </rPh>
    <phoneticPr fontId="1"/>
  </si>
  <si>
    <t>13729E</t>
  </si>
  <si>
    <t>科学技術学園高等学校</t>
    <rPh sb="6" eb="10">
      <t>コウトウガッコウ</t>
    </rPh>
    <phoneticPr fontId="1"/>
  </si>
  <si>
    <t>13635C</t>
  </si>
  <si>
    <t>北豊島高等学校</t>
    <rPh sb="3" eb="7">
      <t>コウトウガッコウ</t>
    </rPh>
    <phoneticPr fontId="1"/>
  </si>
  <si>
    <t>13597G</t>
  </si>
  <si>
    <t>国士舘高等学校</t>
    <rPh sb="3" eb="7">
      <t>コウトウガッコウ</t>
    </rPh>
    <phoneticPr fontId="1"/>
  </si>
  <si>
    <t>13639F</t>
  </si>
  <si>
    <t>立志舎高等学校</t>
    <rPh sb="3" eb="7">
      <t>コウトウガッコウ</t>
    </rPh>
    <phoneticPr fontId="1"/>
  </si>
  <si>
    <t>13749K</t>
  </si>
  <si>
    <t>目黒日本大学高等学校</t>
    <rPh sb="6" eb="10">
      <t>コウトウガッコウ</t>
    </rPh>
    <phoneticPr fontId="1"/>
  </si>
  <si>
    <t>13623K</t>
  </si>
  <si>
    <t>聖パウロ学園高等学校</t>
    <rPh sb="6" eb="10">
      <t>コウトウガッコウ</t>
    </rPh>
    <phoneticPr fontId="1"/>
  </si>
  <si>
    <t>13710D</t>
  </si>
  <si>
    <t>鹿島山北高等学校</t>
    <rPh sb="4" eb="8">
      <t>コウトウガッコウ</t>
    </rPh>
    <phoneticPr fontId="1"/>
  </si>
  <si>
    <t>14588C</t>
  </si>
  <si>
    <t>日本航空高等学校</t>
    <rPh sb="4" eb="8">
      <t>コウトウガッコウ</t>
    </rPh>
    <phoneticPr fontId="1"/>
  </si>
  <si>
    <t>19510D</t>
  </si>
  <si>
    <t>駿台甲府高等学校</t>
    <rPh sb="4" eb="8">
      <t>コウトウガッコウ</t>
    </rPh>
    <phoneticPr fontId="1"/>
  </si>
  <si>
    <t>19504K</t>
  </si>
  <si>
    <t>自然学園高等学校</t>
    <rPh sb="4" eb="8">
      <t>コウトウガッコウ</t>
    </rPh>
    <phoneticPr fontId="1"/>
  </si>
  <si>
    <t>19511B</t>
  </si>
  <si>
    <t>甲斐清和高等学校</t>
    <rPh sb="4" eb="8">
      <t>コウトウガッコウ</t>
    </rPh>
    <phoneticPr fontId="1"/>
  </si>
  <si>
    <t>19502C</t>
  </si>
  <si>
    <t>地球環境高等学校</t>
    <rPh sb="4" eb="8">
      <t>コウトウガッコウ</t>
    </rPh>
    <phoneticPr fontId="1"/>
  </si>
  <si>
    <t>20519C</t>
  </si>
  <si>
    <t>さくら国際高等学校</t>
    <rPh sb="5" eb="9">
      <t>コウトウガッコウ</t>
    </rPh>
    <phoneticPr fontId="1"/>
  </si>
  <si>
    <t>29521E</t>
  </si>
  <si>
    <t>松本国際高等学校</t>
    <rPh sb="4" eb="8">
      <t>コウトウガッコウ</t>
    </rPh>
    <phoneticPr fontId="1"/>
  </si>
  <si>
    <t>20506A</t>
  </si>
  <si>
    <t>天龍興譲高等学校</t>
    <rPh sb="4" eb="8">
      <t>コウトウガッコウ</t>
    </rPh>
    <phoneticPr fontId="1"/>
  </si>
  <si>
    <t>20522C</t>
  </si>
  <si>
    <t>コードアカデミー高等学校</t>
    <rPh sb="8" eb="12">
      <t>コウトウガッコウ</t>
    </rPh>
    <phoneticPr fontId="1"/>
  </si>
  <si>
    <t>20525H</t>
  </si>
  <si>
    <t>ＩＤ学園高等学校</t>
    <rPh sb="4" eb="8">
      <t>コウトウガッコウ</t>
    </rPh>
    <phoneticPr fontId="1"/>
  </si>
  <si>
    <t>20529A</t>
  </si>
  <si>
    <t>緑誠蘭高等学校</t>
    <rPh sb="3" eb="7">
      <t>コウトウガッコウ</t>
    </rPh>
    <phoneticPr fontId="1"/>
  </si>
  <si>
    <t>20530D</t>
  </si>
  <si>
    <t>中京高等学校</t>
    <rPh sb="2" eb="6">
      <t>コウトウガッコウ</t>
    </rPh>
    <phoneticPr fontId="1"/>
  </si>
  <si>
    <t>21514H</t>
  </si>
  <si>
    <t>啓晴高等学校</t>
    <rPh sb="2" eb="6">
      <t>コウトウガッコウ</t>
    </rPh>
    <phoneticPr fontId="1"/>
  </si>
  <si>
    <t>21520B</t>
  </si>
  <si>
    <t>ルネサンス豊田高等学校</t>
    <rPh sb="7" eb="11">
      <t>コウトウガッコウ</t>
    </rPh>
    <phoneticPr fontId="1"/>
  </si>
  <si>
    <t>23558A</t>
  </si>
  <si>
    <t>徳風高等学校</t>
    <rPh sb="2" eb="6">
      <t>コウトウガッコウ</t>
    </rPh>
    <phoneticPr fontId="1"/>
  </si>
  <si>
    <t>24518G</t>
  </si>
  <si>
    <t>代々木高等学校</t>
    <rPh sb="3" eb="7">
      <t>コウトウガッコウ</t>
    </rPh>
    <phoneticPr fontId="1"/>
  </si>
  <si>
    <t>24520J</t>
  </si>
  <si>
    <t>京都共栄学園高等学校</t>
    <rPh sb="6" eb="10">
      <t>コウトウガッコウ</t>
    </rPh>
    <phoneticPr fontId="1"/>
  </si>
  <si>
    <t>26529C</t>
  </si>
  <si>
    <t>京都美山高等学校</t>
    <rPh sb="4" eb="8">
      <t>コウトウガッコウ</t>
    </rPh>
    <phoneticPr fontId="1"/>
  </si>
  <si>
    <t>26538B</t>
  </si>
  <si>
    <t>京都外大西高等学校</t>
    <rPh sb="5" eb="9">
      <t>コウトウガッコウ</t>
    </rPh>
    <phoneticPr fontId="1"/>
  </si>
  <si>
    <t>26504H</t>
  </si>
  <si>
    <t>京都廣学館高等学校</t>
    <rPh sb="5" eb="9">
      <t>コウトウガッコウ</t>
    </rPh>
    <phoneticPr fontId="1"/>
  </si>
  <si>
    <t>26537D</t>
  </si>
  <si>
    <t>京都芸術大学附属高等学校</t>
    <rPh sb="8" eb="12">
      <t>コウトウガッコウ</t>
    </rPh>
    <phoneticPr fontId="1"/>
  </si>
  <si>
    <t>26544G</t>
  </si>
  <si>
    <t>向陽台高等学校</t>
    <rPh sb="3" eb="7">
      <t>コウトウガッコウ</t>
    </rPh>
    <phoneticPr fontId="1"/>
  </si>
  <si>
    <t>27575B</t>
  </si>
  <si>
    <t>八洲学園高等学校</t>
    <rPh sb="4" eb="8">
      <t>コウトウガッコウ</t>
    </rPh>
    <phoneticPr fontId="1"/>
  </si>
  <si>
    <t>27598A</t>
  </si>
  <si>
    <t>長尾谷高等学校</t>
    <rPh sb="3" eb="7">
      <t>コウトウガッコウ</t>
    </rPh>
    <phoneticPr fontId="1"/>
  </si>
  <si>
    <t>27599K</t>
  </si>
  <si>
    <t>ＹＭＣＡ学院高等学校</t>
    <rPh sb="6" eb="10">
      <t>コウトウガッコウ</t>
    </rPh>
    <phoneticPr fontId="1"/>
  </si>
  <si>
    <t>27601E</t>
  </si>
  <si>
    <t>ルネサンス大阪高等学校</t>
    <rPh sb="7" eb="11">
      <t>コウトウガッコウ</t>
    </rPh>
    <phoneticPr fontId="1"/>
  </si>
  <si>
    <t>27606F</t>
  </si>
  <si>
    <t>第一学院高等学校養父校</t>
    <rPh sb="4" eb="8">
      <t>コウトウガッコウ</t>
    </rPh>
    <rPh sb="10" eb="11">
      <t>コウ</t>
    </rPh>
    <phoneticPr fontId="1"/>
  </si>
  <si>
    <t>28553G</t>
  </si>
  <si>
    <t>相生学院高等学校</t>
    <rPh sb="4" eb="8">
      <t>コウトウガッコウ</t>
    </rPh>
    <phoneticPr fontId="1"/>
  </si>
  <si>
    <t>28554E</t>
  </si>
  <si>
    <t>ＡＩＥ国際高等学校</t>
    <rPh sb="5" eb="9">
      <t>コウトウガッコウ</t>
    </rPh>
    <phoneticPr fontId="1"/>
  </si>
  <si>
    <t>28555C</t>
  </si>
  <si>
    <t>飛鳥未来高等学校</t>
    <rPh sb="4" eb="8">
      <t>コウトウガッコウ</t>
    </rPh>
    <phoneticPr fontId="1"/>
  </si>
  <si>
    <t>29520F</t>
  </si>
  <si>
    <t>奈良女子高等学校</t>
    <rPh sb="4" eb="8">
      <t>コウトウガッコウ</t>
    </rPh>
    <phoneticPr fontId="1"/>
  </si>
  <si>
    <t>29504D</t>
  </si>
  <si>
    <t>日本教育学院高等学校</t>
    <rPh sb="6" eb="10">
      <t>コウトウガッコウ</t>
    </rPh>
    <phoneticPr fontId="1"/>
  </si>
  <si>
    <t>29521D</t>
  </si>
  <si>
    <t>関西文化芸術高等学校</t>
    <rPh sb="4" eb="6">
      <t>ゲイジュツ</t>
    </rPh>
    <rPh sb="6" eb="10">
      <t>コウトウガッコウ</t>
    </rPh>
    <phoneticPr fontId="1"/>
  </si>
  <si>
    <t>29522B</t>
  </si>
  <si>
    <t>和歌山南陵高等学校</t>
    <rPh sb="5" eb="9">
      <t>コウトウガッコウ</t>
    </rPh>
    <phoneticPr fontId="1"/>
  </si>
  <si>
    <t>30508B</t>
  </si>
  <si>
    <t>慶風高等学校</t>
    <rPh sb="2" eb="6">
      <t>コウトウガッコウ</t>
    </rPh>
    <phoneticPr fontId="1"/>
  </si>
  <si>
    <t>30510D</t>
  </si>
  <si>
    <t>高野山高等学校</t>
    <rPh sb="3" eb="7">
      <t>コウトウガッコウ</t>
    </rPh>
    <phoneticPr fontId="1"/>
  </si>
  <si>
    <t>30501E</t>
  </si>
  <si>
    <t>明誠高等学校</t>
    <rPh sb="2" eb="6">
      <t>コウトウガッコウ</t>
    </rPh>
    <phoneticPr fontId="1"/>
  </si>
  <si>
    <t>32509A</t>
  </si>
  <si>
    <t>岡山理科大学附属高等学校</t>
    <rPh sb="8" eb="12">
      <t>コウトウガッコウ</t>
    </rPh>
    <phoneticPr fontId="1"/>
  </si>
  <si>
    <t>33508J</t>
  </si>
  <si>
    <t>鹿島朝日高等学校</t>
    <rPh sb="4" eb="8">
      <t>コウトウガッコウ</t>
    </rPh>
    <phoneticPr fontId="1"/>
  </si>
  <si>
    <t>33526G</t>
  </si>
  <si>
    <t>興譲館高等学校</t>
    <rPh sb="3" eb="7">
      <t>コウトウガッコウ</t>
    </rPh>
    <phoneticPr fontId="1"/>
  </si>
  <si>
    <t>33515A</t>
  </si>
  <si>
    <t>滋慶学園高等学校</t>
    <rPh sb="4" eb="8">
      <t>コウトウガッコウ</t>
    </rPh>
    <phoneticPr fontId="1"/>
  </si>
  <si>
    <t>33527E</t>
  </si>
  <si>
    <t>東林館高等学校</t>
    <rPh sb="3" eb="7">
      <t>コウトウガッコウ</t>
    </rPh>
    <phoneticPr fontId="1"/>
  </si>
  <si>
    <t>34539D</t>
  </si>
  <si>
    <t>並木学院高等学校</t>
    <rPh sb="4" eb="8">
      <t>コウトウガッコウ</t>
    </rPh>
    <phoneticPr fontId="1"/>
  </si>
  <si>
    <t>34541F</t>
  </si>
  <si>
    <t>精華学園高等学校</t>
    <rPh sb="4" eb="8">
      <t>コウトウガッコウ</t>
    </rPh>
    <phoneticPr fontId="1"/>
  </si>
  <si>
    <t>35521G</t>
  </si>
  <si>
    <t>松陰高等学校</t>
    <rPh sb="2" eb="6">
      <t>コウトウガッコウ</t>
    </rPh>
    <phoneticPr fontId="1"/>
  </si>
  <si>
    <t>35522E</t>
  </si>
  <si>
    <t>高松中央高等学校</t>
    <rPh sb="4" eb="8">
      <t>コウトウガッコウ</t>
    </rPh>
    <phoneticPr fontId="1"/>
  </si>
  <si>
    <t>37503K</t>
  </si>
  <si>
    <t>今治精華高等学校</t>
  </si>
  <si>
    <t>38501J</t>
  </si>
  <si>
    <t>日本ウェルネス高等学校</t>
    <rPh sb="7" eb="11">
      <t>コウトウガッコウ</t>
    </rPh>
    <phoneticPr fontId="1"/>
  </si>
  <si>
    <t>38514A</t>
  </si>
  <si>
    <t>未来高等学校</t>
    <rPh sb="2" eb="6">
      <t>コウトウガッコウ</t>
    </rPh>
    <phoneticPr fontId="1"/>
  </si>
  <si>
    <t>38515J</t>
  </si>
  <si>
    <t>福智高等学校</t>
    <rPh sb="2" eb="6">
      <t>コウトウガッコウ</t>
    </rPh>
    <phoneticPr fontId="1"/>
  </si>
  <si>
    <t>40523A</t>
  </si>
  <si>
    <t>第一薬科大学付属高等学校</t>
    <rPh sb="8" eb="12">
      <t>コウトウガッコウ</t>
    </rPh>
    <phoneticPr fontId="1"/>
  </si>
  <si>
    <t>40562A</t>
  </si>
  <si>
    <t>こころ未来高等学校</t>
    <rPh sb="5" eb="9">
      <t>コウトウガッコウ</t>
    </rPh>
    <phoneticPr fontId="1"/>
  </si>
  <si>
    <t>42523A</t>
  </si>
  <si>
    <t>一ツ葉高等学校</t>
    <rPh sb="3" eb="7">
      <t>コウトウガッコウ</t>
    </rPh>
    <phoneticPr fontId="1"/>
  </si>
  <si>
    <t>43525C</t>
  </si>
  <si>
    <t>勇志国際高等学校</t>
    <rPh sb="4" eb="8">
      <t>コウトウガッコウ</t>
    </rPh>
    <phoneticPr fontId="1"/>
  </si>
  <si>
    <t>43523G</t>
  </si>
  <si>
    <t>くまもと清陵高等学校</t>
    <rPh sb="6" eb="10">
      <t>コウトウガッコウ</t>
    </rPh>
    <phoneticPr fontId="1"/>
  </si>
  <si>
    <t>43524E</t>
  </si>
  <si>
    <t>屋久島おおぞら高等学校</t>
    <rPh sb="0" eb="4">
      <t>コウトウガッコウ</t>
    </rPh>
    <rPh sb="7" eb="11">
      <t>コウトウガッコウ</t>
    </rPh>
    <phoneticPr fontId="1"/>
  </si>
  <si>
    <t>46525K</t>
  </si>
  <si>
    <t>神村学園高等部通信制過程</t>
    <rPh sb="7" eb="10">
      <t>ツウシンセイ</t>
    </rPh>
    <rPh sb="10" eb="12">
      <t>カテイ</t>
    </rPh>
    <phoneticPr fontId="1"/>
  </si>
  <si>
    <t>46511K</t>
  </si>
  <si>
    <t>八洲学園大学国際高等学校</t>
    <rPh sb="8" eb="12">
      <t>コウトウガッコウ</t>
    </rPh>
    <phoneticPr fontId="1"/>
  </si>
  <si>
    <t>47506J</t>
  </si>
  <si>
    <t>ヒューマンキャンパス高等学校</t>
    <rPh sb="10" eb="14">
      <t>コウトウガッコウ</t>
    </rPh>
    <phoneticPr fontId="1"/>
  </si>
  <si>
    <t>47508E</t>
  </si>
  <si>
    <t>Ｎ高等学校</t>
    <rPh sb="1" eb="5">
      <t>コウトウガッコウ</t>
    </rPh>
    <phoneticPr fontId="1"/>
  </si>
  <si>
    <t>47509C</t>
  </si>
  <si>
    <t>つくば開成国際高等学校</t>
    <rPh sb="7" eb="11">
      <t>コウトウガッコウ</t>
    </rPh>
    <phoneticPr fontId="1"/>
  </si>
  <si>
    <t>47510G</t>
  </si>
  <si>
    <t>大原学園美空高等学校</t>
    <rPh sb="0" eb="6">
      <t>オオハラガクエンミソラ</t>
    </rPh>
    <rPh sb="6" eb="8">
      <t>コウトウ</t>
    </rPh>
    <rPh sb="8" eb="10">
      <t>ガッコウ</t>
    </rPh>
    <phoneticPr fontId="1"/>
  </si>
  <si>
    <t>13751A</t>
    <phoneticPr fontId="1"/>
  </si>
  <si>
    <t>学年（2026/4/1時点）</t>
    <rPh sb="0" eb="2">
      <t>ガクネン</t>
    </rPh>
    <rPh sb="11" eb="13">
      <t>ジテン</t>
    </rPh>
    <phoneticPr fontId="1"/>
  </si>
  <si>
    <t>社会課題探究コース</t>
    <phoneticPr fontId="1"/>
  </si>
  <si>
    <t>STEAM探究コース</t>
    <phoneticPr fontId="1"/>
  </si>
  <si>
    <t>スポーツ・芸術探究
コース</t>
    <phoneticPr fontId="1"/>
  </si>
  <si>
    <t>MLGs探究</t>
    <phoneticPr fontId="1"/>
  </si>
  <si>
    <t>農業・森林産業探究</t>
    <phoneticPr fontId="1"/>
  </si>
  <si>
    <t>滋賀と世界をつなぐマイ探究</t>
    <phoneticPr fontId="1"/>
  </si>
  <si>
    <t>１－２　在籍高等学校等（2026年４月現在、在籍している高等学校等）</t>
    <rPh sb="4" eb="6">
      <t>ザイセキ</t>
    </rPh>
    <rPh sb="6" eb="8">
      <t>コウトウ</t>
    </rPh>
    <rPh sb="8" eb="10">
      <t>ガッコウ</t>
    </rPh>
    <rPh sb="10" eb="11">
      <t>トウ</t>
    </rPh>
    <rPh sb="16" eb="17">
      <t>ネン</t>
    </rPh>
    <rPh sb="18" eb="19">
      <t>ガツ</t>
    </rPh>
    <rPh sb="19" eb="21">
      <t>ゲンザイ</t>
    </rPh>
    <rPh sb="22" eb="24">
      <t>ザイセキ</t>
    </rPh>
    <rPh sb="28" eb="30">
      <t>コウトウ</t>
    </rPh>
    <rPh sb="30" eb="32">
      <t>ガッコウ</t>
    </rPh>
    <rPh sb="32" eb="33">
      <t>トウ</t>
    </rPh>
    <phoneticPr fontId="1"/>
  </si>
  <si>
    <t>2026年4月1日時点の年齢が30歳以下である。</t>
    <phoneticPr fontId="1"/>
  </si>
  <si>
    <t>留学先国・地域における留学期間が12日以上92日以内で、留学終了後、10日以内に帰国する計画である。</t>
    <phoneticPr fontId="1"/>
  </si>
  <si>
    <t>併願している</t>
    <rPh sb="0" eb="2">
      <t>ヘイガン</t>
    </rPh>
    <phoneticPr fontId="1"/>
  </si>
  <si>
    <t>併願していない</t>
    <rPh sb="0" eb="2">
      <t>ヘイガン</t>
    </rPh>
    <phoneticPr fontId="1"/>
  </si>
  <si>
    <t>採用されたことがある</t>
    <rPh sb="0" eb="2">
      <t>サイヨウ</t>
    </rPh>
    <phoneticPr fontId="1"/>
  </si>
  <si>
    <t>採用されたことがない</t>
    <rPh sb="0" eb="2">
      <t>サイヨウ</t>
    </rPh>
    <phoneticPr fontId="1"/>
  </si>
  <si>
    <t>参加する</t>
    <rPh sb="0" eb="2">
      <t>サンカ</t>
    </rPh>
    <phoneticPr fontId="1"/>
  </si>
  <si>
    <t>参加しない</t>
    <rPh sb="0" eb="2">
      <t>サンカ</t>
    </rPh>
    <phoneticPr fontId="1"/>
  </si>
  <si>
    <t>１－４　語学力</t>
    <rPh sb="4" eb="7">
      <t>ゴガクリョク</t>
    </rPh>
    <phoneticPr fontId="1"/>
  </si>
  <si>
    <t>１－５　過去の海外経験（任意項目）</t>
    <rPh sb="4" eb="6">
      <t>カコ</t>
    </rPh>
    <rPh sb="7" eb="9">
      <t>カイガイ</t>
    </rPh>
    <rPh sb="9" eb="11">
      <t>ケイケン</t>
    </rPh>
    <rPh sb="12" eb="14">
      <t>ニンイ</t>
    </rPh>
    <rPh sb="14" eb="16">
      <t>コウモク</t>
    </rPh>
    <phoneticPr fontId="1"/>
  </si>
  <si>
    <t>１－６　派遣留学の要件に関する確認事項</t>
    <rPh sb="4" eb="6">
      <t>ハケン</t>
    </rPh>
    <rPh sb="6" eb="8">
      <t>リュウガク</t>
    </rPh>
    <rPh sb="9" eb="11">
      <t>ヨウケン</t>
    </rPh>
    <rPh sb="12" eb="13">
      <t>カン</t>
    </rPh>
    <rPh sb="15" eb="17">
      <t>カクニン</t>
    </rPh>
    <rPh sb="17" eb="19">
      <t>ジコウ</t>
    </rPh>
    <phoneticPr fontId="1"/>
  </si>
  <si>
    <t>１－７　留学計画の要件に関する確認事項</t>
    <rPh sb="4" eb="6">
      <t>リュウガク</t>
    </rPh>
    <rPh sb="6" eb="8">
      <t>ケイカク</t>
    </rPh>
    <rPh sb="9" eb="11">
      <t>ヨウケン</t>
    </rPh>
    <rPh sb="12" eb="13">
      <t>カン</t>
    </rPh>
    <rPh sb="15" eb="17">
      <t>カクニン</t>
    </rPh>
    <rPh sb="17" eb="19">
      <t>ジコウ</t>
    </rPh>
    <phoneticPr fontId="1"/>
  </si>
  <si>
    <t>１－８　安全管理に関する確認事項</t>
    <rPh sb="4" eb="6">
      <t>アンゼン</t>
    </rPh>
    <rPh sb="6" eb="8">
      <t>カンリ</t>
    </rPh>
    <rPh sb="9" eb="10">
      <t>カン</t>
    </rPh>
    <rPh sb="12" eb="14">
      <t>カクニン</t>
    </rPh>
    <rPh sb="14" eb="16">
      <t>ジコウ</t>
    </rPh>
    <phoneticPr fontId="1"/>
  </si>
  <si>
    <t>１－９　その他確認事項</t>
    <rPh sb="6" eb="7">
      <t>タ</t>
    </rPh>
    <rPh sb="7" eb="9">
      <t>カクニン</t>
    </rPh>
    <rPh sb="9" eb="11">
      <t>ジコウ</t>
    </rPh>
    <phoneticPr fontId="1"/>
  </si>
  <si>
    <t>※中学３年生の場合　→ 中学３年生２学期までの評定平均を記載してください。（※学年末評定が未確定のため）</t>
    <phoneticPr fontId="1"/>
  </si>
  <si>
    <t>2026年度（滋賀県第３期）トビタテ！留学JAPAN アライアンス事業
【応募書類】「未来を描け！滋賀の海外留学応援プログラム」留学計画書</t>
    <phoneticPr fontId="1"/>
  </si>
  <si>
    <t>C2</t>
    <phoneticPr fontId="1"/>
  </si>
  <si>
    <t>C1</t>
    <phoneticPr fontId="1"/>
  </si>
  <si>
    <t>B2</t>
    <phoneticPr fontId="1"/>
  </si>
  <si>
    <t>B1</t>
    <phoneticPr fontId="1"/>
  </si>
  <si>
    <t>A2</t>
    <phoneticPr fontId="1"/>
  </si>
  <si>
    <t>評定平均(全体の評定平均)</t>
    <rPh sb="0" eb="2">
      <t>ヒョウテイ</t>
    </rPh>
    <rPh sb="2" eb="4">
      <t>ヘイキン</t>
    </rPh>
    <rPh sb="5" eb="7">
      <t>ゼンタイ</t>
    </rPh>
    <rPh sb="8" eb="10">
      <t>ヒョウテイ</t>
    </rPh>
    <rPh sb="10" eb="12">
      <t>ヘイキン</t>
    </rPh>
    <phoneticPr fontId="1"/>
  </si>
  <si>
    <t>評定平均(外国語の評定平均)</t>
    <rPh sb="0" eb="2">
      <t>ヒョウテイ</t>
    </rPh>
    <rPh sb="2" eb="4">
      <t>ヘイキン</t>
    </rPh>
    <rPh sb="5" eb="8">
      <t>ガイコクゴ</t>
    </rPh>
    <rPh sb="9" eb="11">
      <t>ヒョウテイ</t>
    </rPh>
    <rPh sb="11" eb="13">
      <t>ヘイキン</t>
    </rPh>
    <phoneticPr fontId="1"/>
  </si>
  <si>
    <t>受給したことがある</t>
    <rPh sb="0" eb="2">
      <t>ジュキュウ</t>
    </rPh>
    <phoneticPr fontId="1"/>
  </si>
  <si>
    <t>受給したことがない</t>
    <rPh sb="0" eb="2">
      <t>ジュキュウ</t>
    </rPh>
    <phoneticPr fontId="1"/>
  </si>
  <si>
    <t>ものづくり産業探究</t>
    <phoneticPr fontId="1"/>
  </si>
  <si>
    <t>在籍高校等が派遣を許可し、受入先機関が受入れを許可することが見込まれる。</t>
    <phoneticPr fontId="1"/>
  </si>
  <si>
    <t>留学に必要な査証の取得が確実である。　</t>
    <phoneticPr fontId="1"/>
  </si>
  <si>
    <t>過去（令和６・７年度）に「未来を描け！滋賀の海外留学応援プログラム」の派遣留学生として採用されていない</t>
    <phoneticPr fontId="1"/>
  </si>
  <si>
    <t>留学時に滋賀県内の高校等において、卒業を目的とした課程に在籍し、留学終了後も滋賀県内の高校等において学業を継続する、または卒業を目指す。
※新高校１年生は2026年４月から在籍予定</t>
    <rPh sb="0" eb="2">
      <t>リュウガク</t>
    </rPh>
    <rPh sb="2" eb="3">
      <t>ジ</t>
    </rPh>
    <rPh sb="4" eb="6">
      <t>シガ</t>
    </rPh>
    <rPh sb="6" eb="8">
      <t>ケンナイ</t>
    </rPh>
    <rPh sb="38" eb="40">
      <t>シガ</t>
    </rPh>
    <rPh sb="40" eb="42">
      <t>ケンナイ</t>
    </rPh>
    <phoneticPr fontId="1"/>
  </si>
  <si>
    <t>本コンソーシアムが主催する事前・事後オリエンテーション、壮行会、報告会に参加する意思を表明している。</t>
    <phoneticPr fontId="1"/>
  </si>
  <si>
    <t>受入先機関があり、留学の目的に沿った探究活動を含む計画である。</t>
    <phoneticPr fontId="1"/>
  </si>
  <si>
    <t>受入先機関から受入許可を留学開始前までに得ることができる計画である。</t>
    <rPh sb="0" eb="1">
      <t>ウ</t>
    </rPh>
    <rPh sb="1" eb="2">
      <t>イ</t>
    </rPh>
    <rPh sb="2" eb="3">
      <t>サキ</t>
    </rPh>
    <rPh sb="3" eb="5">
      <t>キカン</t>
    </rPh>
    <rPh sb="7" eb="8">
      <t>ウ</t>
    </rPh>
    <rPh sb="8" eb="9">
      <t>イ</t>
    </rPh>
    <rPh sb="9" eb="11">
      <t>キョカ</t>
    </rPh>
    <rPh sb="12" eb="14">
      <t>リュウガク</t>
    </rPh>
    <rPh sb="14" eb="16">
      <t>カイシ</t>
    </rPh>
    <rPh sb="16" eb="17">
      <t>マエ</t>
    </rPh>
    <rPh sb="20" eb="21">
      <t>エ</t>
    </rPh>
    <rPh sb="28" eb="30">
      <t>ケイカク</t>
    </rPh>
    <phoneticPr fontId="1"/>
  </si>
  <si>
    <t>受入先機関の所在地が、外務省「海外安全ホームページ」の危険情報および感染症危険情報の「レベル２：不要不急の渡航は止めてください。」以上に該当する地域ではない。</t>
    <phoneticPr fontId="1"/>
  </si>
  <si>
    <r>
      <t>※評定平均の結果は、</t>
    </r>
    <r>
      <rPr>
        <sz val="11"/>
        <color rgb="FFFF0000"/>
        <rFont val="BIZ UDゴシック"/>
        <family val="3"/>
        <charset val="128"/>
      </rPr>
      <t>選考や支援金額に一切</t>
    </r>
    <r>
      <rPr>
        <sz val="11"/>
        <color theme="1"/>
        <rFont val="BIZ UDゴシック"/>
        <family val="3"/>
        <charset val="128"/>
      </rPr>
      <t>影響しません。</t>
    </r>
    <rPh sb="13" eb="15">
      <t>シエン</t>
    </rPh>
    <rPh sb="15" eb="16">
      <t>キン</t>
    </rPh>
    <rPh sb="16" eb="17">
      <t>ガク</t>
    </rPh>
    <rPh sb="18" eb="20">
      <t>イッサイ</t>
    </rPh>
    <phoneticPr fontId="1"/>
  </si>
  <si>
    <t>海外旅行保険の加入準備をすすめている。
※無保険での海外留学は認められません。</t>
    <rPh sb="21" eb="22">
      <t>ム</t>
    </rPh>
    <phoneticPr fontId="1"/>
  </si>
  <si>
    <t>「官民協働海外留学支援制度 トビタテ！留学JAPAN 新・日本代表プログラム」【高校生等対象】2026年度第11期と併願しているか。</t>
    <rPh sb="58" eb="59">
      <t>ネガイ</t>
    </rPh>
    <phoneticPr fontId="1"/>
  </si>
  <si>
    <t>【注意】留学計画の作成にあたっては、募集要項「７　(2)留学計画の要件」を満たしていることを確認してください。</t>
    <rPh sb="1" eb="3">
      <t>チュウイ</t>
    </rPh>
    <phoneticPr fontId="1"/>
  </si>
  <si>
    <t>　　　　留学計画の要件を満たさない計画は支援の対象外となります。</t>
    <phoneticPr fontId="1"/>
  </si>
  <si>
    <r>
      <t xml:space="preserve">留学中に行う探究活動の「問い」を記入してください。（65文字以内）
</t>
    </r>
    <r>
      <rPr>
        <sz val="9"/>
        <color theme="1"/>
        <rFont val="BIZ UDゴシック"/>
        <family val="3"/>
        <charset val="128"/>
      </rPr>
      <t>※「問い」は疑問形で記載してください。
（例：「○○と▲▲はどのように異なるのか？」「◇◇に必要な取り組みは何か？」「なぜ□□は●●なのか？」）</t>
    </r>
    <rPh sb="37" eb="38">
      <t>トイ</t>
    </rPh>
    <rPh sb="41" eb="43">
      <t>ギモン</t>
    </rPh>
    <rPh sb="43" eb="44">
      <t>ケイ</t>
    </rPh>
    <rPh sb="45" eb="47">
      <t>キサイ</t>
    </rPh>
    <rPh sb="56" eb="57">
      <t>レイ</t>
    </rPh>
    <phoneticPr fontId="1"/>
  </si>
  <si>
    <t>探究活動の「問い」の設定理由や経緯を記入してください。（350文字以内）</t>
    <phoneticPr fontId="1"/>
  </si>
  <si>
    <t>現時点で想定している留学中の活動スケジュールを簡潔に記載してください。（400文字以内）</t>
    <rPh sb="39" eb="41">
      <t>モジ</t>
    </rPh>
    <rPh sb="41" eb="43">
      <t>イナイ</t>
    </rPh>
    <phoneticPr fontId="1"/>
  </si>
  <si>
    <t>「問い」に対して、留学中にどのような活動を行う予定か、具体的に記入してください。（情報収集、整理・分析の方法など）（850文字以内）</t>
    <phoneticPr fontId="1"/>
  </si>
  <si>
    <t>留学経験や探究活動の成果をどのように地域活性化・地域貢献の活動に還元する予定か記入してください。（450字以内）</t>
    <rPh sb="0" eb="2">
      <t>リュウガク</t>
    </rPh>
    <rPh sb="2" eb="4">
      <t>ケイケン</t>
    </rPh>
    <rPh sb="5" eb="7">
      <t>タンキュウ</t>
    </rPh>
    <rPh sb="7" eb="9">
      <t>カツドウ</t>
    </rPh>
    <rPh sb="10" eb="12">
      <t>セイカ</t>
    </rPh>
    <rPh sb="18" eb="20">
      <t>チイキ</t>
    </rPh>
    <rPh sb="20" eb="23">
      <t>カッセイカ</t>
    </rPh>
    <rPh sb="24" eb="26">
      <t>チイキ</t>
    </rPh>
    <rPh sb="26" eb="28">
      <t>コウケン</t>
    </rPh>
    <rPh sb="29" eb="31">
      <t>カツドウ</t>
    </rPh>
    <rPh sb="32" eb="34">
      <t>カンゲン</t>
    </rPh>
    <rPh sb="36" eb="38">
      <t>ヨテイ</t>
    </rPh>
    <rPh sb="39" eb="41">
      <t>キニュウ</t>
    </rPh>
    <phoneticPr fontId="1"/>
  </si>
  <si>
    <t>留学中・帰国後に行うエヴァンジェリスト活動について、具体的にどのようなことを学校や地域で行うか記入してください。（400字以内）</t>
    <phoneticPr fontId="1"/>
  </si>
  <si>
    <t>６－１　過去の経験</t>
    <rPh sb="4" eb="6">
      <t>カコ</t>
    </rPh>
    <rPh sb="7" eb="9">
      <t>ケイケン</t>
    </rPh>
    <phoneticPr fontId="1"/>
  </si>
  <si>
    <t>６－２　滋賀県の魅力について</t>
    <rPh sb="4" eb="7">
      <t>シガケン</t>
    </rPh>
    <rPh sb="8" eb="10">
      <t>ミリョク</t>
    </rPh>
    <phoneticPr fontId="1"/>
  </si>
  <si>
    <t>あなたが考える滋賀県の魅力や地域自慢（良いところ、好きなところ）について自由に記入してください。（300字以内）</t>
    <rPh sb="4" eb="5">
      <t>カンガ</t>
    </rPh>
    <rPh sb="7" eb="10">
      <t>シガケン</t>
    </rPh>
    <rPh sb="11" eb="13">
      <t>ミリョク</t>
    </rPh>
    <rPh sb="14" eb="16">
      <t>チイキ</t>
    </rPh>
    <rPh sb="16" eb="18">
      <t>ジマン</t>
    </rPh>
    <rPh sb="19" eb="20">
      <t>ヨ</t>
    </rPh>
    <rPh sb="25" eb="26">
      <t>ス</t>
    </rPh>
    <rPh sb="36" eb="38">
      <t>ジユウ</t>
    </rPh>
    <rPh sb="39" eb="41">
      <t>キニュウ</t>
    </rPh>
    <phoneticPr fontId="1"/>
  </si>
  <si>
    <t xml:space="preserve">TOEICの点数  </t>
    <rPh sb="6" eb="8">
      <t>テンスウ</t>
    </rPh>
    <phoneticPr fontId="1"/>
  </si>
  <si>
    <t>【注意】募集要項「７　(1)派遣留学生の要件」を予め確認の上でチェックしてください。
　　　　すべてにチェックが付けられない場合は、応募できません。</t>
    <rPh sb="1" eb="3">
      <t>チュウイ</t>
    </rPh>
    <rPh sb="4" eb="6">
      <t>ボシュウ</t>
    </rPh>
    <rPh sb="6" eb="8">
      <t>ヨウコウ</t>
    </rPh>
    <rPh sb="14" eb="16">
      <t>ハケン</t>
    </rPh>
    <rPh sb="16" eb="19">
      <t>リュウガクセイ</t>
    </rPh>
    <rPh sb="20" eb="22">
      <t>ヨウケン</t>
    </rPh>
    <rPh sb="24" eb="25">
      <t>アラカジ</t>
    </rPh>
    <rPh sb="26" eb="28">
      <t>カクニン</t>
    </rPh>
    <rPh sb="29" eb="30">
      <t>ウエ</t>
    </rPh>
    <rPh sb="56" eb="57">
      <t>ツ</t>
    </rPh>
    <rPh sb="62" eb="64">
      <t>バアイ</t>
    </rPh>
    <rPh sb="66" eb="68">
      <t>オウボ</t>
    </rPh>
    <phoneticPr fontId="1"/>
  </si>
  <si>
    <t>留学中に行うインターンシップ等の報酬や他団体等から留学のための給付型奨学金を受ける場合、本事業の留学支援金との合計額が留学にかかる費用総額を超えない。
※本事業の留学支援金と留学中の報酬や他団体からの奨学金の総額が、本事業に係る経費の総額を超える場合、支援の対象となりません。採用後に受給が決定した場合は、在籍する高校等に申し出て、併給の可否を確認する必要があります。</t>
    <rPh sb="48" eb="50">
      <t>リュウガク</t>
    </rPh>
    <rPh sb="77" eb="78">
      <t>ホン</t>
    </rPh>
    <rPh sb="78" eb="80">
      <t>ジギョウ</t>
    </rPh>
    <rPh sb="81" eb="83">
      <t>リュウガク</t>
    </rPh>
    <rPh sb="83" eb="85">
      <t>シエン</t>
    </rPh>
    <rPh sb="85" eb="86">
      <t>キン</t>
    </rPh>
    <rPh sb="112" eb="113">
      <t>カカ</t>
    </rPh>
    <rPh sb="114" eb="116">
      <t>ケイヒ</t>
    </rPh>
    <rPh sb="117" eb="119">
      <t>ソウガク</t>
    </rPh>
    <rPh sb="120" eb="121">
      <t>コ</t>
    </rPh>
    <rPh sb="123" eb="125">
      <t>バアイ</t>
    </rPh>
    <phoneticPr fontId="1"/>
  </si>
  <si>
    <t>６－４　自己PR書</t>
    <rPh sb="8" eb="9">
      <t>ショ</t>
    </rPh>
    <phoneticPr fontId="1"/>
  </si>
  <si>
    <t>現時点で想定している高校卒業後の進路をできるだけ具体的に記入してください（150字以内）</t>
    <rPh sb="0" eb="3">
      <t>ゲンジテン</t>
    </rPh>
    <rPh sb="4" eb="6">
      <t>ソウテイ</t>
    </rPh>
    <rPh sb="24" eb="27">
      <t>グタイテキ</t>
    </rPh>
    <rPh sb="28" eb="30">
      <t>キニュウ</t>
    </rPh>
    <phoneticPr fontId="1"/>
  </si>
  <si>
    <t>10年後の自分の将来をイメージして、現時点で描いている夢を記入してください。（250字以内）</t>
    <rPh sb="22" eb="23">
      <t>エガ</t>
    </rPh>
    <rPh sb="27" eb="28">
      <t>ユメ</t>
    </rPh>
    <rPh sb="29" eb="31">
      <t>キニュウ</t>
    </rPh>
    <phoneticPr fontId="1"/>
  </si>
  <si>
    <t>国境を越えた探究活動を通じて得た学びを、社会にどのように還元しようと考えていますか。現時点の考えを記入してください。（300字以内）</t>
    <rPh sb="20" eb="22">
      <t>シャカイ</t>
    </rPh>
    <phoneticPr fontId="1"/>
  </si>
  <si>
    <t>留学中に行うアンバサダー活動について記入してください。
特に、滋賀県の魅力（自然、文化、歴史、産業、食、学校生活など）を、どのような場面で、どのような方法を用いて、現地の人たちに伝えるのかを具体的に書いてください。
（例：学校での発表、現地の人たちとの交流活動での紹介、写真や資料を用いた説明など）
（400字以内）</t>
    <rPh sb="124" eb="126">
      <t>ゲンチ</t>
    </rPh>
    <rPh sb="127" eb="128">
      <t>ヒト</t>
    </rPh>
    <phoneticPr fontId="1"/>
  </si>
  <si>
    <r>
      <t>留学計画の分野①</t>
    </r>
    <r>
      <rPr>
        <sz val="9"/>
        <color theme="1"/>
        <rFont val="BIZ UDゴシック"/>
        <family val="3"/>
        <charset val="128"/>
      </rPr>
      <t xml:space="preserve">
※シート「留学計画の分野一覧」から、近しいと考える分野を選択してください。</t>
    </r>
    <rPh sb="0" eb="2">
      <t>リュウガク</t>
    </rPh>
    <rPh sb="2" eb="4">
      <t>ケイカク</t>
    </rPh>
    <rPh sb="5" eb="7">
      <t>ブンヤ</t>
    </rPh>
    <rPh sb="27" eb="28">
      <t>チカ</t>
    </rPh>
    <rPh sb="31" eb="32">
      <t>カンガ</t>
    </rPh>
    <rPh sb="34" eb="36">
      <t>ブンヤ</t>
    </rPh>
    <rPh sb="37" eb="39">
      <t>センタク</t>
    </rPh>
    <phoneticPr fontId="1"/>
  </si>
  <si>
    <r>
      <t xml:space="preserve">留学計画の分野②
</t>
    </r>
    <r>
      <rPr>
        <sz val="9"/>
        <color theme="1"/>
        <rFont val="BIZ UDゴシック"/>
        <family val="3"/>
        <charset val="128"/>
      </rPr>
      <t>※シート「留学計画の分野一覧」から、近しいと考える分野を選択してください。</t>
    </r>
    <rPh sb="0" eb="2">
      <t>リュウガク</t>
    </rPh>
    <rPh sb="2" eb="4">
      <t>ケイカク</t>
    </rPh>
    <rPh sb="5" eb="7">
      <t>ブンヤ</t>
    </rPh>
    <phoneticPr fontId="1"/>
  </si>
  <si>
    <r>
      <t xml:space="preserve">留学計画の分野③
</t>
    </r>
    <r>
      <rPr>
        <sz val="9"/>
        <color theme="1"/>
        <rFont val="BIZ UDゴシック"/>
        <family val="3"/>
        <charset val="128"/>
      </rPr>
      <t>※シート「留学計画の分野一覧」から、近しいと考える分野を選択してください。</t>
    </r>
    <rPh sb="0" eb="2">
      <t>リュウガク</t>
    </rPh>
    <rPh sb="2" eb="4">
      <t>ケイカク</t>
    </rPh>
    <rPh sb="5" eb="7">
      <t>ブンヤ</t>
    </rPh>
    <phoneticPr fontId="1"/>
  </si>
  <si>
    <t>【注意】募集要項「７　(2)留学計画の要件」を予め確認の上でチェックしてください。
　　　　すべてにチェックが付けられない場合は、応募できません。</t>
    <rPh sb="1" eb="3">
      <t>チュウイ</t>
    </rPh>
    <rPh sb="4" eb="6">
      <t>ボシュウ</t>
    </rPh>
    <rPh sb="6" eb="8">
      <t>ヨウコウ</t>
    </rPh>
    <rPh sb="14" eb="16">
      <t>リュウガク</t>
    </rPh>
    <rPh sb="16" eb="18">
      <t>ケイカク</t>
    </rPh>
    <rPh sb="19" eb="21">
      <t>ヨウケン</t>
    </rPh>
    <rPh sb="23" eb="24">
      <t>アラカジ</t>
    </rPh>
    <rPh sb="25" eb="27">
      <t>カクニン</t>
    </rPh>
    <rPh sb="28" eb="29">
      <t>ウエ</t>
    </rPh>
    <rPh sb="55" eb="56">
      <t>ツ</t>
    </rPh>
    <rPh sb="61" eb="63">
      <t>バアイ</t>
    </rPh>
    <rPh sb="65" eb="67">
      <t>オウボ</t>
    </rPh>
    <phoneticPr fontId="1"/>
  </si>
  <si>
    <r>
      <t xml:space="preserve">留学先国・地域における留学期間が2026年８月１日から2026年10月31日までの間の計画である。
</t>
    </r>
    <r>
      <rPr>
        <sz val="10"/>
        <rFont val="BIZ UDゴシック"/>
        <family val="3"/>
        <charset val="128"/>
      </rPr>
      <t>※留学開始日：１か所目の受入先機関の活動開始日
※留学終了日：最後の受入先機関の活動終了日</t>
    </r>
    <rPh sb="43" eb="45">
      <t>ケイカク</t>
    </rPh>
    <rPh sb="51" eb="53">
      <t>リュウガク</t>
    </rPh>
    <rPh sb="53" eb="56">
      <t>カイシビ</t>
    </rPh>
    <rPh sb="59" eb="60">
      <t>ショ</t>
    </rPh>
    <rPh sb="60" eb="61">
      <t>メ</t>
    </rPh>
    <rPh sb="62" eb="63">
      <t>ウ</t>
    </rPh>
    <rPh sb="63" eb="64">
      <t>イ</t>
    </rPh>
    <rPh sb="64" eb="65">
      <t>サキ</t>
    </rPh>
    <rPh sb="65" eb="67">
      <t>キカン</t>
    </rPh>
    <rPh sb="68" eb="70">
      <t>カツドウ</t>
    </rPh>
    <rPh sb="70" eb="72">
      <t>カイシ</t>
    </rPh>
    <rPh sb="72" eb="73">
      <t>ビ</t>
    </rPh>
    <rPh sb="75" eb="77">
      <t>リュウガク</t>
    </rPh>
    <rPh sb="77" eb="80">
      <t>シュウリョウビ</t>
    </rPh>
    <rPh sb="81" eb="83">
      <t>サイゴ</t>
    </rPh>
    <rPh sb="84" eb="85">
      <t>ウ</t>
    </rPh>
    <rPh sb="85" eb="86">
      <t>イ</t>
    </rPh>
    <rPh sb="86" eb="87">
      <t>サキ</t>
    </rPh>
    <rPh sb="87" eb="89">
      <t>キカン</t>
    </rPh>
    <rPh sb="90" eb="92">
      <t>カツドウ</t>
    </rPh>
    <rPh sb="92" eb="95">
      <t>シュウリョウビ</t>
    </rPh>
    <phoneticPr fontId="1"/>
  </si>
  <si>
    <t>【注意】募集要項「15　安全管理について」を予め確認の上でチェックしてください。
　　　　チェックが付けられない場合は、応募できません。</t>
    <rPh sb="1" eb="3">
      <t>チュウイ</t>
    </rPh>
    <rPh sb="4" eb="6">
      <t>ボシュウ</t>
    </rPh>
    <rPh sb="6" eb="8">
      <t>ヨウコウ</t>
    </rPh>
    <rPh sb="12" eb="16">
      <t>アンゼンカンリ</t>
    </rPh>
    <rPh sb="22" eb="23">
      <t>アラカジ</t>
    </rPh>
    <rPh sb="24" eb="26">
      <t>カクニン</t>
    </rPh>
    <rPh sb="27" eb="28">
      <t>ウエ</t>
    </rPh>
    <rPh sb="50" eb="51">
      <t>ツ</t>
    </rPh>
    <rPh sb="56" eb="58">
      <t>バアイ</t>
    </rPh>
    <rPh sb="60" eb="62">
      <t>オウボ</t>
    </rPh>
    <phoneticPr fontId="1"/>
  </si>
  <si>
    <t>航空券やビザ申請の手続き代行</t>
    <rPh sb="0" eb="3">
      <t>コウクウケン</t>
    </rPh>
    <rPh sb="6" eb="8">
      <t>シンセイ</t>
    </rPh>
    <rPh sb="9" eb="11">
      <t>テツヅ</t>
    </rPh>
    <rPh sb="12" eb="14">
      <t>ダイコウ</t>
    </rPh>
    <phoneticPr fontId="1"/>
  </si>
  <si>
    <t>滞在先の斡旋・仲介</t>
    <rPh sb="0" eb="2">
      <t>タイザイ</t>
    </rPh>
    <rPh sb="2" eb="3">
      <t>サキ</t>
    </rPh>
    <rPh sb="4" eb="6">
      <t>アッセン</t>
    </rPh>
    <rPh sb="7" eb="9">
      <t>チュウカイ</t>
    </rPh>
    <phoneticPr fontId="1"/>
  </si>
  <si>
    <t>受入先機関の斡旋・仲介</t>
    <rPh sb="0" eb="1">
      <t>ウケ</t>
    </rPh>
    <rPh sb="1" eb="2">
      <t>ニュウ</t>
    </rPh>
    <rPh sb="2" eb="3">
      <t>サキ</t>
    </rPh>
    <rPh sb="3" eb="5">
      <t>キカン</t>
    </rPh>
    <rPh sb="6" eb="8">
      <t>アッセン</t>
    </rPh>
    <rPh sb="9" eb="11">
      <t>チュウカイ</t>
    </rPh>
    <phoneticPr fontId="1"/>
  </si>
  <si>
    <t>留学プログラムの利用</t>
    <rPh sb="0" eb="2">
      <t>リュウガク</t>
    </rPh>
    <rPh sb="8" eb="10">
      <t>リヨウ</t>
    </rPh>
    <phoneticPr fontId="1"/>
  </si>
  <si>
    <t>滋賀　花江</t>
    <rPh sb="0" eb="2">
      <t>シガ</t>
    </rPh>
    <rPh sb="3" eb="5">
      <t>ハナエ</t>
    </rPh>
    <phoneticPr fontId="1"/>
  </si>
  <si>
    <t>SHIGA HANAE</t>
  </si>
  <si>
    <t>しが　はなえ</t>
  </si>
  <si>
    <t>女</t>
    <rPh sb="0" eb="1">
      <t>オンナ</t>
    </rPh>
    <phoneticPr fontId="1"/>
  </si>
  <si>
    <t>090-1234-5678</t>
  </si>
  <si>
    <t>tobitate1234@tobitate.ne.jp</t>
  </si>
  <si>
    <t>滋賀県</t>
    <rPh sb="0" eb="3">
      <t>シガケン</t>
    </rPh>
    <phoneticPr fontId="1"/>
  </si>
  <si>
    <t>第一日程</t>
  </si>
  <si>
    <t>ものづくり産業探究</t>
  </si>
  <si>
    <t>公立</t>
  </si>
  <si>
    <t>滋賀東高等学校</t>
    <rPh sb="0" eb="2">
      <t>シガ</t>
    </rPh>
    <rPh sb="2" eb="3">
      <t>ヒガシ</t>
    </rPh>
    <rPh sb="3" eb="5">
      <t>コウトウ</t>
    </rPh>
    <rPh sb="5" eb="7">
      <t>ガッコウ</t>
    </rPh>
    <phoneticPr fontId="1"/>
  </si>
  <si>
    <t>AAAAAA</t>
  </si>
  <si>
    <t>普通科</t>
    <rPh sb="0" eb="3">
      <t>フツウカ</t>
    </rPh>
    <phoneticPr fontId="1"/>
  </si>
  <si>
    <t>全日制</t>
  </si>
  <si>
    <t>準２級</t>
  </si>
  <si>
    <t>有</t>
  </si>
  <si>
    <t>【留意事項】海外への家族旅行や修学旅行ではなく、実際に海外で生活した経験や、学校が主催する海外研修・海外語学研修等の参加経験を記載してください。</t>
  </si>
  <si>
    <t>✔</t>
  </si>
  <si>
    <t>【留意事項】数ある留学支援のプログラムの中でも、「自分の留学は『未来を描け！滋賀の海外留学応援プログラム」でなければ実現できない』という理由を書きましょう。</t>
    <phoneticPr fontId="1"/>
  </si>
  <si>
    <t>【留意事項】留学計画全体のテーマを簡潔に分かりやすく書きましょう。探究活動の「問い」とは異なります。</t>
    <rPh sb="1" eb="3">
      <t>リュウイ</t>
    </rPh>
    <rPh sb="3" eb="5">
      <t>ジコウ</t>
    </rPh>
    <phoneticPr fontId="1"/>
  </si>
  <si>
    <t>【留意事項】どんな留学なのかを、自分のことを知らない人に１分間でわかりやすく伝えることをイメージして書きましょう。</t>
    <rPh sb="1" eb="3">
      <t>リュウイ</t>
    </rPh>
    <rPh sb="3" eb="5">
      <t>ジコウ</t>
    </rPh>
    <phoneticPr fontId="1"/>
  </si>
  <si>
    <t>735 スウェーデン</t>
  </si>
  <si>
    <t>ストックホルム</t>
  </si>
  <si>
    <t>●●音楽大学</t>
    <rPh sb="2" eb="4">
      <t>オンガク</t>
    </rPh>
    <rPh sb="4" eb="6">
      <t>ダイガク</t>
    </rPh>
    <phoneticPr fontId="1"/>
  </si>
  <si>
    <t>●●株式会社</t>
    <rPh sb="2" eb="6">
      <t>カブシキガイシャ</t>
    </rPh>
    <phoneticPr fontId="1"/>
  </si>
  <si>
    <t>703 エストニア</t>
  </si>
  <si>
    <t>タリン</t>
  </si>
  <si>
    <t>●●語学学校</t>
    <rPh sb="2" eb="4">
      <t>ゴガク</t>
    </rPh>
    <rPh sb="4" eb="6">
      <t>ガッコウ</t>
    </rPh>
    <phoneticPr fontId="1"/>
  </si>
  <si>
    <t>滋賀グローバルトラベルエージェント</t>
    <rPh sb="0" eb="2">
      <t>シガ</t>
    </rPh>
    <phoneticPr fontId="1"/>
  </si>
  <si>
    <t>https://,,,,,</t>
    <phoneticPr fontId="1"/>
  </si>
  <si>
    <t>【留意事項】留学プログラムを利用する場合は記入してください。</t>
    <phoneticPr fontId="1"/>
  </si>
  <si>
    <t>申請中</t>
  </si>
  <si>
    <t>××海外留学奨学金</t>
    <rPh sb="2" eb="4">
      <t>カイガイ</t>
    </rPh>
    <rPh sb="4" eb="6">
      <t>リュウガク</t>
    </rPh>
    <rPh sb="6" eb="9">
      <t>ショウガクキン</t>
    </rPh>
    <phoneticPr fontId="1"/>
  </si>
  <si>
    <t>日本でAI音楽が社会に広く受け入れられるにはどういった取り組みが必要か？</t>
  </si>
  <si>
    <t>私は楽器を弾いたり、時代を問わず様々なジャンルの音楽を聴いたりすることが好きで、音楽に触れて感情が動いた経験が多々ある。他方で、プログラミングの授業をきっかけに音楽生成AIに関心を持ち自身でも創作活動をしているが、周囲の友人や家族にはAI音楽の完成度は認めるものの、否定的な意見の者もいた。
日本では特定の音声合成技術が一つのコンテンツとして世界中に広まっている一方で、AI音楽が広く受け入れられているとは言い難いと感じた。
IT技術を駆使した日本の音楽が広く世界にも受け入れられることを最終的な目標としながら、まずは海外での事例や音楽業界での取り組み、IT先進国の大衆の意識にどういった違いがあるのかと疑問に思い、問いを設定した。</t>
  </si>
  <si>
    <t>留学期間（活動期間）：８月５日～８月21日
８月５日～８月12日：スウェーデンの●●音楽大学のサマーキャンプに参加する。この期間中の午後の空き時間にイノベーションセンターを訪問する。
８月13日～８月18日：●●社でインターンを行う。
８月19日～８月21日：エストニアで語学学校に通いながら午後の空き時間にIT企業を訪問する。</t>
  </si>
  <si>
    <t>現地の音楽大学のサマーキャンプに参加し、音楽手法を学びながら生成音楽AIを活用した作曲に必要なスキルを調査する。また、将来音楽制作にかかわることを目指す参加者に対してAI音楽に関するアンケートを行う。アンケート項目として現在想定していることは次のとおり。
・「XXXXXXXXX・・・・・・」　・「XXXXXXXXX・・・・・・」　・「XXXXXXX・・・・・・」
イノベーションセンターは、人、アイデア、知識、創造性を交差させる出会いの場であり、その多くは近隣の大学と地域の行政、あるいはグローバル企業とIT企業の架け橋として機能している。そこにいる人たちの話を聞き、AIの未来と音楽の可能性や、AIの使用者側として大切なことなどについてインタビューをする。
音楽ストリーミングの先駆的存在であり、デジタル音楽分野において最先端の研究が行われている●●社でインターンを行い、どのように発展してきたか、また今後の音楽業界の展望についてインタビュー調査を行う。
ＩＣＴ先進国であるエストニアのIT企業を訪問し、ＩT技術がエストニアでどのように発展し、広く社会に普及したのか、今後のＩＴ技術と人間の共存について関係者の話を聞く。
さらに、音楽を聴く大衆側の意識を調べるため、ホームステイ先をはじめとして地域の住民や、語学学校の生徒に対して自身が作曲したAI音楽を視聴してもらいアンケートを行う。アンケート項目として現在想定していることは次のとおり。
・「XXXXXXXXX・・・・・・」　　・「XXXXXXXXX・・・・・・」
・「XXXXXXXXX・・・・・・」</t>
  </si>
  <si>
    <t>【留意事項】留学中に日本や滋賀県の良さを発信する「アンバサダー活動」に取り組んでもらいます。
日本のファンを海外で増やすために、留学中に何ができるのか、また、なぜその活動を行いたいのか、あなたのアイデアやプランを具体的に（いつ・どこで・誰に対して・何を・どのように）記入してください。
（例）
・ホームステイ先で、地元の郷土料理である○○を作って振る舞う。
・日本に関する質問を集めてプレゼンテーションを行い、日本文化を理解してもらう
・ホームステイ先や学校のクラスメイトの好きな言葉を日本語に訳し、筆ペンで書いたものをプレゼントする。</t>
    <phoneticPr fontId="1"/>
  </si>
  <si>
    <t>現在の日本のAI音楽の技術レベルや活用状況について調べる。また、海外におけるAIを導入した音楽制作の成功事例とその影響について調べる。
自分の身の周りにいる人や音楽制作を行っている人に対してAI音楽に関するアンケートを行う。現在想定している項目のうち、主なものは以下のとおり。
・「XXXXXXXXX・・・・・・」
・「XXXXXXXXX・・・・・・」
・「XXXXXXXXX・・・・・・」
日本でのAI音楽の普及にあたり存在する課題が何か、音楽制作者側・ビジネスモデル・大衆の意識・IT技術・法整備といった様々な側面から仮説を立て、対応策を検討しておく。現時点で想定される仮説は、ＸＸＸＸＸＸＸＸＸ・・・・・・。</t>
    <phoneticPr fontId="1"/>
  </si>
  <si>
    <t>ＡＩ音楽に対するアンケート結果について日本と留学先国の比較・分析を行い、仮説に対する検証結果をプレゼンテーションにまとめる。学校で留学の成果報告として発表する。その際、留学での経験を生かして自身がＡＩを用いて作曲した楽曲も披露し、発表後は参加者に対してＡＩ音楽に対するアンケートを取り、自身の探究活動結果がＡＩ音楽に対する印象にどのような影響をもたらしたのか調査したい。
また、日本のＡＩ音楽の発展に何が必要か、留学中の探究活動や体験したことを踏まえて洗い出し、それに向けて自分に何ができるか考え、音楽活動を通して発信していく。</t>
    <phoneticPr fontId="1"/>
  </si>
  <si>
    <t>【留意事項】留学後の学びを生かし、滋賀県の地域貢献としてどのようなことに取り組むか具体的に記入してください。留学を通して、気づいたことや新たにやってみたいとおもったことでも良いです。支援を受けた滋賀県のためにできることを記入してください。</t>
    <rPh sb="1" eb="3">
      <t>リュウイ</t>
    </rPh>
    <rPh sb="3" eb="5">
      <t>ジコウ</t>
    </rPh>
    <rPh sb="6" eb="8">
      <t>リュウガク</t>
    </rPh>
    <rPh sb="8" eb="9">
      <t>ゴ</t>
    </rPh>
    <rPh sb="10" eb="11">
      <t>マナ</t>
    </rPh>
    <rPh sb="13" eb="14">
      <t>イ</t>
    </rPh>
    <rPh sb="17" eb="20">
      <t>シガケン</t>
    </rPh>
    <rPh sb="21" eb="23">
      <t>チイキ</t>
    </rPh>
    <rPh sb="23" eb="25">
      <t>コウケン</t>
    </rPh>
    <rPh sb="36" eb="37">
      <t>ト</t>
    </rPh>
    <rPh sb="38" eb="39">
      <t>ク</t>
    </rPh>
    <rPh sb="41" eb="44">
      <t>グタイテキ</t>
    </rPh>
    <rPh sb="45" eb="47">
      <t>キニュウ</t>
    </rPh>
    <rPh sb="54" eb="56">
      <t>リュウガク</t>
    </rPh>
    <rPh sb="57" eb="58">
      <t>トオ</t>
    </rPh>
    <rPh sb="61" eb="62">
      <t>キ</t>
    </rPh>
    <rPh sb="68" eb="69">
      <t>アラ</t>
    </rPh>
    <rPh sb="86" eb="87">
      <t>ヨ</t>
    </rPh>
    <rPh sb="91" eb="93">
      <t>シエン</t>
    </rPh>
    <rPh sb="94" eb="95">
      <t>ウ</t>
    </rPh>
    <rPh sb="97" eb="100">
      <t>シガケン</t>
    </rPh>
    <rPh sb="110" eb="112">
      <t>キニュウ</t>
    </rPh>
    <phoneticPr fontId="1"/>
  </si>
  <si>
    <t>留学中・帰国後に留学の魅力や留学で得た体験を周りに伝える「エヴァンジェリスト活動」に取り組んでもらいます。自分の学校から留学にチャレンジする人が、毎年必ずいる状況を作るために何ができるのか、また、なぜその活動を行いたいのか、あなたのアイデアやプランを具体的に（いつ・どこで・誰に対して・何を・どのように）記入してください。
（例）
・留学して体験したこと、トビタテ留学JAPANの活動などについて、レポートやパワーポイントにまとめて学校で発表する。
・学校外で留学体験を広めるために、地元の中学校や児童館で発表する。
・留学準備から留学中そして、その後の活動を、ＳＮＳを使って発信していく。</t>
    <phoneticPr fontId="1"/>
  </si>
  <si>
    <t>過去（令和６・７年度）に「官民協働海外留学支援制度 トビタテ！留学JAPAN 新・日本代表プログラム」【高校生等対象】に採用されたことがあるか。※本人の責によらず、留学開始前に辞退した者は「採用されたことがない」にチェックすること</t>
    <rPh sb="0" eb="2">
      <t>カコ</t>
    </rPh>
    <rPh sb="3" eb="5">
      <t>レイワ</t>
    </rPh>
    <rPh sb="8" eb="10">
      <t>ネンド</t>
    </rPh>
    <rPh sb="60" eb="62">
      <t>サイヨウ</t>
    </rPh>
    <phoneticPr fontId="1"/>
  </si>
  <si>
    <t>募集要項 「６　支援内容 イ 採用人数および支援金額の取扱い」に記載のとおり、応募状況や選考結果により、支援金の支給金額を、予算の範囲内で調整し、最大６割まで減額する場合がある。支援金が減額された場合であっても本事業に参加するか。</t>
    <rPh sb="0" eb="2">
      <t>ボシュウ</t>
    </rPh>
    <rPh sb="2" eb="4">
      <t>ヨウコウ</t>
    </rPh>
    <rPh sb="8" eb="10">
      <t>シエン</t>
    </rPh>
    <rPh sb="10" eb="12">
      <t>ナイヨウ</t>
    </rPh>
    <rPh sb="22" eb="24">
      <t>シエン</t>
    </rPh>
    <rPh sb="32" eb="34">
      <t>キサイ</t>
    </rPh>
    <rPh sb="89" eb="91">
      <t>シエン</t>
    </rPh>
    <rPh sb="91" eb="92">
      <t>キン</t>
    </rPh>
    <phoneticPr fontId="1"/>
  </si>
  <si>
    <t>※１－３は、応募者の在籍校の担任の先生が入力する欄です。
　応募者本人ではなく、必ず担任の先生に入力を依頼してください。</t>
    <rPh sb="20" eb="22">
      <t>ニュウリョク</t>
    </rPh>
    <rPh sb="48" eb="50">
      <t>ニュウリョク</t>
    </rPh>
    <phoneticPr fontId="1"/>
  </si>
  <si>
    <t>１－３　評定　応募時に記載する評定平均は、直前の学年までに確定している学年末の評定を基にしてください。</t>
    <rPh sb="4" eb="6">
      <t>ヒョウテイ</t>
    </rPh>
    <rPh sb="35" eb="38">
      <t>ガクネンマツ</t>
    </rPh>
    <phoneticPr fontId="1"/>
  </si>
  <si>
    <r>
      <t>　　</t>
    </r>
    <r>
      <rPr>
        <sz val="4"/>
        <color theme="1"/>
        <rFont val="BIZ UDゴシック"/>
        <family val="3"/>
        <charset val="128"/>
      </rPr>
      <t xml:space="preserve"> </t>
    </r>
    <r>
      <rPr>
        <sz val="11"/>
        <color theme="1"/>
        <rFont val="BIZ UDゴシック"/>
        <family val="3"/>
        <charset val="128"/>
      </rPr>
      <t>高校１年生の場合　→ 中学３年生の学年末評定平均を記載してください。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</si>
</sst>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font>
      <sz val="11"/>
      <color theme="1"/>
      <name val="Yu Gothic"/>
      <family val="2"/>
      <scheme val="minor"/>
    </font>
    <font>
      <sz val="6"/>
      <name val="Yu Gothic"/>
      <family val="3"/>
      <charset val="128"/>
      <scheme val="minor"/>
    </font>
    <font>
      <sz val="11"/>
      <color theme="1"/>
      <name val="BIZ UDゴシック"/>
      <family val="3"/>
      <charset val="128"/>
    </font>
    <font>
      <sz val="9"/>
      <color theme="1"/>
      <name val="BIZ UDゴシック"/>
      <family val="3"/>
      <charset val="128"/>
    </font>
    <font>
      <sz val="14"/>
      <color theme="1"/>
      <name val="BIZ UDゴシック"/>
      <family val="3"/>
      <charset val="128"/>
    </font>
    <font>
      <sz val="16"/>
      <color theme="1"/>
      <name val="BIZ UDゴシック"/>
      <family val="3"/>
      <charset val="128"/>
    </font>
    <font>
      <b/>
      <sz val="11"/>
      <color theme="1"/>
      <name val="BIZ UDゴシック"/>
      <family val="3"/>
      <charset val="128"/>
    </font>
    <font>
      <sz val="11"/>
      <color rgb="FFFF0000"/>
      <name val="BIZ UDゴシック"/>
      <family val="3"/>
      <charset val="128"/>
    </font>
    <font>
      <sz val="10.5"/>
      <color theme="1"/>
      <name val="BIZ UDゴシック"/>
      <family val="3"/>
      <charset val="128"/>
    </font>
    <font>
      <sz val="10.5"/>
      <color rgb="FF000000"/>
      <name val="BIZ UDゴシック"/>
      <family val="3"/>
      <charset val="128"/>
    </font>
    <font>
      <sz val="10"/>
      <color theme="1"/>
      <name val="BIZ UDPゴシック"/>
      <family val="3"/>
      <charset val="128"/>
    </font>
    <font>
      <sz val="10"/>
      <color theme="1"/>
      <name val="BIZ UDゴシック"/>
      <family val="3"/>
      <charset val="128"/>
    </font>
    <font>
      <b/>
      <sz val="12"/>
      <color theme="1"/>
      <name val="BIZ UDゴシック"/>
      <family val="3"/>
      <charset val="128"/>
    </font>
    <font>
      <sz val="11"/>
      <name val="BIZ UDゴシック"/>
      <family val="3"/>
      <charset val="128"/>
    </font>
    <font>
      <sz val="10"/>
      <name val="BIZ UDゴシック"/>
      <family val="3"/>
      <charset val="128"/>
    </font>
    <font>
      <b/>
      <sz val="11"/>
      <name val="BIZ UDゴシック"/>
      <family val="3"/>
      <charset val="128"/>
    </font>
    <font>
      <sz val="11"/>
      <color theme="0"/>
      <name val="BIZ UDゴシック"/>
      <family val="3"/>
      <charset val="128"/>
    </font>
    <font>
      <u/>
      <sz val="11"/>
      <color theme="10"/>
      <name val="Yu Gothic"/>
      <family val="2"/>
      <scheme val="minor"/>
    </font>
    <font>
      <sz val="4"/>
      <color theme="1"/>
      <name val="BIZ UDゴシック"/>
      <family val="3"/>
      <charset val="128"/>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E7E6E6"/>
        <bgColor indexed="64"/>
      </patternFill>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thin">
        <color theme="0" tint="-0.499984740745262"/>
      </bottom>
      <diagonal/>
    </border>
    <border>
      <left style="thin">
        <color theme="0" tint="-0.499984740745262"/>
      </left>
      <right style="thin">
        <color theme="0" tint="-0.499984740745262"/>
      </right>
      <top/>
      <bottom/>
      <diagonal/>
    </border>
  </borders>
  <cellStyleXfs count="2">
    <xf numFmtId="0" fontId="0" fillId="0" borderId="0"/>
    <xf numFmtId="0" fontId="17" fillId="0" borderId="0" applyNumberFormat="0" applyFill="0" applyBorder="0" applyAlignment="0" applyProtection="0"/>
  </cellStyleXfs>
  <cellXfs count="76">
    <xf numFmtId="0" fontId="0" fillId="0" borderId="0" xfId="0"/>
    <xf numFmtId="0" fontId="2" fillId="0" borderId="0" xfId="0" applyFont="1" applyAlignment="1">
      <alignmen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Alignment="1">
      <alignment vertical="center" wrapText="1"/>
    </xf>
    <xf numFmtId="14" fontId="2" fillId="0" borderId="0" xfId="0" applyNumberFormat="1"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vertical="center" wrapText="1"/>
    </xf>
    <xf numFmtId="0" fontId="5" fillId="0" borderId="0" xfId="0" applyFont="1" applyAlignment="1">
      <alignment vertical="center"/>
    </xf>
    <xf numFmtId="0" fontId="6" fillId="0" borderId="0" xfId="0" applyFont="1" applyAlignment="1">
      <alignment horizontal="justify" vertical="center"/>
    </xf>
    <xf numFmtId="0" fontId="2" fillId="0" borderId="0" xfId="0" applyFont="1" applyAlignment="1">
      <alignment horizontal="justify" vertical="center"/>
    </xf>
    <xf numFmtId="0" fontId="6" fillId="0" borderId="0" xfId="0" applyFont="1" applyAlignment="1">
      <alignment vertical="center"/>
    </xf>
    <xf numFmtId="0" fontId="7" fillId="0" borderId="0" xfId="0" applyFont="1" applyAlignment="1">
      <alignment vertical="center"/>
    </xf>
    <xf numFmtId="14" fontId="2" fillId="0" borderId="0" xfId="0" applyNumberFormat="1" applyFont="1" applyFill="1" applyAlignment="1">
      <alignment vertical="center" wrapText="1"/>
    </xf>
    <xf numFmtId="0" fontId="2" fillId="0" borderId="1" xfId="0" applyFont="1" applyBorder="1" applyAlignment="1">
      <alignment horizontal="left" vertical="center" wrapText="1"/>
    </xf>
    <xf numFmtId="0" fontId="2" fillId="0" borderId="3" xfId="0" applyFont="1" applyBorder="1" applyAlignment="1">
      <alignment vertical="center" wrapText="1"/>
    </xf>
    <xf numFmtId="0" fontId="2" fillId="0" borderId="0" xfId="0" applyFont="1" applyAlignment="1">
      <alignment horizontal="right" vertical="center" wrapText="1"/>
    </xf>
    <xf numFmtId="0" fontId="4" fillId="0" borderId="0" xfId="0" applyFont="1" applyAlignment="1">
      <alignment horizontal="left" vertical="center" wrapText="1"/>
    </xf>
    <xf numFmtId="0" fontId="2" fillId="3" borderId="1" xfId="0" applyFont="1" applyFill="1" applyBorder="1" applyAlignment="1">
      <alignment vertical="center" wrapText="1"/>
    </xf>
    <xf numFmtId="0" fontId="2" fillId="0" borderId="0" xfId="0" applyFont="1" applyFill="1" applyBorder="1" applyAlignment="1">
      <alignment horizontal="right" vertical="center" wrapText="1"/>
    </xf>
    <xf numFmtId="0" fontId="11" fillId="0" borderId="0" xfId="0" applyFont="1" applyAlignment="1">
      <alignment vertical="center"/>
    </xf>
    <xf numFmtId="0" fontId="11" fillId="0" borderId="1" xfId="0" applyFont="1" applyBorder="1" applyAlignment="1">
      <alignment horizontal="justify" vertical="center" wrapText="1"/>
    </xf>
    <xf numFmtId="0" fontId="11" fillId="0" borderId="1" xfId="0" applyFont="1" applyBorder="1" applyAlignment="1">
      <alignment vertical="center"/>
    </xf>
    <xf numFmtId="0" fontId="10" fillId="0" borderId="1" xfId="0" applyFont="1" applyBorder="1" applyAlignment="1">
      <alignment vertical="center"/>
    </xf>
    <xf numFmtId="0" fontId="11" fillId="2" borderId="1" xfId="0" applyFont="1" applyFill="1" applyBorder="1" applyAlignment="1">
      <alignment vertical="center"/>
    </xf>
    <xf numFmtId="0" fontId="12" fillId="4" borderId="0" xfId="0" applyFont="1" applyFill="1" applyAlignment="1">
      <alignment horizontal="center" vertical="center" wrapText="1"/>
    </xf>
    <xf numFmtId="0" fontId="12" fillId="2" borderId="0" xfId="0" applyFont="1" applyFill="1" applyAlignment="1">
      <alignment horizontal="center" vertical="center" wrapText="1"/>
    </xf>
    <xf numFmtId="0" fontId="12" fillId="3" borderId="0" xfId="0" applyFont="1" applyFill="1" applyAlignment="1">
      <alignment horizontal="center" vertical="center" wrapText="1"/>
    </xf>
    <xf numFmtId="0" fontId="8" fillId="5" borderId="1" xfId="0" applyFont="1" applyFill="1" applyBorder="1" applyAlignment="1" applyProtection="1">
      <alignment horizontal="justify" vertical="center" wrapText="1"/>
    </xf>
    <xf numFmtId="0" fontId="9" fillId="5" borderId="1" xfId="0" applyFont="1" applyFill="1" applyBorder="1" applyAlignment="1" applyProtection="1">
      <alignment horizontal="justify" vertical="center" wrapText="1"/>
    </xf>
    <xf numFmtId="0" fontId="0" fillId="0" borderId="0" xfId="0" applyProtection="1"/>
    <xf numFmtId="0" fontId="8" fillId="0" borderId="1" xfId="0" applyFont="1" applyBorder="1" applyAlignment="1" applyProtection="1">
      <alignment horizontal="justify" vertical="center"/>
    </xf>
    <xf numFmtId="0" fontId="8" fillId="0" borderId="1" xfId="0" applyFont="1" applyBorder="1" applyAlignment="1" applyProtection="1">
      <alignment vertical="center"/>
    </xf>
    <xf numFmtId="0" fontId="8" fillId="0" borderId="1" xfId="0" applyFont="1" applyBorder="1" applyAlignment="1" applyProtection="1">
      <alignment horizontal="justify" vertical="center" wrapText="1"/>
    </xf>
    <xf numFmtId="0" fontId="2" fillId="4" borderId="1"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2" fillId="3" borderId="1" xfId="0" applyFont="1" applyFill="1" applyBorder="1" applyAlignment="1">
      <alignment horizontal="left" vertical="center" wrapText="1"/>
    </xf>
    <xf numFmtId="14" fontId="2" fillId="4" borderId="1" xfId="0" applyNumberFormat="1" applyFont="1" applyFill="1" applyBorder="1" applyAlignment="1" applyProtection="1">
      <alignment horizontal="left" vertical="center" wrapText="1"/>
      <protection locked="0"/>
    </xf>
    <xf numFmtId="0" fontId="2" fillId="4"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2" borderId="1" xfId="0" applyNumberFormat="1" applyFont="1" applyFill="1" applyBorder="1" applyAlignment="1" applyProtection="1">
      <alignment horizontal="left" vertical="center" wrapText="1"/>
      <protection locked="0"/>
    </xf>
    <xf numFmtId="0" fontId="7" fillId="0" borderId="0" xfId="0" applyFont="1" applyBorder="1" applyAlignment="1">
      <alignment vertical="center" wrapText="1"/>
    </xf>
    <xf numFmtId="0" fontId="7" fillId="0" borderId="0" xfId="0" applyFont="1" applyBorder="1" applyAlignment="1">
      <alignment vertical="center"/>
    </xf>
    <xf numFmtId="0" fontId="2" fillId="6" borderId="1" xfId="0" applyFont="1" applyFill="1" applyBorder="1" applyAlignment="1">
      <alignment vertical="center" wrapText="1"/>
    </xf>
    <xf numFmtId="0" fontId="2" fillId="6" borderId="0" xfId="0" applyFont="1" applyFill="1" applyBorder="1" applyAlignment="1" applyProtection="1">
      <alignment vertical="center" wrapText="1"/>
      <protection locked="0"/>
    </xf>
    <xf numFmtId="0" fontId="13" fillId="0" borderId="1" xfId="0" applyFont="1" applyBorder="1" applyAlignment="1">
      <alignment vertical="center" wrapText="1"/>
    </xf>
    <xf numFmtId="0" fontId="13"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7" fillId="0" borderId="0" xfId="0" applyFont="1" applyFill="1" applyAlignment="1">
      <alignment vertical="center"/>
    </xf>
    <xf numFmtId="0" fontId="2" fillId="6" borderId="1" xfId="0" applyFont="1" applyFill="1" applyBorder="1" applyAlignment="1">
      <alignment vertical="center"/>
    </xf>
    <xf numFmtId="0" fontId="15" fillId="6" borderId="0" xfId="0" applyFont="1" applyFill="1" applyAlignment="1">
      <alignment vertical="center"/>
    </xf>
    <xf numFmtId="0" fontId="16" fillId="0" borderId="0" xfId="0" applyFont="1" applyAlignment="1">
      <alignment vertical="center"/>
    </xf>
    <xf numFmtId="0" fontId="7" fillId="4" borderId="1" xfId="0" applyFont="1" applyFill="1" applyBorder="1" applyAlignment="1" applyProtection="1">
      <alignment vertical="center" wrapText="1"/>
      <protection locked="0"/>
    </xf>
    <xf numFmtId="0" fontId="7" fillId="4" borderId="1" xfId="0" applyFont="1" applyFill="1" applyBorder="1" applyAlignment="1">
      <alignment vertical="center" wrapText="1"/>
    </xf>
    <xf numFmtId="14" fontId="2" fillId="4" borderId="1" xfId="0" applyNumberFormat="1" applyFont="1" applyFill="1" applyBorder="1" applyAlignment="1">
      <alignment horizontal="left" vertical="center" wrapText="1"/>
    </xf>
    <xf numFmtId="176" fontId="2" fillId="4" borderId="1" xfId="0" applyNumberFormat="1" applyFont="1" applyFill="1" applyBorder="1" applyAlignment="1">
      <alignment horizontal="left" vertical="center" wrapText="1"/>
    </xf>
    <xf numFmtId="0" fontId="17" fillId="2" borderId="1" xfId="1" applyFill="1" applyBorder="1" applyAlignment="1" applyProtection="1">
      <alignment vertical="center" wrapText="1"/>
      <protection locked="0"/>
    </xf>
    <xf numFmtId="0" fontId="7" fillId="0" borderId="0" xfId="0" applyFont="1" applyAlignment="1">
      <alignment vertical="center" wrapText="1"/>
    </xf>
    <xf numFmtId="0" fontId="2" fillId="2" borderId="1" xfId="0" applyFont="1" applyFill="1" applyBorder="1" applyAlignment="1">
      <alignment vertical="center" wrapText="1"/>
    </xf>
    <xf numFmtId="0" fontId="4" fillId="0" borderId="1" xfId="0" applyFont="1" applyBorder="1" applyAlignment="1">
      <alignment horizontal="center" vertical="center" wrapText="1"/>
    </xf>
    <xf numFmtId="0" fontId="6" fillId="0" borderId="4" xfId="0" applyFont="1" applyFill="1" applyBorder="1" applyAlignment="1">
      <alignment horizontal="left" vertical="center"/>
    </xf>
    <xf numFmtId="0" fontId="13"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Fill="1" applyAlignment="1">
      <alignment horizontal="left" vertical="center" indent="1"/>
    </xf>
    <xf numFmtId="0" fontId="2" fillId="0" borderId="1" xfId="0" applyFont="1" applyFill="1" applyBorder="1" applyAlignment="1">
      <alignment vertical="center"/>
    </xf>
    <xf numFmtId="0" fontId="14" fillId="0" borderId="1" xfId="0" applyFont="1" applyFill="1" applyBorder="1" applyAlignment="1">
      <alignment vertical="center" wrapText="1"/>
    </xf>
    <xf numFmtId="0" fontId="2" fillId="0" borderId="3" xfId="0" applyFont="1" applyFill="1" applyBorder="1" applyAlignment="1">
      <alignment vertical="center" wrapText="1"/>
    </xf>
  </cellXfs>
  <cellStyles count="2">
    <cellStyle name="ハイパーリンク" xfId="1" builtinId="8"/>
    <cellStyle name="標準" xfId="0" builtinId="0"/>
  </cellStyles>
  <dxfs count="5">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588842</xdr:colOff>
      <xdr:row>3</xdr:row>
      <xdr:rowOff>2268</xdr:rowOff>
    </xdr:from>
    <xdr:to>
      <xdr:col>24</xdr:col>
      <xdr:colOff>366805</xdr:colOff>
      <xdr:row>22</xdr:row>
      <xdr:rowOff>95383</xdr:rowOff>
    </xdr:to>
    <xdr:sp macro="" textlink="">
      <xdr:nvSpPr>
        <xdr:cNvPr id="3" name="四角形: 角を丸くする 2">
          <a:extLst>
            <a:ext uri="{FF2B5EF4-FFF2-40B4-BE49-F238E27FC236}">
              <a16:creationId xmlns:a16="http://schemas.microsoft.com/office/drawing/2014/main" id="{36DB23BF-E514-401E-8A5F-F0A4ED122D5C}"/>
            </a:ext>
          </a:extLst>
        </xdr:cNvPr>
        <xdr:cNvSpPr/>
      </xdr:nvSpPr>
      <xdr:spPr>
        <a:xfrm>
          <a:off x="10808607" y="779209"/>
          <a:ext cx="12836551" cy="3529586"/>
        </a:xfrm>
        <a:prstGeom prst="roundRect">
          <a:avLst>
            <a:gd name="adj" fmla="val 12901"/>
          </a:avLst>
        </a:prstGeom>
        <a:solidFill>
          <a:srgbClr val="FFF8E5"/>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～応募者のみなさんへ～</a:t>
          </a:r>
          <a:r>
            <a:rPr lang="ja-JP" altLang="en-US"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留学計画書作成に当たっての留意事項</a:t>
          </a:r>
        </a:p>
        <a:p>
          <a:pPr algn="ct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➢本事業は、みなさんが在籍している学校が応募の手続きをします。応募を希望する場合は、まず学校の先生に相談してください。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➢留学計画書は、応募者本人（みなさん）が作成する必要があります。募集要項をよく読んで、作成してください。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➢奨学金・留学準備金の金額は、留学計画書の内容に基づいて決定します。留学計画書は、募集要項や本シートの記入例・注意事項をよく確認し、熟慮の上で作成してください。</a:t>
          </a:r>
        </a:p>
        <a:p>
          <a:pPr indent="152400"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採用後、留学計画の変更内容によっては、奨学金・留学準備金が減額になることがあります。</a:t>
          </a:r>
          <a:r>
            <a:rPr lang="ja-JP" sz="1200" u="sng"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また、留学計画の変更内容によって増額することはありません。</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➢留学計画書は、日本語で作成してください。氏名等の旧字体は常用漢字に置き換えて記入してください。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➢年齢や在籍高校等の情報は、</a:t>
          </a: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2026</a:t>
          </a:r>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年４月１日時点の情報を記入してください。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➢太字や斜体、下線、文字色および文字飾り等は、使用しないでください。</a:t>
          </a:r>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alt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➢行や列、セルを挿入すると計算式がズレて様式が壊れます。行や列、セルは挿入しないでください。</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1</xdr:col>
      <xdr:colOff>1871382</xdr:colOff>
      <xdr:row>5</xdr:row>
      <xdr:rowOff>22412</xdr:rowOff>
    </xdr:from>
    <xdr:to>
      <xdr:col>3</xdr:col>
      <xdr:colOff>336176</xdr:colOff>
      <xdr:row>10</xdr:row>
      <xdr:rowOff>100853</xdr:rowOff>
    </xdr:to>
    <xdr:sp macro="" textlink="">
      <xdr:nvSpPr>
        <xdr:cNvPr id="2" name="四角形: 角を丸くする 1">
          <a:extLst>
            <a:ext uri="{FF2B5EF4-FFF2-40B4-BE49-F238E27FC236}">
              <a16:creationId xmlns:a16="http://schemas.microsoft.com/office/drawing/2014/main" id="{FBF855C1-AF83-4C2A-9AD3-57F7FD6A7DC8}"/>
            </a:ext>
          </a:extLst>
        </xdr:cNvPr>
        <xdr:cNvSpPr/>
      </xdr:nvSpPr>
      <xdr:spPr>
        <a:xfrm>
          <a:off x="2263588" y="1143000"/>
          <a:ext cx="6364941" cy="99732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12</xdr:row>
      <xdr:rowOff>0</xdr:rowOff>
    </xdr:from>
    <xdr:to>
      <xdr:col>1</xdr:col>
      <xdr:colOff>1898399</xdr:colOff>
      <xdr:row>16</xdr:row>
      <xdr:rowOff>33704</xdr:rowOff>
    </xdr:to>
    <xdr:sp macro="" textlink="">
      <xdr:nvSpPr>
        <xdr:cNvPr id="4" name="四角形: 角を丸くする 3">
          <a:extLst>
            <a:ext uri="{FF2B5EF4-FFF2-40B4-BE49-F238E27FC236}">
              <a16:creationId xmlns:a16="http://schemas.microsoft.com/office/drawing/2014/main" id="{06D6E3B0-02B4-49E3-8A1A-597FAD7E083C}"/>
            </a:ext>
          </a:extLst>
        </xdr:cNvPr>
        <xdr:cNvSpPr/>
      </xdr:nvSpPr>
      <xdr:spPr>
        <a:xfrm>
          <a:off x="386522" y="2341217"/>
          <a:ext cx="1898399" cy="696313"/>
        </a:xfrm>
        <a:prstGeom prst="roundRect">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a:latin typeface="BIZ UDゴシック" panose="020B0400000000000000" pitchFamily="49" charset="-128"/>
              <a:ea typeface="BIZ UDゴシック" panose="020B0400000000000000" pitchFamily="49" charset="-128"/>
            </a:rPr>
            <a:t>記入例</a:t>
          </a:r>
        </a:p>
      </xdr:txBody>
    </xdr:sp>
    <xdr:clientData/>
  </xdr:twoCellAnchor>
  <xdr:twoCellAnchor>
    <xdr:from>
      <xdr:col>2</xdr:col>
      <xdr:colOff>2819400</xdr:colOff>
      <xdr:row>101</xdr:row>
      <xdr:rowOff>238125</xdr:rowOff>
    </xdr:from>
    <xdr:to>
      <xdr:col>3</xdr:col>
      <xdr:colOff>568564</xdr:colOff>
      <xdr:row>103</xdr:row>
      <xdr:rowOff>92747</xdr:rowOff>
    </xdr:to>
    <xdr:sp macro="" textlink="">
      <xdr:nvSpPr>
        <xdr:cNvPr id="5" name="吹き出し: 角を丸めた四角形 4">
          <a:extLst>
            <a:ext uri="{FF2B5EF4-FFF2-40B4-BE49-F238E27FC236}">
              <a16:creationId xmlns:a16="http://schemas.microsoft.com/office/drawing/2014/main" id="{FFCACF5F-3627-4AD5-B86C-0DE995FF9DE2}"/>
            </a:ext>
          </a:extLst>
        </xdr:cNvPr>
        <xdr:cNvSpPr/>
      </xdr:nvSpPr>
      <xdr:spPr>
        <a:xfrm>
          <a:off x="5429250" y="41182925"/>
          <a:ext cx="3435589" cy="1172247"/>
        </a:xfrm>
        <a:prstGeom prst="wedgeRoundRectCallout">
          <a:avLst>
            <a:gd name="adj1" fmla="val -66456"/>
            <a:gd name="adj2" fmla="val 13294"/>
            <a:gd name="adj3" fmla="val 16667"/>
          </a:avLst>
        </a:prstGeom>
        <a:solidFill>
          <a:srgbClr val="FFFAEB"/>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自身の探究テーマ、留学内容に応じて、自分の留学の特徴となるキーワードを３つ挙げましょう。３つが似ていても問題ありません。</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79705" indent="-179705"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例：</a:t>
          </a:r>
          <a:r>
            <a:rPr lang="en-US"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IT</a:t>
          </a:r>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企業でのインターンシップ、ジェンダーフリートイレの普及、オペラを通した文化の調査</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1905000</xdr:colOff>
      <xdr:row>111</xdr:row>
      <xdr:rowOff>76200</xdr:rowOff>
    </xdr:from>
    <xdr:to>
      <xdr:col>3</xdr:col>
      <xdr:colOff>590602</xdr:colOff>
      <xdr:row>112</xdr:row>
      <xdr:rowOff>896657</xdr:rowOff>
    </xdr:to>
    <xdr:sp macro="" textlink="">
      <xdr:nvSpPr>
        <xdr:cNvPr id="6" name="吹き出し: 角を丸めた四角形 5">
          <a:extLst>
            <a:ext uri="{FF2B5EF4-FFF2-40B4-BE49-F238E27FC236}">
              <a16:creationId xmlns:a16="http://schemas.microsoft.com/office/drawing/2014/main" id="{9E612A03-3601-434B-B60A-A8ABD75F63D8}"/>
            </a:ext>
          </a:extLst>
        </xdr:cNvPr>
        <xdr:cNvSpPr/>
      </xdr:nvSpPr>
      <xdr:spPr>
        <a:xfrm>
          <a:off x="4514850" y="47234475"/>
          <a:ext cx="4372027" cy="1715807"/>
        </a:xfrm>
        <a:prstGeom prst="wedgeRoundRectCallout">
          <a:avLst>
            <a:gd name="adj1" fmla="val -66002"/>
            <a:gd name="adj2" fmla="val 4202"/>
            <a:gd name="adj3" fmla="val 16667"/>
          </a:avLst>
        </a:prstGeom>
        <a:solidFill>
          <a:srgbClr val="FFFAEB"/>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en-US"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日数は初日も含めて計算してください。</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89535" indent="-89535" algn="l"/>
          <a:r>
            <a:rPr lang="ja-JP" altLang="en-US"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受入先機関が複数あり、活動を行わない日がある場合は、その日数を除いてください。</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89535" indent="-89535" algn="l"/>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（例）留学期間全体：</a:t>
          </a:r>
          <a:r>
            <a:rPr lang="en-US"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8/1-9/14</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45</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日間）</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489585" indent="-89535" algn="l"/>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・１か所目：</a:t>
          </a:r>
          <a:r>
            <a:rPr lang="en-US"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8/1-9/4</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35</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日間）　※</a:t>
          </a:r>
          <a:r>
            <a:rPr lang="en-US"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9/5-9/6</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は移動日等、活動がない。</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489585" indent="-89535" algn="l"/>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・２か所目：</a:t>
          </a:r>
          <a:r>
            <a:rPr lang="en-US"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9/7-9/14</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（８日間）</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356235" indent="-89535" algn="l"/>
          <a:r>
            <a:rPr lang="ja-JP" altLang="en-US"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ja-JP" sz="1050" u="sng"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留学期間（日数）は、</a:t>
          </a:r>
          <a:r>
            <a:rPr lang="en-US" sz="1050" u="sng"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9/5-9/6</a:t>
          </a:r>
          <a:r>
            <a:rPr lang="ja-JP" sz="1050" u="sng"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の２日間を除く、</a:t>
          </a:r>
          <a:r>
            <a:rPr lang="en-US" sz="1050" u="sng"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43</a:t>
          </a:r>
          <a:r>
            <a:rPr lang="ja-JP" sz="1050" u="sng"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日間</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C196"/>
  <sheetViews>
    <sheetView tabSelected="1" view="pageBreakPreview" topLeftCell="A192" zoomScaleNormal="55" zoomScaleSheetLayoutView="100" workbookViewId="0">
      <selection activeCell="C185" sqref="C185"/>
    </sheetView>
  </sheetViews>
  <sheetFormatPr defaultColWidth="9" defaultRowHeight="13"/>
  <cols>
    <col min="1" max="1" width="5.08203125" style="1" customWidth="1"/>
    <col min="2" max="2" width="29.08203125" style="1" customWidth="1"/>
    <col min="3" max="3" width="74.58203125" style="4" customWidth="1"/>
    <col min="4" max="4" width="16.25" style="4" customWidth="1"/>
    <col min="5" max="5" width="9" style="1"/>
    <col min="6" max="11" width="9" style="13"/>
    <col min="12" max="12" width="9" style="13" customWidth="1"/>
    <col min="13" max="29" width="9" style="13"/>
    <col min="30" max="16384" width="9" style="1"/>
  </cols>
  <sheetData>
    <row r="2" spans="2:11" ht="35.25" customHeight="1">
      <c r="B2" s="63" t="s">
        <v>743</v>
      </c>
      <c r="C2" s="63"/>
      <c r="D2" s="63"/>
      <c r="E2" s="2"/>
      <c r="F2" s="43"/>
      <c r="G2" s="43"/>
      <c r="H2" s="43"/>
      <c r="I2" s="43"/>
      <c r="J2" s="43"/>
      <c r="K2" s="44"/>
    </row>
    <row r="6" spans="2:11">
      <c r="C6" s="17"/>
      <c r="D6" s="14"/>
    </row>
    <row r="7" spans="2:11" ht="16">
      <c r="C7" s="18" t="s">
        <v>260</v>
      </c>
      <c r="D7" s="5"/>
    </row>
    <row r="8" spans="2:11" ht="14">
      <c r="C8" s="26" t="s">
        <v>22</v>
      </c>
      <c r="D8" s="5"/>
    </row>
    <row r="9" spans="2:11" ht="14">
      <c r="C9" s="27" t="s">
        <v>23</v>
      </c>
      <c r="D9" s="5"/>
    </row>
    <row r="10" spans="2:11" ht="14">
      <c r="C10" s="28" t="s">
        <v>24</v>
      </c>
      <c r="D10" s="5"/>
    </row>
    <row r="20" spans="2:7">
      <c r="C20" s="17"/>
      <c r="D20" s="5"/>
    </row>
    <row r="21" spans="2:7" ht="18.5">
      <c r="B21" s="9"/>
      <c r="C21" s="17" t="s">
        <v>15</v>
      </c>
      <c r="D21" s="39">
        <v>46082</v>
      </c>
      <c r="E21" s="6" t="str">
        <f>IF(D21="","入力してください","")</f>
        <v/>
      </c>
    </row>
    <row r="22" spans="2:7" ht="18.5">
      <c r="B22" s="9" t="s">
        <v>0</v>
      </c>
    </row>
    <row r="23" spans="2:7">
      <c r="B23" s="1" t="s">
        <v>1</v>
      </c>
    </row>
    <row r="24" spans="2:7">
      <c r="B24" s="6" t="s">
        <v>2</v>
      </c>
      <c r="C24" s="35" t="s">
        <v>794</v>
      </c>
      <c r="D24" s="6" t="str">
        <f>IF(C24="","入力してください","")</f>
        <v/>
      </c>
    </row>
    <row r="25" spans="2:7">
      <c r="B25" s="7" t="s">
        <v>12</v>
      </c>
      <c r="C25" s="35" t="s">
        <v>795</v>
      </c>
      <c r="D25" s="6" t="str">
        <f>IF(C25="","入力してください","")</f>
        <v/>
      </c>
    </row>
    <row r="26" spans="2:7">
      <c r="B26" s="7" t="s">
        <v>13</v>
      </c>
      <c r="C26" s="35" t="s">
        <v>796</v>
      </c>
      <c r="D26" s="6" t="str">
        <f>IF(C26="","入力してください","")</f>
        <v/>
      </c>
    </row>
    <row r="27" spans="2:7">
      <c r="B27" s="7" t="s">
        <v>3</v>
      </c>
      <c r="C27" s="39">
        <v>40092</v>
      </c>
      <c r="D27" s="6" t="str">
        <f>IF(C27="","入力してください","")</f>
        <v/>
      </c>
    </row>
    <row r="28" spans="2:7" ht="30" customHeight="1">
      <c r="B28" s="7" t="s">
        <v>14</v>
      </c>
      <c r="C28" s="38">
        <f>DATEDIF(C27,$D$21,"Y")</f>
        <v>16</v>
      </c>
      <c r="D28" s="6" t="s">
        <v>16</v>
      </c>
    </row>
    <row r="29" spans="2:7">
      <c r="B29" s="7" t="s">
        <v>4</v>
      </c>
      <c r="C29" s="35" t="s">
        <v>797</v>
      </c>
      <c r="D29" s="6" t="str">
        <f>IF(C29="","選択してください","")</f>
        <v/>
      </c>
    </row>
    <row r="30" spans="2:7">
      <c r="B30" s="7" t="s">
        <v>5</v>
      </c>
      <c r="C30" s="40" t="s">
        <v>798</v>
      </c>
      <c r="D30" s="6" t="str">
        <f>IF(C30="","入力してください","")</f>
        <v/>
      </c>
    </row>
    <row r="31" spans="2:7" ht="26">
      <c r="B31" s="6" t="s">
        <v>6</v>
      </c>
      <c r="C31" s="35" t="s">
        <v>799</v>
      </c>
      <c r="D31" s="6" t="str">
        <f>IF(C31="","入力してください","")</f>
        <v/>
      </c>
    </row>
    <row r="32" spans="2:7">
      <c r="B32" s="7" t="s">
        <v>720</v>
      </c>
      <c r="C32" s="40">
        <v>2</v>
      </c>
      <c r="D32" s="6" t="str">
        <f>IF(C32="","入力してください","")</f>
        <v/>
      </c>
      <c r="G32" s="13" t="s">
        <v>721</v>
      </c>
    </row>
    <row r="33" spans="2:7">
      <c r="B33" s="7" t="s">
        <v>7</v>
      </c>
      <c r="C33" s="35" t="s">
        <v>800</v>
      </c>
      <c r="D33" s="6" t="str">
        <f>IF(C33="","入力してください","")</f>
        <v/>
      </c>
      <c r="G33" s="13" t="s">
        <v>722</v>
      </c>
    </row>
    <row r="34" spans="2:7">
      <c r="B34" s="7" t="s">
        <v>60</v>
      </c>
      <c r="C34" s="35" t="s">
        <v>801</v>
      </c>
      <c r="D34" s="6" t="str">
        <f>IF(C34="","選択してください","")</f>
        <v/>
      </c>
      <c r="G34" s="13" t="s">
        <v>723</v>
      </c>
    </row>
    <row r="35" spans="2:7">
      <c r="B35" s="7" t="s">
        <v>61</v>
      </c>
      <c r="C35" s="35" t="s">
        <v>802</v>
      </c>
      <c r="D35" s="6" t="str">
        <f>IF(C35="","選択してください","")</f>
        <v/>
      </c>
      <c r="G35" s="13" t="s">
        <v>724</v>
      </c>
    </row>
    <row r="36" spans="2:7">
      <c r="G36" s="13" t="s">
        <v>753</v>
      </c>
    </row>
    <row r="37" spans="2:7" ht="13.5" customHeight="1">
      <c r="B37" s="1" t="s">
        <v>727</v>
      </c>
      <c r="G37" s="13" t="s">
        <v>725</v>
      </c>
    </row>
    <row r="38" spans="2:7">
      <c r="B38" s="7" t="s">
        <v>8</v>
      </c>
      <c r="C38" s="35" t="s">
        <v>803</v>
      </c>
      <c r="D38" s="6" t="str">
        <f>IF(C38="","選択してください","")</f>
        <v/>
      </c>
      <c r="G38" s="13" t="s">
        <v>726</v>
      </c>
    </row>
    <row r="39" spans="2:7">
      <c r="B39" s="7" t="s">
        <v>9</v>
      </c>
      <c r="C39" s="35" t="s">
        <v>804</v>
      </c>
      <c r="D39" s="6" t="str">
        <f>IF(C39="","入力してください","")</f>
        <v/>
      </c>
    </row>
    <row r="40" spans="2:7">
      <c r="B40" s="7" t="s">
        <v>361</v>
      </c>
      <c r="C40" s="35" t="s">
        <v>805</v>
      </c>
      <c r="D40" s="6" t="str">
        <f>IF(C40="","入力してください","")</f>
        <v/>
      </c>
    </row>
    <row r="41" spans="2:7">
      <c r="B41" s="7" t="s">
        <v>10</v>
      </c>
      <c r="C41" s="35" t="s">
        <v>806</v>
      </c>
      <c r="D41" s="6" t="str">
        <f>IF(C41="","入力してください","")</f>
        <v/>
      </c>
    </row>
    <row r="42" spans="2:7">
      <c r="B42" s="7" t="s">
        <v>11</v>
      </c>
      <c r="C42" s="35" t="s">
        <v>807</v>
      </c>
      <c r="D42" s="6" t="str">
        <f>IF(C42="","選択してください","")</f>
        <v/>
      </c>
    </row>
    <row r="44" spans="2:7">
      <c r="B44" s="51" t="s">
        <v>839</v>
      </c>
      <c r="C44" s="50"/>
    </row>
    <row r="45" spans="2:7">
      <c r="B45" s="72" t="s">
        <v>762</v>
      </c>
      <c r="C45" s="50"/>
    </row>
    <row r="46" spans="2:7">
      <c r="B46" s="72" t="s">
        <v>742</v>
      </c>
      <c r="C46" s="50"/>
    </row>
    <row r="47" spans="2:7">
      <c r="B47" s="51" t="s">
        <v>840</v>
      </c>
      <c r="C47" s="50"/>
    </row>
    <row r="48" spans="2:7">
      <c r="B48" s="73" t="s">
        <v>749</v>
      </c>
      <c r="C48" s="40"/>
    </row>
    <row r="49" spans="2:13">
      <c r="B49" s="73" t="s">
        <v>750</v>
      </c>
      <c r="C49" s="40"/>
    </row>
    <row r="50" spans="2:13" ht="26">
      <c r="C50" s="61" t="s">
        <v>838</v>
      </c>
    </row>
    <row r="51" spans="2:13">
      <c r="B51" s="3"/>
    </row>
    <row r="52" spans="2:13" ht="13.5" customHeight="1">
      <c r="B52" s="1" t="s">
        <v>736</v>
      </c>
    </row>
    <row r="53" spans="2:13">
      <c r="B53" s="1" t="s">
        <v>17</v>
      </c>
      <c r="D53" s="1"/>
      <c r="M53" s="13" t="s">
        <v>744</v>
      </c>
    </row>
    <row r="54" spans="2:13">
      <c r="B54" s="53" t="s">
        <v>776</v>
      </c>
      <c r="C54" s="41"/>
      <c r="D54" s="6" t="str">
        <f>IF(C54="","入力してください","")</f>
        <v>入力してください</v>
      </c>
      <c r="M54" s="13" t="s">
        <v>745</v>
      </c>
    </row>
    <row r="55" spans="2:13">
      <c r="B55" s="7" t="s">
        <v>18</v>
      </c>
      <c r="C55" s="41"/>
      <c r="D55" s="6" t="str">
        <f>IF(C55="","入力してください","")</f>
        <v>入力してください</v>
      </c>
      <c r="M55" s="13" t="s">
        <v>746</v>
      </c>
    </row>
    <row r="56" spans="2:13">
      <c r="B56" s="7" t="s">
        <v>19</v>
      </c>
      <c r="C56" s="41"/>
      <c r="D56" s="6" t="str">
        <f>IF(C56="","入力してください","")</f>
        <v>入力してください</v>
      </c>
      <c r="M56" s="13" t="s">
        <v>747</v>
      </c>
    </row>
    <row r="57" spans="2:13">
      <c r="B57" s="7" t="s">
        <v>20</v>
      </c>
      <c r="C57" s="41" t="s">
        <v>808</v>
      </c>
      <c r="D57" s="6" t="str">
        <f>IF(C57="","入力してください","")</f>
        <v/>
      </c>
      <c r="M57" s="13" t="s">
        <v>748</v>
      </c>
    </row>
    <row r="58" spans="2:13" ht="73.5" customHeight="1">
      <c r="B58" s="6" t="s">
        <v>66</v>
      </c>
      <c r="C58" s="36"/>
      <c r="D58" s="6">
        <f>LEN(C58)</f>
        <v>0</v>
      </c>
      <c r="E58" s="6" t="s">
        <v>65</v>
      </c>
    </row>
    <row r="59" spans="2:13" ht="16.5" customHeight="1">
      <c r="B59" s="1" t="s">
        <v>21</v>
      </c>
    </row>
    <row r="60" spans="2:13" ht="75" customHeight="1">
      <c r="B60" s="6" t="s">
        <v>67</v>
      </c>
      <c r="C60" s="36"/>
      <c r="D60" s="6">
        <f>LEN(C60)</f>
        <v>0</v>
      </c>
      <c r="E60" s="6" t="s">
        <v>65</v>
      </c>
    </row>
    <row r="62" spans="2:13">
      <c r="B62" s="1" t="s">
        <v>737</v>
      </c>
    </row>
    <row r="63" spans="2:13" ht="30.5" customHeight="1">
      <c r="B63" s="7" t="s">
        <v>25</v>
      </c>
      <c r="C63" s="36" t="s">
        <v>809</v>
      </c>
      <c r="D63" s="6" t="str">
        <f>IF(C63="","選択してください","")</f>
        <v/>
      </c>
    </row>
    <row r="64" spans="2:13" ht="76.5" customHeight="1">
      <c r="B64" s="6" t="s">
        <v>26</v>
      </c>
      <c r="C64" s="37" t="s">
        <v>810</v>
      </c>
      <c r="D64" s="8">
        <f>LEN(C64)</f>
        <v>72</v>
      </c>
      <c r="E64" s="6" t="s">
        <v>65</v>
      </c>
    </row>
    <row r="66" spans="2:5">
      <c r="B66" s="1" t="s">
        <v>738</v>
      </c>
    </row>
    <row r="67" spans="2:5" ht="35.5" customHeight="1">
      <c r="B67" s="65" t="s">
        <v>777</v>
      </c>
      <c r="C67" s="65"/>
    </row>
    <row r="68" spans="2:5" ht="43.5" customHeight="1">
      <c r="B68" s="6" t="s">
        <v>27</v>
      </c>
      <c r="C68" s="35" t="s">
        <v>811</v>
      </c>
      <c r="D68" s="6" t="str">
        <f t="shared" ref="D68:D75" si="0">IF(C68="","選択してください","")</f>
        <v/>
      </c>
    </row>
    <row r="69" spans="2:5" ht="104.5" customHeight="1">
      <c r="B69" s="47" t="s">
        <v>757</v>
      </c>
      <c r="C69" s="35" t="s">
        <v>811</v>
      </c>
      <c r="D69" s="6" t="str">
        <f t="shared" si="0"/>
        <v/>
      </c>
    </row>
    <row r="70" spans="2:5" ht="51.5" customHeight="1">
      <c r="B70" s="47" t="s">
        <v>754</v>
      </c>
      <c r="C70" s="35" t="s">
        <v>811</v>
      </c>
      <c r="D70" s="6" t="str">
        <f t="shared" si="0"/>
        <v/>
      </c>
    </row>
    <row r="71" spans="2:5" ht="54.5" customHeight="1">
      <c r="B71" s="47" t="s">
        <v>758</v>
      </c>
      <c r="C71" s="35" t="s">
        <v>811</v>
      </c>
      <c r="D71" s="6" t="str">
        <f t="shared" si="0"/>
        <v/>
      </c>
    </row>
    <row r="72" spans="2:5" ht="39.5" customHeight="1">
      <c r="B72" s="48" t="s">
        <v>755</v>
      </c>
      <c r="C72" s="35" t="s">
        <v>811</v>
      </c>
      <c r="D72" s="6" t="str">
        <f t="shared" si="0"/>
        <v/>
      </c>
    </row>
    <row r="73" spans="2:5" ht="35.25" customHeight="1">
      <c r="B73" s="6" t="s">
        <v>728</v>
      </c>
      <c r="C73" s="35" t="s">
        <v>811</v>
      </c>
      <c r="D73" s="6" t="str">
        <f t="shared" si="0"/>
        <v/>
      </c>
    </row>
    <row r="74" spans="2:5" ht="151.5" customHeight="1">
      <c r="B74" s="74" t="s">
        <v>778</v>
      </c>
      <c r="C74" s="35" t="s">
        <v>811</v>
      </c>
      <c r="D74" s="6" t="str">
        <f t="shared" si="0"/>
        <v/>
      </c>
      <c r="E74" s="4"/>
    </row>
    <row r="75" spans="2:5" ht="61.5" customHeight="1">
      <c r="B75" s="49" t="s">
        <v>756</v>
      </c>
      <c r="C75" s="35" t="s">
        <v>811</v>
      </c>
      <c r="D75" s="6" t="str">
        <f t="shared" si="0"/>
        <v/>
      </c>
    </row>
    <row r="77" spans="2:5">
      <c r="B77" s="1" t="s">
        <v>739</v>
      </c>
    </row>
    <row r="78" spans="2:5" ht="28.5" customHeight="1">
      <c r="B78" s="65" t="s">
        <v>787</v>
      </c>
      <c r="C78" s="65"/>
    </row>
    <row r="79" spans="2:5" ht="95.5" customHeight="1">
      <c r="B79" s="47" t="s">
        <v>788</v>
      </c>
      <c r="C79" s="35" t="s">
        <v>811</v>
      </c>
      <c r="D79" s="6" t="str">
        <f t="shared" ref="D79:D85" si="1">IF(C79="","選択してください","")</f>
        <v/>
      </c>
    </row>
    <row r="80" spans="2:5" ht="63" customHeight="1">
      <c r="B80" s="6" t="s">
        <v>729</v>
      </c>
      <c r="C80" s="35" t="s">
        <v>811</v>
      </c>
      <c r="D80" s="6" t="str">
        <f t="shared" si="1"/>
        <v/>
      </c>
    </row>
    <row r="81" spans="2:9" ht="53.5" customHeight="1">
      <c r="B81" s="49" t="s">
        <v>759</v>
      </c>
      <c r="C81" s="35" t="s">
        <v>811</v>
      </c>
      <c r="D81" s="6" t="str">
        <f t="shared" si="1"/>
        <v/>
      </c>
    </row>
    <row r="82" spans="2:9" ht="53.5" customHeight="1">
      <c r="B82" s="48" t="s">
        <v>760</v>
      </c>
      <c r="C82" s="35" t="s">
        <v>811</v>
      </c>
      <c r="D82" s="6" t="str">
        <f t="shared" si="1"/>
        <v/>
      </c>
    </row>
    <row r="83" spans="2:9" ht="66.5" customHeight="1">
      <c r="B83" s="45" t="s">
        <v>28</v>
      </c>
      <c r="C83" s="35" t="s">
        <v>811</v>
      </c>
      <c r="D83" s="6" t="str">
        <f>IF(C83="","選択してください","")</f>
        <v/>
      </c>
    </row>
    <row r="84" spans="2:9" ht="52" customHeight="1">
      <c r="B84" s="6" t="s">
        <v>29</v>
      </c>
      <c r="C84" s="35" t="s">
        <v>811</v>
      </c>
      <c r="D84" s="6" t="str">
        <f t="shared" si="1"/>
        <v/>
      </c>
    </row>
    <row r="85" spans="2:9" ht="87" customHeight="1">
      <c r="B85" s="6" t="s">
        <v>761</v>
      </c>
      <c r="C85" s="35" t="s">
        <v>811</v>
      </c>
      <c r="D85" s="6" t="str">
        <f t="shared" si="1"/>
        <v/>
      </c>
    </row>
    <row r="87" spans="2:9">
      <c r="B87" s="1" t="s">
        <v>740</v>
      </c>
    </row>
    <row r="88" spans="2:9" ht="30" customHeight="1">
      <c r="B88" s="65" t="s">
        <v>789</v>
      </c>
      <c r="C88" s="65"/>
    </row>
    <row r="89" spans="2:9" ht="58.5" customHeight="1">
      <c r="B89" s="6" t="s">
        <v>763</v>
      </c>
      <c r="C89" s="35" t="s">
        <v>811</v>
      </c>
      <c r="D89" s="6" t="str">
        <f>IF(C89="","選択してください","")</f>
        <v/>
      </c>
    </row>
    <row r="90" spans="2:9" ht="18" customHeight="1">
      <c r="B90" s="2"/>
      <c r="C90" s="46"/>
      <c r="D90" s="2"/>
    </row>
    <row r="91" spans="2:9" ht="18" customHeight="1">
      <c r="B91" s="1" t="s">
        <v>741</v>
      </c>
    </row>
    <row r="92" spans="2:9" ht="73.5" customHeight="1">
      <c r="B92" s="75" t="s">
        <v>764</v>
      </c>
      <c r="C92" s="35" t="s">
        <v>731</v>
      </c>
      <c r="D92" s="6" t="str">
        <f>IF(C92="","選択してください","")</f>
        <v/>
      </c>
      <c r="F92" s="55" t="s">
        <v>751</v>
      </c>
      <c r="G92" s="55" t="s">
        <v>730</v>
      </c>
      <c r="H92" s="55" t="s">
        <v>732</v>
      </c>
      <c r="I92" s="55"/>
    </row>
    <row r="93" spans="2:9" ht="115" customHeight="1">
      <c r="B93" s="75" t="s">
        <v>836</v>
      </c>
      <c r="C93" s="35" t="s">
        <v>733</v>
      </c>
      <c r="D93" s="16" t="str">
        <f>IF(C93="","選択してください","")</f>
        <v/>
      </c>
      <c r="F93" s="55" t="s">
        <v>752</v>
      </c>
      <c r="G93" s="55" t="s">
        <v>731</v>
      </c>
      <c r="H93" s="55" t="s">
        <v>733</v>
      </c>
      <c r="I93" s="55"/>
    </row>
    <row r="94" spans="2:9" ht="120.5" customHeight="1">
      <c r="B94" s="49" t="s">
        <v>837</v>
      </c>
      <c r="C94" s="35" t="s">
        <v>734</v>
      </c>
      <c r="D94" s="6" t="str">
        <f>IF(C94="","選択してください","")</f>
        <v/>
      </c>
      <c r="F94" s="55"/>
      <c r="G94" s="55" t="s">
        <v>734</v>
      </c>
      <c r="H94" s="55"/>
      <c r="I94" s="55"/>
    </row>
    <row r="95" spans="2:9" ht="9.5" customHeight="1">
      <c r="B95" s="2"/>
      <c r="C95" s="46"/>
      <c r="D95" s="2"/>
      <c r="F95" s="55"/>
      <c r="G95" s="55" t="s">
        <v>735</v>
      </c>
      <c r="H95" s="55"/>
      <c r="I95" s="55"/>
    </row>
    <row r="96" spans="2:9" ht="18.5">
      <c r="B96" s="9" t="s">
        <v>30</v>
      </c>
    </row>
    <row r="97" spans="2:5">
      <c r="B97" s="1" t="s">
        <v>31</v>
      </c>
    </row>
    <row r="98" spans="2:5" ht="208.5" customHeight="1">
      <c r="B98" s="6" t="s">
        <v>68</v>
      </c>
      <c r="C98" s="56" t="s">
        <v>812</v>
      </c>
      <c r="D98" s="6">
        <f>LEN(C98)</f>
        <v>78</v>
      </c>
      <c r="E98" s="6" t="s">
        <v>65</v>
      </c>
    </row>
    <row r="100" spans="2:5">
      <c r="B100" s="1" t="s">
        <v>32</v>
      </c>
    </row>
    <row r="101" spans="2:5" ht="52">
      <c r="B101" s="6" t="s">
        <v>69</v>
      </c>
      <c r="C101" s="57" t="s">
        <v>813</v>
      </c>
      <c r="D101" s="6">
        <f t="shared" ref="D101:D106" si="2">LEN(C101)</f>
        <v>50</v>
      </c>
      <c r="E101" s="6" t="s">
        <v>65</v>
      </c>
    </row>
    <row r="102" spans="2:5" ht="52">
      <c r="B102" s="15" t="s">
        <v>70</v>
      </c>
      <c r="C102" s="35"/>
      <c r="D102" s="8">
        <f t="shared" si="2"/>
        <v>0</v>
      </c>
      <c r="E102" s="6" t="s">
        <v>65</v>
      </c>
    </row>
    <row r="103" spans="2:5" ht="52">
      <c r="B103" s="15" t="s">
        <v>71</v>
      </c>
      <c r="C103" s="35"/>
      <c r="D103" s="8">
        <f t="shared" si="2"/>
        <v>0</v>
      </c>
      <c r="E103" s="6" t="s">
        <v>65</v>
      </c>
    </row>
    <row r="104" spans="2:5" ht="52">
      <c r="B104" s="15" t="s">
        <v>72</v>
      </c>
      <c r="C104" s="35"/>
      <c r="D104" s="8">
        <f t="shared" si="2"/>
        <v>0</v>
      </c>
      <c r="E104" s="6" t="s">
        <v>65</v>
      </c>
    </row>
    <row r="105" spans="2:5" ht="107.25" customHeight="1">
      <c r="B105" s="6" t="s">
        <v>73</v>
      </c>
      <c r="C105" s="57" t="s">
        <v>814</v>
      </c>
      <c r="D105" s="6">
        <f t="shared" si="2"/>
        <v>57</v>
      </c>
      <c r="E105" s="6" t="s">
        <v>65</v>
      </c>
    </row>
    <row r="106" spans="2:5" ht="108.75" customHeight="1">
      <c r="B106" s="6" t="s">
        <v>74</v>
      </c>
      <c r="C106" s="35"/>
      <c r="D106" s="8">
        <f t="shared" si="2"/>
        <v>0</v>
      </c>
      <c r="E106" s="6" t="s">
        <v>65</v>
      </c>
    </row>
    <row r="108" spans="2:5" ht="12.5" customHeight="1">
      <c r="B108" s="1" t="s">
        <v>33</v>
      </c>
    </row>
    <row r="109" spans="2:5">
      <c r="B109" s="1" t="s">
        <v>765</v>
      </c>
    </row>
    <row r="110" spans="2:5">
      <c r="B110" s="1" t="s">
        <v>766</v>
      </c>
    </row>
    <row r="111" spans="2:5" ht="66.75" customHeight="1">
      <c r="B111" s="6" t="s">
        <v>75</v>
      </c>
      <c r="C111" s="58">
        <v>46239</v>
      </c>
      <c r="D111" s="6" t="str">
        <f>IF(C111="","入力してください","")</f>
        <v/>
      </c>
    </row>
    <row r="112" spans="2:5" ht="70.5" customHeight="1">
      <c r="B112" s="16" t="s">
        <v>76</v>
      </c>
      <c r="C112" s="58">
        <v>46259</v>
      </c>
      <c r="D112" s="6" t="str">
        <f>IF(C112="","入力してください","")</f>
        <v/>
      </c>
    </row>
    <row r="113" spans="2:4" ht="109.5" customHeight="1">
      <c r="B113" s="6" t="s">
        <v>80</v>
      </c>
      <c r="C113" s="59">
        <v>21</v>
      </c>
      <c r="D113" s="6" t="s">
        <v>34</v>
      </c>
    </row>
    <row r="115" spans="2:4">
      <c r="B115" s="1" t="s">
        <v>41</v>
      </c>
    </row>
    <row r="116" spans="2:4">
      <c r="B116" s="7" t="s">
        <v>81</v>
      </c>
      <c r="C116" s="35" t="s">
        <v>815</v>
      </c>
      <c r="D116" s="6" t="str">
        <f>IF(C116="","選択してください","")</f>
        <v/>
      </c>
    </row>
    <row r="117" spans="2:4">
      <c r="B117" s="7" t="s">
        <v>36</v>
      </c>
      <c r="C117" s="35" t="s">
        <v>816</v>
      </c>
      <c r="D117" s="6" t="str">
        <f t="shared" ref="D117:D120" si="3">IF(C117="","入力してください","")</f>
        <v/>
      </c>
    </row>
    <row r="118" spans="2:4">
      <c r="B118" s="7" t="s">
        <v>37</v>
      </c>
      <c r="C118" s="35" t="s">
        <v>817</v>
      </c>
      <c r="D118" s="6" t="str">
        <f t="shared" si="3"/>
        <v/>
      </c>
    </row>
    <row r="119" spans="2:4">
      <c r="B119" s="7" t="s">
        <v>38</v>
      </c>
      <c r="C119" s="39">
        <v>46239</v>
      </c>
      <c r="D119" s="6" t="str">
        <f t="shared" si="3"/>
        <v/>
      </c>
    </row>
    <row r="120" spans="2:4">
      <c r="B120" s="7" t="s">
        <v>39</v>
      </c>
      <c r="C120" s="39">
        <v>46246</v>
      </c>
      <c r="D120" s="6" t="str">
        <f t="shared" si="3"/>
        <v/>
      </c>
    </row>
    <row r="121" spans="2:4">
      <c r="B121" s="7" t="s">
        <v>40</v>
      </c>
      <c r="C121" s="38">
        <f>IF(C120="","0",_xlfn.DAYS(C120,C119-1))</f>
        <v>8</v>
      </c>
      <c r="D121" s="6" t="s">
        <v>34</v>
      </c>
    </row>
    <row r="123" spans="2:4">
      <c r="B123" s="1" t="s">
        <v>42</v>
      </c>
    </row>
    <row r="124" spans="2:4">
      <c r="B124" s="7" t="s">
        <v>81</v>
      </c>
      <c r="C124" s="36" t="s">
        <v>815</v>
      </c>
      <c r="D124" s="6" t="str">
        <f>IF(C124="","選択してください","")</f>
        <v/>
      </c>
    </row>
    <row r="125" spans="2:4">
      <c r="B125" s="7" t="s">
        <v>36</v>
      </c>
      <c r="C125" s="36" t="s">
        <v>816</v>
      </c>
      <c r="D125" s="6" t="str">
        <f t="shared" ref="D125:D128" si="4">IF(C125="","入力してください","")</f>
        <v/>
      </c>
    </row>
    <row r="126" spans="2:4">
      <c r="B126" s="7" t="s">
        <v>37</v>
      </c>
      <c r="C126" s="36" t="s">
        <v>818</v>
      </c>
      <c r="D126" s="6" t="str">
        <f t="shared" si="4"/>
        <v/>
      </c>
    </row>
    <row r="127" spans="2:4">
      <c r="B127" s="7" t="s">
        <v>38</v>
      </c>
      <c r="C127" s="42">
        <v>46247</v>
      </c>
      <c r="D127" s="6" t="str">
        <f t="shared" si="4"/>
        <v/>
      </c>
    </row>
    <row r="128" spans="2:4">
      <c r="B128" s="7" t="s">
        <v>39</v>
      </c>
      <c r="C128" s="42">
        <v>46252</v>
      </c>
      <c r="D128" s="6" t="str">
        <f t="shared" si="4"/>
        <v/>
      </c>
    </row>
    <row r="129" spans="2:9">
      <c r="B129" s="7" t="s">
        <v>40</v>
      </c>
      <c r="C129" s="38">
        <f>IF(C128="","0",_xlfn.DAYS(C128,C127-1))</f>
        <v>6</v>
      </c>
      <c r="D129" s="6" t="s">
        <v>34</v>
      </c>
    </row>
    <row r="131" spans="2:9">
      <c r="B131" s="1" t="s">
        <v>43</v>
      </c>
    </row>
    <row r="132" spans="2:9">
      <c r="B132" s="7" t="s">
        <v>81</v>
      </c>
      <c r="C132" s="36" t="s">
        <v>819</v>
      </c>
      <c r="D132" s="6" t="str">
        <f>IF(C132="","選択してください","")</f>
        <v/>
      </c>
    </row>
    <row r="133" spans="2:9">
      <c r="B133" s="7" t="s">
        <v>36</v>
      </c>
      <c r="C133" s="36" t="s">
        <v>820</v>
      </c>
      <c r="D133" s="6" t="str">
        <f t="shared" ref="D133:D136" si="5">IF(C133="","入力してください","")</f>
        <v/>
      </c>
    </row>
    <row r="134" spans="2:9">
      <c r="B134" s="7" t="s">
        <v>37</v>
      </c>
      <c r="C134" s="36" t="s">
        <v>821</v>
      </c>
      <c r="D134" s="6" t="str">
        <f t="shared" si="5"/>
        <v/>
      </c>
    </row>
    <row r="135" spans="2:9">
      <c r="B135" s="7" t="s">
        <v>38</v>
      </c>
      <c r="C135" s="42">
        <v>46253</v>
      </c>
      <c r="D135" s="6" t="str">
        <f t="shared" si="5"/>
        <v/>
      </c>
    </row>
    <row r="136" spans="2:9">
      <c r="B136" s="7" t="s">
        <v>39</v>
      </c>
      <c r="C136" s="42">
        <v>46255</v>
      </c>
      <c r="D136" s="6" t="str">
        <f t="shared" si="5"/>
        <v/>
      </c>
    </row>
    <row r="137" spans="2:9">
      <c r="B137" s="7" t="s">
        <v>40</v>
      </c>
      <c r="C137" s="38">
        <f>IF(C136="","0",_xlfn.DAYS(C136,C135-1))</f>
        <v>3</v>
      </c>
      <c r="D137" s="6" t="s">
        <v>34</v>
      </c>
    </row>
    <row r="138" spans="2:9">
      <c r="B138" s="3"/>
      <c r="C138" s="20"/>
      <c r="D138" s="2"/>
    </row>
    <row r="139" spans="2:9" ht="18" customHeight="1">
      <c r="B139" s="7" t="s">
        <v>64</v>
      </c>
      <c r="C139" s="38">
        <f>C121+C129+C137</f>
        <v>17</v>
      </c>
      <c r="D139" s="2" t="s">
        <v>34</v>
      </c>
    </row>
    <row r="140" spans="2:9" ht="18" customHeight="1">
      <c r="B140" s="7" t="s">
        <v>35</v>
      </c>
      <c r="C140" s="19" t="str">
        <f>IF(OR(C139&lt;12,C139&gt;93),"留学日数が12日未満か92日より多いです。本プログラムの支援対象外です。","　")</f>
        <v>　</v>
      </c>
      <c r="D140" s="6"/>
    </row>
    <row r="142" spans="2:9">
      <c r="B142" s="1" t="s">
        <v>44</v>
      </c>
    </row>
    <row r="143" spans="2:9">
      <c r="B143" s="7" t="s">
        <v>45</v>
      </c>
      <c r="C143" s="35" t="s">
        <v>809</v>
      </c>
      <c r="D143" s="6" t="str">
        <f>IF(C143="","選択してください","")</f>
        <v/>
      </c>
    </row>
    <row r="144" spans="2:9">
      <c r="B144" s="66" t="s">
        <v>47</v>
      </c>
      <c r="C144" s="62" t="s">
        <v>791</v>
      </c>
      <c r="D144" s="69" t="str">
        <f>IF(C144="","選択してください","")</f>
        <v/>
      </c>
      <c r="I144" s="13" t="s">
        <v>790</v>
      </c>
    </row>
    <row r="145" spans="2:9">
      <c r="B145" s="67"/>
      <c r="C145" s="62" t="s">
        <v>793</v>
      </c>
      <c r="D145" s="70"/>
      <c r="I145" s="13" t="s">
        <v>791</v>
      </c>
    </row>
    <row r="146" spans="2:9">
      <c r="B146" s="67"/>
      <c r="C146" s="62"/>
      <c r="D146" s="70"/>
      <c r="I146" s="13" t="s">
        <v>792</v>
      </c>
    </row>
    <row r="147" spans="2:9">
      <c r="B147" s="68"/>
      <c r="C147" s="62"/>
      <c r="D147" s="71"/>
      <c r="I147" s="13" t="s">
        <v>793</v>
      </c>
    </row>
    <row r="148" spans="2:9">
      <c r="B148" s="7" t="s">
        <v>56</v>
      </c>
      <c r="C148" s="36" t="s">
        <v>811</v>
      </c>
      <c r="D148" s="6" t="str">
        <f t="shared" ref="D148:D151" si="6">IF(C148="","選択してください","")</f>
        <v/>
      </c>
      <c r="I148" s="13" t="s">
        <v>791</v>
      </c>
    </row>
    <row r="149" spans="2:9">
      <c r="B149" s="7" t="s">
        <v>57</v>
      </c>
      <c r="C149" s="36" t="s">
        <v>811</v>
      </c>
      <c r="D149" s="6" t="str">
        <f t="shared" si="6"/>
        <v/>
      </c>
      <c r="I149" s="13" t="s">
        <v>792</v>
      </c>
    </row>
    <row r="150" spans="2:9">
      <c r="B150" s="7" t="s">
        <v>58</v>
      </c>
      <c r="C150" s="36" t="s">
        <v>811</v>
      </c>
      <c r="D150" s="6" t="str">
        <f t="shared" si="6"/>
        <v/>
      </c>
      <c r="I150" s="13" t="s">
        <v>793</v>
      </c>
    </row>
    <row r="151" spans="2:9">
      <c r="B151" s="7" t="s">
        <v>59</v>
      </c>
      <c r="C151" s="36" t="s">
        <v>811</v>
      </c>
      <c r="D151" s="6" t="str">
        <f t="shared" si="6"/>
        <v/>
      </c>
    </row>
    <row r="152" spans="2:9" ht="26">
      <c r="B152" s="6" t="s">
        <v>46</v>
      </c>
      <c r="C152" s="36" t="s">
        <v>822</v>
      </c>
      <c r="D152" s="6" t="str">
        <f t="shared" ref="D152:D154" si="7">IF(C152="","入力してください","")</f>
        <v/>
      </c>
    </row>
    <row r="153" spans="2:9" ht="18">
      <c r="B153" s="7" t="s">
        <v>48</v>
      </c>
      <c r="C153" s="60" t="s">
        <v>823</v>
      </c>
      <c r="D153" s="6" t="str">
        <f t="shared" si="7"/>
        <v/>
      </c>
    </row>
    <row r="154" spans="2:9">
      <c r="B154" s="7" t="s">
        <v>49</v>
      </c>
      <c r="C154" s="36" t="s">
        <v>824</v>
      </c>
      <c r="D154" s="6" t="str">
        <f t="shared" si="7"/>
        <v/>
      </c>
    </row>
    <row r="156" spans="2:9">
      <c r="B156" s="1" t="s">
        <v>50</v>
      </c>
    </row>
    <row r="157" spans="2:9">
      <c r="B157" s="7" t="s">
        <v>51</v>
      </c>
      <c r="C157" s="35" t="s">
        <v>825</v>
      </c>
      <c r="D157" s="6" t="str">
        <f>IF(C157="","選択してください","")</f>
        <v/>
      </c>
    </row>
    <row r="158" spans="2:9">
      <c r="B158" s="7" t="s">
        <v>257</v>
      </c>
      <c r="C158" s="36" t="s">
        <v>826</v>
      </c>
      <c r="D158" s="6" t="str">
        <f t="shared" ref="D158" si="8">IF(C158="","入力してください","")</f>
        <v/>
      </c>
    </row>
    <row r="159" spans="2:9">
      <c r="B159" s="7" t="s">
        <v>258</v>
      </c>
      <c r="C159" s="41">
        <v>100000</v>
      </c>
      <c r="D159" s="6" t="s">
        <v>259</v>
      </c>
    </row>
    <row r="161" spans="2:5">
      <c r="B161" s="1" t="s">
        <v>52</v>
      </c>
    </row>
    <row r="162" spans="2:5">
      <c r="B162" s="11" t="s">
        <v>53</v>
      </c>
    </row>
    <row r="163" spans="2:5" ht="111.5" customHeight="1">
      <c r="B163" s="6" t="s">
        <v>767</v>
      </c>
      <c r="C163" s="35" t="s">
        <v>827</v>
      </c>
      <c r="D163" s="6">
        <f t="shared" ref="D163:D171" si="9">LEN(C163)</f>
        <v>36</v>
      </c>
      <c r="E163" s="6" t="s">
        <v>65</v>
      </c>
    </row>
    <row r="164" spans="2:5" ht="140.25" customHeight="1">
      <c r="B164" s="6" t="s">
        <v>768</v>
      </c>
      <c r="C164" s="35" t="s">
        <v>828</v>
      </c>
      <c r="D164" s="8">
        <f t="shared" si="9"/>
        <v>316</v>
      </c>
      <c r="E164" s="6" t="s">
        <v>65</v>
      </c>
    </row>
    <row r="165" spans="2:5" ht="57.5" customHeight="1">
      <c r="B165" s="6" t="s">
        <v>784</v>
      </c>
      <c r="C165" s="35" t="s">
        <v>287</v>
      </c>
      <c r="D165" s="6" t="str">
        <f>IF(C165="","選択してください","")</f>
        <v/>
      </c>
      <c r="E165" s="6"/>
    </row>
    <row r="166" spans="2:5" ht="60.5" customHeight="1">
      <c r="B166" s="6" t="s">
        <v>785</v>
      </c>
      <c r="C166" s="36" t="s">
        <v>326</v>
      </c>
      <c r="D166" s="6" t="str">
        <f>IF(C166="","選択してください","")</f>
        <v/>
      </c>
      <c r="E166" s="6"/>
    </row>
    <row r="167" spans="2:5" ht="60.5" customHeight="1">
      <c r="B167" s="6" t="s">
        <v>786</v>
      </c>
      <c r="C167" s="36" t="s">
        <v>331</v>
      </c>
      <c r="D167" s="6" t="str">
        <f>IF(C167="","選択してください","")</f>
        <v/>
      </c>
      <c r="E167" s="6"/>
    </row>
    <row r="168" spans="2:5" ht="225" customHeight="1">
      <c r="B168" s="6" t="s">
        <v>769</v>
      </c>
      <c r="C168" s="35" t="s">
        <v>829</v>
      </c>
      <c r="D168" s="6">
        <f t="shared" ref="D168" si="10">LEN(C168)</f>
        <v>164</v>
      </c>
      <c r="E168" s="6" t="s">
        <v>65</v>
      </c>
    </row>
    <row r="169" spans="2:5" ht="328.5" customHeight="1">
      <c r="B169" s="6" t="s">
        <v>770</v>
      </c>
      <c r="C169" s="35" t="s">
        <v>830</v>
      </c>
      <c r="D169" s="6">
        <f t="shared" si="9"/>
        <v>684</v>
      </c>
      <c r="E169" s="6" t="s">
        <v>65</v>
      </c>
    </row>
    <row r="170" spans="2:5" ht="194.25" customHeight="1">
      <c r="B170" s="6" t="s">
        <v>77</v>
      </c>
      <c r="C170" s="35" t="s">
        <v>832</v>
      </c>
      <c r="D170" s="6">
        <f t="shared" si="9"/>
        <v>307</v>
      </c>
      <c r="E170" s="6" t="s">
        <v>65</v>
      </c>
    </row>
    <row r="171" spans="2:5" ht="194.25" customHeight="1">
      <c r="B171" s="6" t="s">
        <v>78</v>
      </c>
      <c r="C171" s="35" t="s">
        <v>833</v>
      </c>
      <c r="D171" s="8">
        <f t="shared" si="9"/>
        <v>264</v>
      </c>
      <c r="E171" s="6" t="s">
        <v>65</v>
      </c>
    </row>
    <row r="172" spans="2:5" ht="194.25" customHeight="1">
      <c r="B172" s="47" t="s">
        <v>771</v>
      </c>
      <c r="C172" s="35" t="s">
        <v>834</v>
      </c>
      <c r="D172" s="8">
        <f t="shared" ref="D172" si="11">LEN(C172)</f>
        <v>119</v>
      </c>
      <c r="E172" s="6" t="s">
        <v>65</v>
      </c>
    </row>
    <row r="174" spans="2:5">
      <c r="B174" s="12" t="s">
        <v>357</v>
      </c>
    </row>
    <row r="175" spans="2:5" ht="173.25" customHeight="1">
      <c r="B175" s="6" t="s">
        <v>783</v>
      </c>
      <c r="C175" s="35" t="s">
        <v>831</v>
      </c>
      <c r="D175" s="6">
        <f>LEN(C175)</f>
        <v>268</v>
      </c>
      <c r="E175" s="6" t="s">
        <v>65</v>
      </c>
    </row>
    <row r="177" spans="2:29">
      <c r="B177" s="10" t="s">
        <v>358</v>
      </c>
    </row>
    <row r="178" spans="2:29" ht="173.25" customHeight="1">
      <c r="B178" s="6" t="s">
        <v>772</v>
      </c>
      <c r="C178" s="35" t="s">
        <v>835</v>
      </c>
      <c r="D178" s="6">
        <f>LEN(C178)</f>
        <v>295</v>
      </c>
      <c r="E178" s="6" t="s">
        <v>65</v>
      </c>
    </row>
    <row r="180" spans="2:29">
      <c r="B180" s="10" t="s">
        <v>359</v>
      </c>
    </row>
    <row r="181" spans="2:29" s="51" customFormat="1" ht="19.5" customHeight="1">
      <c r="B181" s="64" t="s">
        <v>773</v>
      </c>
      <c r="C181" s="64"/>
      <c r="D181" s="50"/>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row>
    <row r="182" spans="2:29" ht="195" customHeight="1">
      <c r="B182" s="6" t="s">
        <v>79</v>
      </c>
      <c r="C182" s="35"/>
      <c r="D182" s="6">
        <f>LEN(C182)</f>
        <v>0</v>
      </c>
      <c r="E182" s="6" t="s">
        <v>65</v>
      </c>
    </row>
    <row r="184" spans="2:29">
      <c r="B184" s="54" t="s">
        <v>774</v>
      </c>
    </row>
    <row r="185" spans="2:29" ht="172" customHeight="1">
      <c r="B185" s="48" t="s">
        <v>775</v>
      </c>
      <c r="C185" s="35"/>
      <c r="D185" s="6">
        <f>LEN(C185)</f>
        <v>0</v>
      </c>
      <c r="E185" s="6" t="s">
        <v>65</v>
      </c>
    </row>
    <row r="187" spans="2:29">
      <c r="B187" s="10" t="s">
        <v>360</v>
      </c>
    </row>
    <row r="188" spans="2:29" ht="116.5" customHeight="1">
      <c r="B188" s="6" t="s">
        <v>780</v>
      </c>
      <c r="C188" s="35"/>
      <c r="D188" s="6">
        <f>LEN(C188)</f>
        <v>0</v>
      </c>
      <c r="E188" s="6" t="s">
        <v>65</v>
      </c>
    </row>
    <row r="189" spans="2:29" ht="150.5" customHeight="1">
      <c r="B189" s="6" t="s">
        <v>781</v>
      </c>
      <c r="C189" s="35"/>
      <c r="D189" s="6">
        <f>LEN(C189)</f>
        <v>0</v>
      </c>
      <c r="E189" s="6" t="s">
        <v>65</v>
      </c>
    </row>
    <row r="190" spans="2:29" ht="193" customHeight="1">
      <c r="B190" s="6" t="s">
        <v>782</v>
      </c>
      <c r="C190" s="35"/>
      <c r="D190" s="6">
        <f>LEN(C190)</f>
        <v>0</v>
      </c>
      <c r="E190" s="6" t="s">
        <v>65</v>
      </c>
    </row>
    <row r="192" spans="2:29">
      <c r="B192" s="12" t="s">
        <v>779</v>
      </c>
    </row>
    <row r="193" spans="2:2">
      <c r="B193" s="1" t="s">
        <v>54</v>
      </c>
    </row>
    <row r="194" spans="2:2">
      <c r="B194" s="13" t="s">
        <v>55</v>
      </c>
    </row>
    <row r="195" spans="2:2">
      <c r="B195" s="13" t="s">
        <v>62</v>
      </c>
    </row>
    <row r="196" spans="2:2">
      <c r="B196" s="1" t="s">
        <v>63</v>
      </c>
    </row>
  </sheetData>
  <mergeCells count="7">
    <mergeCell ref="B2:D2"/>
    <mergeCell ref="B181:C181"/>
    <mergeCell ref="B67:C67"/>
    <mergeCell ref="B78:C78"/>
    <mergeCell ref="B88:C88"/>
    <mergeCell ref="B144:B147"/>
    <mergeCell ref="D144:D147"/>
  </mergeCells>
  <phoneticPr fontId="1"/>
  <conditionalFormatting sqref="C153">
    <cfRule type="expression" dxfId="4" priority="6">
      <formula>$C$143="有"</formula>
    </cfRule>
  </conditionalFormatting>
  <conditionalFormatting sqref="C154">
    <cfRule type="expression" dxfId="3" priority="5">
      <formula>$C$143="有"</formula>
    </cfRule>
  </conditionalFormatting>
  <conditionalFormatting sqref="C64">
    <cfRule type="expression" dxfId="2" priority="3">
      <formula>$C$63="有"</formula>
    </cfRule>
  </conditionalFormatting>
  <conditionalFormatting sqref="C158:C159">
    <cfRule type="expression" dxfId="1" priority="2">
      <formula>OR($C$157="申請予定",$C$157="申請中")</formula>
    </cfRule>
  </conditionalFormatting>
  <conditionalFormatting sqref="C158">
    <cfRule type="expression" dxfId="0" priority="1">
      <formula>OR($C$157="申請中",$C$157="申請予定")</formula>
    </cfRule>
  </conditionalFormatting>
  <dataValidations count="12">
    <dataValidation type="list" allowBlank="1" showInputMessage="1" showErrorMessage="1" sqref="C29" xr:uid="{751BF5D7-309F-4FBE-AD17-398E83E722A3}">
      <formula1>"男,女,その他"</formula1>
    </dataValidation>
    <dataValidation type="list" allowBlank="1" showInputMessage="1" showErrorMessage="1" sqref="C38" xr:uid="{B0C0D4CB-933E-49E1-8C33-83E03266A2E1}">
      <formula1>"公立,私立"</formula1>
    </dataValidation>
    <dataValidation type="list" allowBlank="1" showInputMessage="1" showErrorMessage="1" sqref="C42" xr:uid="{749A1FA4-251C-4194-9FDB-EE93B08B025C}">
      <formula1>"全日制,定時制,通信制"</formula1>
    </dataValidation>
    <dataValidation type="list" allowBlank="1" showInputMessage="1" showErrorMessage="1" sqref="C63 C143" xr:uid="{222AA338-EE91-4189-99D1-827F0DD55430}">
      <formula1>"有,無"</formula1>
    </dataValidation>
    <dataValidation type="list" allowBlank="1" showInputMessage="1" showErrorMessage="1" sqref="C148:C151 C89:C90 C68:C75 C79:C85 C95" xr:uid="{A8C02599-567F-4AF0-8CED-CD6E3B377816}">
      <formula1>"✔"</formula1>
    </dataValidation>
    <dataValidation type="list" allowBlank="1" showInputMessage="1" showErrorMessage="1" sqref="C34" xr:uid="{F86B0F82-1835-42AD-A285-388BF227AC8B}">
      <formula1>"第一日程,第二日程"</formula1>
    </dataValidation>
    <dataValidation type="list" allowBlank="1" showInputMessage="1" showErrorMessage="1" sqref="C157" xr:uid="{25D46ED9-6610-4ED3-A605-3322C5FCC2E9}">
      <formula1>"なし,申請中,申請予定"</formula1>
    </dataValidation>
    <dataValidation type="list" allowBlank="1" showInputMessage="1" showErrorMessage="1" sqref="C35" xr:uid="{F2ED284D-5B5D-4D09-BA60-E616CD67D5E3}">
      <formula1>G32:G38</formula1>
    </dataValidation>
    <dataValidation type="list" allowBlank="1" showInputMessage="1" showErrorMessage="1" sqref="C144:C147" xr:uid="{30DD3544-13FF-44D7-9E6D-62A05CD46E03}">
      <formula1>$I$144:$I$147</formula1>
    </dataValidation>
    <dataValidation type="list" allowBlank="1" showInputMessage="1" showErrorMessage="1" sqref="C92" xr:uid="{FB4B063C-FAC7-41F5-8F52-8E624528E92A}">
      <formula1>$G$92:$G$93</formula1>
    </dataValidation>
    <dataValidation type="list" allowBlank="1" showInputMessage="1" showErrorMessage="1" sqref="C93" xr:uid="{233C3F2F-6940-45E4-AF4D-4A7863788B5D}">
      <formula1>$H$92:$H$93</formula1>
    </dataValidation>
    <dataValidation type="list" allowBlank="1" showInputMessage="1" showErrorMessage="1" sqref="C94" xr:uid="{42BDF921-F7C8-4F35-8514-1359073C263F}">
      <formula1>$G$94:$G$95</formula1>
    </dataValidation>
  </dataValidations>
  <hyperlinks>
    <hyperlink ref="C153" r:id="rId1" xr:uid="{72F0DF20-3516-4780-82F2-B147CD6A9993}"/>
  </hyperlinks>
  <pageMargins left="0.70866141732283472" right="0.70866141732283472" top="0.74803149606299213" bottom="0.74803149606299213" header="0.31496062992125984" footer="0.31496062992125984"/>
  <pageSetup paperSize="9" scale="60" fitToHeight="0" orientation="portrait" r:id="rId2"/>
  <rowBreaks count="7" manualBreakCount="7">
    <brk id="65" max="4" man="1"/>
    <brk id="76" max="4" man="1"/>
    <brk id="93" max="4" man="1"/>
    <brk id="99" max="4" man="1"/>
    <brk id="114" max="4" man="1"/>
    <brk id="160" max="4" man="1"/>
    <brk id="179" max="4"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238077C-B37F-47C6-940B-B68E744DA630}">
          <x14:formula1>
            <xm:f>留学計画の分野一覧!$C$3:$C$86</xm:f>
          </x14:formula1>
          <xm:sqref>C165:C167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3A73-00F1-47F8-B3FE-5B67AB361024}">
  <sheetPr>
    <tabColor theme="9" tint="0.79998168889431442"/>
  </sheetPr>
  <dimension ref="B2:D174"/>
  <sheetViews>
    <sheetView view="pageBreakPreview" topLeftCell="A64" zoomScale="60" zoomScaleNormal="85" workbookViewId="0"/>
  </sheetViews>
  <sheetFormatPr defaultColWidth="9" defaultRowHeight="18"/>
  <cols>
    <col min="1" max="1" width="9" style="31"/>
    <col min="2" max="2" width="19" style="31" customWidth="1"/>
    <col min="3" max="3" width="30.58203125" style="31" customWidth="1"/>
    <col min="4" max="4" width="29.33203125" style="31" bestFit="1" customWidth="1"/>
    <col min="5" max="16384" width="9" style="31"/>
  </cols>
  <sheetData>
    <row r="2" spans="2:4">
      <c r="B2" s="29" t="s">
        <v>255</v>
      </c>
      <c r="C2" s="30" t="s">
        <v>82</v>
      </c>
      <c r="D2" s="30" t="s">
        <v>256</v>
      </c>
    </row>
    <row r="3" spans="2:4">
      <c r="B3" s="32">
        <v>0</v>
      </c>
      <c r="C3" s="33" t="s">
        <v>254</v>
      </c>
      <c r="D3" s="33" t="str">
        <f>B3&amp;" "&amp;C3</f>
        <v>0 その他の国・地域</v>
      </c>
    </row>
    <row r="4" spans="2:4">
      <c r="B4" s="32">
        <v>100</v>
      </c>
      <c r="C4" s="32" t="s">
        <v>83</v>
      </c>
      <c r="D4" s="33" t="str">
        <f t="shared" ref="D4:D67" si="0">B4&amp;" "&amp;C4</f>
        <v>100 台湾</v>
      </c>
    </row>
    <row r="5" spans="2:4">
      <c r="B5" s="32">
        <v>101</v>
      </c>
      <c r="C5" s="32" t="s">
        <v>86</v>
      </c>
      <c r="D5" s="33" t="str">
        <f t="shared" si="0"/>
        <v>101 バングラデシュ</v>
      </c>
    </row>
    <row r="6" spans="2:4">
      <c r="B6" s="32">
        <v>102</v>
      </c>
      <c r="C6" s="32" t="s">
        <v>89</v>
      </c>
      <c r="D6" s="33" t="str">
        <f t="shared" si="0"/>
        <v>102 ブータン</v>
      </c>
    </row>
    <row r="7" spans="2:4">
      <c r="B7" s="32">
        <v>103</v>
      </c>
      <c r="C7" s="32" t="s">
        <v>92</v>
      </c>
      <c r="D7" s="33" t="str">
        <f t="shared" si="0"/>
        <v>103 ブルネイ</v>
      </c>
    </row>
    <row r="8" spans="2:4">
      <c r="B8" s="32">
        <v>104</v>
      </c>
      <c r="C8" s="32" t="s">
        <v>95</v>
      </c>
      <c r="D8" s="33" t="str">
        <f t="shared" si="0"/>
        <v>104 カンボジア</v>
      </c>
    </row>
    <row r="9" spans="2:4">
      <c r="B9" s="32">
        <v>105</v>
      </c>
      <c r="C9" s="32" t="s">
        <v>98</v>
      </c>
      <c r="D9" s="33" t="str">
        <f t="shared" si="0"/>
        <v>105 中国</v>
      </c>
    </row>
    <row r="10" spans="2:4">
      <c r="B10" s="32">
        <v>106</v>
      </c>
      <c r="C10" s="32" t="s">
        <v>101</v>
      </c>
      <c r="D10" s="33" t="str">
        <f t="shared" si="0"/>
        <v>106 香港</v>
      </c>
    </row>
    <row r="11" spans="2:4">
      <c r="B11" s="32">
        <v>107</v>
      </c>
      <c r="C11" s="32" t="s">
        <v>104</v>
      </c>
      <c r="D11" s="33" t="str">
        <f t="shared" si="0"/>
        <v>107 インド</v>
      </c>
    </row>
    <row r="12" spans="2:4">
      <c r="B12" s="34">
        <v>108</v>
      </c>
      <c r="C12" s="34" t="s">
        <v>84</v>
      </c>
      <c r="D12" s="33" t="str">
        <f t="shared" si="0"/>
        <v>108 インドネシア</v>
      </c>
    </row>
    <row r="13" spans="2:4">
      <c r="B13" s="34">
        <v>109</v>
      </c>
      <c r="C13" s="34" t="s">
        <v>87</v>
      </c>
      <c r="D13" s="33" t="str">
        <f t="shared" si="0"/>
        <v>109 大韓民国</v>
      </c>
    </row>
    <row r="14" spans="2:4">
      <c r="B14" s="34">
        <v>110</v>
      </c>
      <c r="C14" s="34" t="s">
        <v>90</v>
      </c>
      <c r="D14" s="33" t="str">
        <f t="shared" si="0"/>
        <v>110 ラオス</v>
      </c>
    </row>
    <row r="15" spans="2:4">
      <c r="B15" s="34">
        <v>111</v>
      </c>
      <c r="C15" s="34" t="s">
        <v>93</v>
      </c>
      <c r="D15" s="33" t="str">
        <f t="shared" si="0"/>
        <v>111 マカオ</v>
      </c>
    </row>
    <row r="16" spans="2:4">
      <c r="B16" s="34">
        <v>112</v>
      </c>
      <c r="C16" s="34" t="s">
        <v>96</v>
      </c>
      <c r="D16" s="33" t="str">
        <f t="shared" si="0"/>
        <v>112 マレーシア</v>
      </c>
    </row>
    <row r="17" spans="2:4">
      <c r="B17" s="34">
        <v>113</v>
      </c>
      <c r="C17" s="34" t="s">
        <v>99</v>
      </c>
      <c r="D17" s="33" t="str">
        <f t="shared" si="0"/>
        <v>113 モンゴル</v>
      </c>
    </row>
    <row r="18" spans="2:4">
      <c r="B18" s="34">
        <v>114</v>
      </c>
      <c r="C18" s="34" t="s">
        <v>102</v>
      </c>
      <c r="D18" s="33" t="str">
        <f t="shared" si="0"/>
        <v>114 ミャンマー</v>
      </c>
    </row>
    <row r="19" spans="2:4">
      <c r="B19" s="34">
        <v>115</v>
      </c>
      <c r="C19" s="34" t="s">
        <v>105</v>
      </c>
      <c r="D19" s="33" t="str">
        <f t="shared" si="0"/>
        <v>115 ネパール</v>
      </c>
    </row>
    <row r="20" spans="2:4">
      <c r="B20" s="34">
        <v>116</v>
      </c>
      <c r="C20" s="34" t="s">
        <v>85</v>
      </c>
      <c r="D20" s="33" t="str">
        <f t="shared" si="0"/>
        <v>116 パキスタン</v>
      </c>
    </row>
    <row r="21" spans="2:4">
      <c r="B21" s="34">
        <v>117</v>
      </c>
      <c r="C21" s="34" t="s">
        <v>88</v>
      </c>
      <c r="D21" s="33" t="str">
        <f t="shared" si="0"/>
        <v>117 フィリピン</v>
      </c>
    </row>
    <row r="22" spans="2:4">
      <c r="B22" s="34">
        <v>119</v>
      </c>
      <c r="C22" s="34" t="s">
        <v>94</v>
      </c>
      <c r="D22" s="33" t="str">
        <f t="shared" si="0"/>
        <v>119 スリランカ</v>
      </c>
    </row>
    <row r="23" spans="2:4">
      <c r="B23" s="34">
        <v>120</v>
      </c>
      <c r="C23" s="34" t="s">
        <v>97</v>
      </c>
      <c r="D23" s="33" t="str">
        <f t="shared" si="0"/>
        <v>120 タイ</v>
      </c>
    </row>
    <row r="24" spans="2:4">
      <c r="B24" s="34">
        <v>121</v>
      </c>
      <c r="C24" s="34" t="s">
        <v>100</v>
      </c>
      <c r="D24" s="33" t="str">
        <f t="shared" si="0"/>
        <v>121 ベトナム</v>
      </c>
    </row>
    <row r="25" spans="2:4">
      <c r="B25" s="34">
        <v>123</v>
      </c>
      <c r="C25" s="34" t="s">
        <v>103</v>
      </c>
      <c r="D25" s="33" t="str">
        <f t="shared" si="0"/>
        <v>123 東ティモール</v>
      </c>
    </row>
    <row r="26" spans="2:4">
      <c r="B26" s="34">
        <v>124</v>
      </c>
      <c r="C26" s="34" t="s">
        <v>106</v>
      </c>
      <c r="D26" s="33" t="str">
        <f t="shared" si="0"/>
        <v>124 モルディブ</v>
      </c>
    </row>
    <row r="27" spans="2:4">
      <c r="B27" s="34">
        <v>191</v>
      </c>
      <c r="C27" s="34" t="s">
        <v>91</v>
      </c>
      <c r="D27" s="33" t="str">
        <f t="shared" si="0"/>
        <v>191 シンガポール</v>
      </c>
    </row>
    <row r="28" spans="2:4">
      <c r="B28" s="32">
        <v>201</v>
      </c>
      <c r="C28" s="32" t="s">
        <v>107</v>
      </c>
      <c r="D28" s="33" t="str">
        <f t="shared" si="0"/>
        <v>201 アルゼンチン</v>
      </c>
    </row>
    <row r="29" spans="2:4">
      <c r="B29" s="32">
        <v>202</v>
      </c>
      <c r="C29" s="32" t="s">
        <v>110</v>
      </c>
      <c r="D29" s="33" t="str">
        <f t="shared" si="0"/>
        <v>202 ボリビア</v>
      </c>
    </row>
    <row r="30" spans="2:4">
      <c r="B30" s="32">
        <v>203</v>
      </c>
      <c r="C30" s="32" t="s">
        <v>113</v>
      </c>
      <c r="D30" s="33" t="str">
        <f t="shared" si="0"/>
        <v>203 ブラジル</v>
      </c>
    </row>
    <row r="31" spans="2:4">
      <c r="B31" s="32">
        <v>204</v>
      </c>
      <c r="C31" s="32" t="s">
        <v>116</v>
      </c>
      <c r="D31" s="33" t="str">
        <f t="shared" si="0"/>
        <v>204 チリ</v>
      </c>
    </row>
    <row r="32" spans="2:4">
      <c r="B32" s="32">
        <v>205</v>
      </c>
      <c r="C32" s="32" t="s">
        <v>119</v>
      </c>
      <c r="D32" s="33" t="str">
        <f t="shared" si="0"/>
        <v>205 コロンビア</v>
      </c>
    </row>
    <row r="33" spans="2:4">
      <c r="B33" s="32">
        <v>206</v>
      </c>
      <c r="C33" s="32" t="s">
        <v>122</v>
      </c>
      <c r="D33" s="33" t="str">
        <f t="shared" si="0"/>
        <v>206 コスタリカ</v>
      </c>
    </row>
    <row r="34" spans="2:4">
      <c r="B34" s="32">
        <v>207</v>
      </c>
      <c r="C34" s="32" t="s">
        <v>125</v>
      </c>
      <c r="D34" s="33" t="str">
        <f t="shared" si="0"/>
        <v>207 キューバ</v>
      </c>
    </row>
    <row r="35" spans="2:4">
      <c r="B35" s="32">
        <v>208</v>
      </c>
      <c r="C35" s="32" t="s">
        <v>127</v>
      </c>
      <c r="D35" s="33" t="str">
        <f t="shared" si="0"/>
        <v>208 ドミニカ共和国</v>
      </c>
    </row>
    <row r="36" spans="2:4">
      <c r="B36" s="34">
        <v>209</v>
      </c>
      <c r="C36" s="34" t="s">
        <v>108</v>
      </c>
      <c r="D36" s="33" t="str">
        <f t="shared" si="0"/>
        <v>209 エクアドル</v>
      </c>
    </row>
    <row r="37" spans="2:4">
      <c r="B37" s="34">
        <v>210</v>
      </c>
      <c r="C37" s="34" t="s">
        <v>111</v>
      </c>
      <c r="D37" s="33" t="str">
        <f t="shared" si="0"/>
        <v>210 エルサルバドル</v>
      </c>
    </row>
    <row r="38" spans="2:4">
      <c r="B38" s="34">
        <v>211</v>
      </c>
      <c r="C38" s="34" t="s">
        <v>114</v>
      </c>
      <c r="D38" s="33" t="str">
        <f t="shared" si="0"/>
        <v>211 グアテマラ</v>
      </c>
    </row>
    <row r="39" spans="2:4">
      <c r="B39" s="34">
        <v>212</v>
      </c>
      <c r="C39" s="34" t="s">
        <v>117</v>
      </c>
      <c r="D39" s="33" t="str">
        <f t="shared" si="0"/>
        <v>212 ホンジュラス</v>
      </c>
    </row>
    <row r="40" spans="2:4">
      <c r="B40" s="34">
        <v>213</v>
      </c>
      <c r="C40" s="34" t="s">
        <v>120</v>
      </c>
      <c r="D40" s="33" t="str">
        <f t="shared" si="0"/>
        <v>213 ジャマイカ</v>
      </c>
    </row>
    <row r="41" spans="2:4">
      <c r="B41" s="34">
        <v>214</v>
      </c>
      <c r="C41" s="34" t="s">
        <v>123</v>
      </c>
      <c r="D41" s="33" t="str">
        <f t="shared" si="0"/>
        <v>214 メキシコ</v>
      </c>
    </row>
    <row r="42" spans="2:4">
      <c r="B42" s="34">
        <v>215</v>
      </c>
      <c r="C42" s="34" t="s">
        <v>126</v>
      </c>
      <c r="D42" s="33" t="str">
        <f t="shared" si="0"/>
        <v>215 ニカラグア</v>
      </c>
    </row>
    <row r="43" spans="2:4">
      <c r="B43" s="34">
        <v>216</v>
      </c>
      <c r="C43" s="34" t="s">
        <v>128</v>
      </c>
      <c r="D43" s="33" t="str">
        <f t="shared" si="0"/>
        <v>216 パナマ</v>
      </c>
    </row>
    <row r="44" spans="2:4">
      <c r="B44" s="34">
        <v>217</v>
      </c>
      <c r="C44" s="34" t="s">
        <v>109</v>
      </c>
      <c r="D44" s="33" t="str">
        <f t="shared" si="0"/>
        <v>217 パラグアイ</v>
      </c>
    </row>
    <row r="45" spans="2:4">
      <c r="B45" s="34">
        <v>218</v>
      </c>
      <c r="C45" s="34" t="s">
        <v>112</v>
      </c>
      <c r="D45" s="33" t="str">
        <f t="shared" si="0"/>
        <v>218 ペルー</v>
      </c>
    </row>
    <row r="46" spans="2:4">
      <c r="B46" s="34">
        <v>219</v>
      </c>
      <c r="C46" s="34" t="s">
        <v>115</v>
      </c>
      <c r="D46" s="33" t="str">
        <f t="shared" si="0"/>
        <v>219 トリニダード・トバゴ</v>
      </c>
    </row>
    <row r="47" spans="2:4">
      <c r="B47" s="34">
        <v>220</v>
      </c>
      <c r="C47" s="34" t="s">
        <v>118</v>
      </c>
      <c r="D47" s="33" t="str">
        <f t="shared" si="0"/>
        <v>220 ウルグアイ</v>
      </c>
    </row>
    <row r="48" spans="2:4">
      <c r="B48" s="34">
        <v>221</v>
      </c>
      <c r="C48" s="34" t="s">
        <v>121</v>
      </c>
      <c r="D48" s="33" t="str">
        <f t="shared" si="0"/>
        <v>221 ベネズエラ</v>
      </c>
    </row>
    <row r="49" spans="2:4">
      <c r="B49" s="34">
        <v>222</v>
      </c>
      <c r="C49" s="34" t="s">
        <v>124</v>
      </c>
      <c r="D49" s="33" t="str">
        <f t="shared" si="0"/>
        <v>222 ハイチ</v>
      </c>
    </row>
    <row r="50" spans="2:4">
      <c r="B50" s="32">
        <v>301</v>
      </c>
      <c r="C50" s="32" t="s">
        <v>129</v>
      </c>
      <c r="D50" s="33" t="str">
        <f t="shared" si="0"/>
        <v>301 バーレーン</v>
      </c>
    </row>
    <row r="51" spans="2:4">
      <c r="B51" s="32">
        <v>303</v>
      </c>
      <c r="C51" s="32" t="s">
        <v>132</v>
      </c>
      <c r="D51" s="33" t="str">
        <f t="shared" si="0"/>
        <v>303 イラン</v>
      </c>
    </row>
    <row r="52" spans="2:4">
      <c r="B52" s="32">
        <v>304</v>
      </c>
      <c r="C52" s="32" t="s">
        <v>135</v>
      </c>
      <c r="D52" s="33" t="str">
        <f t="shared" si="0"/>
        <v>304 イラク</v>
      </c>
    </row>
    <row r="53" spans="2:4">
      <c r="B53" s="32">
        <v>305</v>
      </c>
      <c r="C53" s="32" t="s">
        <v>138</v>
      </c>
      <c r="D53" s="33" t="str">
        <f t="shared" si="0"/>
        <v>305 イスラエル</v>
      </c>
    </row>
    <row r="54" spans="2:4">
      <c r="B54" s="32">
        <v>306</v>
      </c>
      <c r="C54" s="32" t="s">
        <v>141</v>
      </c>
      <c r="D54" s="33" t="str">
        <f t="shared" si="0"/>
        <v>306 ヨルダン</v>
      </c>
    </row>
    <row r="55" spans="2:4">
      <c r="B55" s="32">
        <v>307</v>
      </c>
      <c r="C55" s="32" t="s">
        <v>143</v>
      </c>
      <c r="D55" s="33" t="str">
        <f t="shared" si="0"/>
        <v>307 クウェート</v>
      </c>
    </row>
    <row r="56" spans="2:4">
      <c r="B56" s="34">
        <v>308</v>
      </c>
      <c r="C56" s="34" t="s">
        <v>130</v>
      </c>
      <c r="D56" s="33" t="str">
        <f t="shared" si="0"/>
        <v>308 レバノン</v>
      </c>
    </row>
    <row r="57" spans="2:4">
      <c r="B57" s="34">
        <v>309</v>
      </c>
      <c r="C57" s="34" t="s">
        <v>133</v>
      </c>
      <c r="D57" s="33" t="str">
        <f t="shared" si="0"/>
        <v>309 オマーン</v>
      </c>
    </row>
    <row r="58" spans="2:4">
      <c r="B58" s="34">
        <v>310</v>
      </c>
      <c r="C58" s="34" t="s">
        <v>136</v>
      </c>
      <c r="D58" s="33" t="str">
        <f t="shared" si="0"/>
        <v>310 カタール</v>
      </c>
    </row>
    <row r="59" spans="2:4">
      <c r="B59" s="34">
        <v>311</v>
      </c>
      <c r="C59" s="34" t="s">
        <v>139</v>
      </c>
      <c r="D59" s="33" t="str">
        <f t="shared" si="0"/>
        <v>311 サウジアラビア</v>
      </c>
    </row>
    <row r="60" spans="2:4">
      <c r="B60" s="34">
        <v>312</v>
      </c>
      <c r="C60" s="34" t="s">
        <v>142</v>
      </c>
      <c r="D60" s="33" t="str">
        <f t="shared" si="0"/>
        <v>312 シリア</v>
      </c>
    </row>
    <row r="61" spans="2:4">
      <c r="B61" s="34">
        <v>313</v>
      </c>
      <c r="C61" s="34" t="s">
        <v>144</v>
      </c>
      <c r="D61" s="33" t="str">
        <f t="shared" si="0"/>
        <v>313 トルコ</v>
      </c>
    </row>
    <row r="62" spans="2:4">
      <c r="B62" s="34">
        <v>314</v>
      </c>
      <c r="C62" s="34" t="s">
        <v>131</v>
      </c>
      <c r="D62" s="33" t="str">
        <f t="shared" si="0"/>
        <v>314 アラブ首長国連邦</v>
      </c>
    </row>
    <row r="63" spans="2:4">
      <c r="B63" s="34">
        <v>315</v>
      </c>
      <c r="C63" s="34" t="s">
        <v>134</v>
      </c>
      <c r="D63" s="33" t="str">
        <f t="shared" si="0"/>
        <v>315 イエメン</v>
      </c>
    </row>
    <row r="64" spans="2:4">
      <c r="B64" s="34">
        <v>316</v>
      </c>
      <c r="C64" s="34" t="s">
        <v>137</v>
      </c>
      <c r="D64" s="33" t="str">
        <f t="shared" si="0"/>
        <v>316 パレスチナ</v>
      </c>
    </row>
    <row r="65" spans="2:4">
      <c r="B65" s="34">
        <v>317</v>
      </c>
      <c r="C65" s="34" t="s">
        <v>140</v>
      </c>
      <c r="D65" s="33" t="str">
        <f t="shared" si="0"/>
        <v>317 アフガニスタン</v>
      </c>
    </row>
    <row r="66" spans="2:4">
      <c r="B66" s="32">
        <v>401</v>
      </c>
      <c r="C66" s="32" t="s">
        <v>145</v>
      </c>
      <c r="D66" s="33" t="str">
        <f t="shared" si="0"/>
        <v>401 アルジェリア</v>
      </c>
    </row>
    <row r="67" spans="2:4">
      <c r="B67" s="32">
        <v>402</v>
      </c>
      <c r="C67" s="32" t="s">
        <v>148</v>
      </c>
      <c r="D67" s="33" t="str">
        <f t="shared" si="0"/>
        <v>402 カメルーン</v>
      </c>
    </row>
    <row r="68" spans="2:4">
      <c r="B68" s="32">
        <v>403</v>
      </c>
      <c r="C68" s="32" t="s">
        <v>151</v>
      </c>
      <c r="D68" s="33" t="str">
        <f t="shared" ref="D68:D131" si="1">B68&amp;" "&amp;C68</f>
        <v>403 コンゴ共和国</v>
      </c>
    </row>
    <row r="69" spans="2:4">
      <c r="B69" s="32">
        <v>404</v>
      </c>
      <c r="C69" s="32" t="s">
        <v>154</v>
      </c>
      <c r="D69" s="33" t="str">
        <f t="shared" si="1"/>
        <v>404 コートジボワール</v>
      </c>
    </row>
    <row r="70" spans="2:4">
      <c r="B70" s="32">
        <v>405</v>
      </c>
      <c r="C70" s="32" t="s">
        <v>157</v>
      </c>
      <c r="D70" s="33" t="str">
        <f t="shared" si="1"/>
        <v>405 エジプト</v>
      </c>
    </row>
    <row r="71" spans="2:4">
      <c r="B71" s="32">
        <v>406</v>
      </c>
      <c r="C71" s="32" t="s">
        <v>160</v>
      </c>
      <c r="D71" s="33" t="str">
        <f t="shared" si="1"/>
        <v>406 エチオピア</v>
      </c>
    </row>
    <row r="72" spans="2:4">
      <c r="B72" s="32">
        <v>407</v>
      </c>
      <c r="C72" s="32" t="s">
        <v>163</v>
      </c>
      <c r="D72" s="33" t="str">
        <f t="shared" si="1"/>
        <v>407 ガボン</v>
      </c>
    </row>
    <row r="73" spans="2:4">
      <c r="B73" s="32">
        <v>408</v>
      </c>
      <c r="C73" s="32" t="s">
        <v>166</v>
      </c>
      <c r="D73" s="33" t="str">
        <f t="shared" si="1"/>
        <v>408 ガーナ</v>
      </c>
    </row>
    <row r="74" spans="2:4">
      <c r="B74" s="32">
        <v>409</v>
      </c>
      <c r="C74" s="32" t="s">
        <v>169</v>
      </c>
      <c r="D74" s="33" t="str">
        <f t="shared" si="1"/>
        <v>409 ギニア</v>
      </c>
    </row>
    <row r="75" spans="2:4">
      <c r="B75" s="32">
        <v>410</v>
      </c>
      <c r="C75" s="32" t="s">
        <v>172</v>
      </c>
      <c r="D75" s="33" t="str">
        <f t="shared" si="1"/>
        <v>410 ケニア</v>
      </c>
    </row>
    <row r="76" spans="2:4">
      <c r="B76" s="32">
        <v>411</v>
      </c>
      <c r="C76" s="32" t="s">
        <v>175</v>
      </c>
      <c r="D76" s="33" t="str">
        <f t="shared" si="1"/>
        <v>411 リベリア</v>
      </c>
    </row>
    <row r="77" spans="2:4">
      <c r="B77" s="32">
        <v>412</v>
      </c>
      <c r="C77" s="32" t="s">
        <v>178</v>
      </c>
      <c r="D77" s="33" t="str">
        <f t="shared" si="1"/>
        <v>412 リビア</v>
      </c>
    </row>
    <row r="78" spans="2:4">
      <c r="B78" s="32">
        <v>413</v>
      </c>
      <c r="C78" s="32" t="s">
        <v>181</v>
      </c>
      <c r="D78" s="33" t="str">
        <f t="shared" si="1"/>
        <v>413 マダガスカル</v>
      </c>
    </row>
    <row r="79" spans="2:4">
      <c r="B79" s="34">
        <v>414</v>
      </c>
      <c r="C79" s="34" t="s">
        <v>146</v>
      </c>
      <c r="D79" s="33" t="str">
        <f t="shared" si="1"/>
        <v>414 モーリタニア</v>
      </c>
    </row>
    <row r="80" spans="2:4">
      <c r="B80" s="34">
        <v>415</v>
      </c>
      <c r="C80" s="34" t="s">
        <v>149</v>
      </c>
      <c r="D80" s="33" t="str">
        <f t="shared" si="1"/>
        <v>415 モロッコ</v>
      </c>
    </row>
    <row r="81" spans="2:4">
      <c r="B81" s="34">
        <v>416</v>
      </c>
      <c r="C81" s="34" t="s">
        <v>152</v>
      </c>
      <c r="D81" s="33" t="str">
        <f t="shared" si="1"/>
        <v>416 ナイジェリア</v>
      </c>
    </row>
    <row r="82" spans="2:4">
      <c r="B82" s="34">
        <v>417</v>
      </c>
      <c r="C82" s="34" t="s">
        <v>155</v>
      </c>
      <c r="D82" s="33" t="str">
        <f t="shared" si="1"/>
        <v>417 セネガル</v>
      </c>
    </row>
    <row r="83" spans="2:4">
      <c r="B83" s="34">
        <v>418</v>
      </c>
      <c r="C83" s="34" t="s">
        <v>158</v>
      </c>
      <c r="D83" s="33" t="str">
        <f t="shared" si="1"/>
        <v>418 南アフリカ</v>
      </c>
    </row>
    <row r="84" spans="2:4">
      <c r="B84" s="34">
        <v>419</v>
      </c>
      <c r="C84" s="34" t="s">
        <v>161</v>
      </c>
      <c r="D84" s="33" t="str">
        <f t="shared" si="1"/>
        <v>419 スーダン共和国</v>
      </c>
    </row>
    <row r="85" spans="2:4">
      <c r="B85" s="34">
        <v>420</v>
      </c>
      <c r="C85" s="34" t="s">
        <v>164</v>
      </c>
      <c r="D85" s="33" t="str">
        <f t="shared" si="1"/>
        <v>420 タンザニア</v>
      </c>
    </row>
    <row r="86" spans="2:4">
      <c r="B86" s="34">
        <v>421</v>
      </c>
      <c r="C86" s="34" t="s">
        <v>167</v>
      </c>
      <c r="D86" s="33" t="str">
        <f t="shared" si="1"/>
        <v>421 チュニジア</v>
      </c>
    </row>
    <row r="87" spans="2:4">
      <c r="B87" s="34">
        <v>422</v>
      </c>
      <c r="C87" s="34" t="s">
        <v>170</v>
      </c>
      <c r="D87" s="33" t="str">
        <f t="shared" si="1"/>
        <v>422 コンゴ民主共和国</v>
      </c>
    </row>
    <row r="88" spans="2:4">
      <c r="B88" s="34">
        <v>423</v>
      </c>
      <c r="C88" s="34" t="s">
        <v>173</v>
      </c>
      <c r="D88" s="33" t="str">
        <f t="shared" si="1"/>
        <v>423 ザンビア</v>
      </c>
    </row>
    <row r="89" spans="2:4">
      <c r="B89" s="34">
        <v>424</v>
      </c>
      <c r="C89" s="34" t="s">
        <v>176</v>
      </c>
      <c r="D89" s="33" t="str">
        <f t="shared" si="1"/>
        <v>424 ジンバブエ</v>
      </c>
    </row>
    <row r="90" spans="2:4">
      <c r="B90" s="34">
        <v>425</v>
      </c>
      <c r="C90" s="34" t="s">
        <v>179</v>
      </c>
      <c r="D90" s="33" t="str">
        <f t="shared" si="1"/>
        <v>425 チャド</v>
      </c>
    </row>
    <row r="91" spans="2:4">
      <c r="B91" s="34">
        <v>426</v>
      </c>
      <c r="C91" s="34" t="s">
        <v>182</v>
      </c>
      <c r="D91" s="33" t="str">
        <f t="shared" si="1"/>
        <v>426 ウガンダ</v>
      </c>
    </row>
    <row r="92" spans="2:4">
      <c r="B92" s="34">
        <v>427</v>
      </c>
      <c r="C92" s="34" t="s">
        <v>147</v>
      </c>
      <c r="D92" s="33" t="str">
        <f t="shared" si="1"/>
        <v>427 ボツワナ</v>
      </c>
    </row>
    <row r="93" spans="2:4">
      <c r="B93" s="34">
        <v>428</v>
      </c>
      <c r="C93" s="34" t="s">
        <v>150</v>
      </c>
      <c r="D93" s="33" t="str">
        <f t="shared" si="1"/>
        <v>428 南スーダン共和国</v>
      </c>
    </row>
    <row r="94" spans="2:4">
      <c r="B94" s="34">
        <v>429</v>
      </c>
      <c r="C94" s="34" t="s">
        <v>153</v>
      </c>
      <c r="D94" s="33" t="str">
        <f t="shared" si="1"/>
        <v>429 シエラレオネ</v>
      </c>
    </row>
    <row r="95" spans="2:4">
      <c r="B95" s="34">
        <v>430</v>
      </c>
      <c r="C95" s="34" t="s">
        <v>156</v>
      </c>
      <c r="D95" s="33" t="str">
        <f t="shared" si="1"/>
        <v>430 モザンビーク</v>
      </c>
    </row>
    <row r="96" spans="2:4">
      <c r="B96" s="34">
        <v>431</v>
      </c>
      <c r="C96" s="34" t="s">
        <v>159</v>
      </c>
      <c r="D96" s="33" t="str">
        <f t="shared" si="1"/>
        <v>431 ベナン共和国</v>
      </c>
    </row>
    <row r="97" spans="2:4">
      <c r="B97" s="34">
        <v>432</v>
      </c>
      <c r="C97" s="34" t="s">
        <v>162</v>
      </c>
      <c r="D97" s="33" t="str">
        <f t="shared" si="1"/>
        <v>432 ガンビア</v>
      </c>
    </row>
    <row r="98" spans="2:4">
      <c r="B98" s="34">
        <v>433</v>
      </c>
      <c r="C98" s="34" t="s">
        <v>165</v>
      </c>
      <c r="D98" s="33" t="str">
        <f t="shared" si="1"/>
        <v>433 ナミビア</v>
      </c>
    </row>
    <row r="99" spans="2:4">
      <c r="B99" s="34">
        <v>434</v>
      </c>
      <c r="C99" s="34" t="s">
        <v>168</v>
      </c>
      <c r="D99" s="33" t="str">
        <f t="shared" si="1"/>
        <v>434 ニジェール</v>
      </c>
    </row>
    <row r="100" spans="2:4">
      <c r="B100" s="34">
        <v>435</v>
      </c>
      <c r="C100" s="34" t="s">
        <v>171</v>
      </c>
      <c r="D100" s="33" t="str">
        <f t="shared" si="1"/>
        <v>435 マラウイ</v>
      </c>
    </row>
    <row r="101" spans="2:4">
      <c r="B101" s="34">
        <v>436</v>
      </c>
      <c r="C101" s="34" t="s">
        <v>174</v>
      </c>
      <c r="D101" s="33" t="str">
        <f t="shared" si="1"/>
        <v>436 ジブチ</v>
      </c>
    </row>
    <row r="102" spans="2:4">
      <c r="B102" s="34">
        <v>437</v>
      </c>
      <c r="C102" s="34" t="s">
        <v>177</v>
      </c>
      <c r="D102" s="33" t="str">
        <f t="shared" si="1"/>
        <v>437 ルワンダ</v>
      </c>
    </row>
    <row r="103" spans="2:4">
      <c r="B103" s="34">
        <v>438</v>
      </c>
      <c r="C103" s="34" t="s">
        <v>180</v>
      </c>
      <c r="D103" s="33" t="str">
        <f t="shared" si="1"/>
        <v>438 ブルンジ</v>
      </c>
    </row>
    <row r="104" spans="2:4">
      <c r="B104" s="34">
        <v>439</v>
      </c>
      <c r="C104" s="34" t="s">
        <v>183</v>
      </c>
      <c r="D104" s="33" t="str">
        <f t="shared" si="1"/>
        <v>439 レソト</v>
      </c>
    </row>
    <row r="105" spans="2:4">
      <c r="B105" s="32">
        <v>501</v>
      </c>
      <c r="C105" s="32" t="s">
        <v>184</v>
      </c>
      <c r="D105" s="33" t="str">
        <f t="shared" si="1"/>
        <v>501 カナダ</v>
      </c>
    </row>
    <row r="106" spans="2:4">
      <c r="B106" s="34">
        <v>502</v>
      </c>
      <c r="C106" s="34" t="s">
        <v>185</v>
      </c>
      <c r="D106" s="33" t="str">
        <f t="shared" si="1"/>
        <v>502 アメリカ合衆国</v>
      </c>
    </row>
    <row r="107" spans="2:4">
      <c r="B107" s="32">
        <v>601</v>
      </c>
      <c r="C107" s="32" t="s">
        <v>186</v>
      </c>
      <c r="D107" s="33" t="str">
        <f t="shared" si="1"/>
        <v>601 オーストラリア</v>
      </c>
    </row>
    <row r="108" spans="2:4">
      <c r="B108" s="32">
        <v>602</v>
      </c>
      <c r="C108" s="32" t="s">
        <v>189</v>
      </c>
      <c r="D108" s="33" t="str">
        <f t="shared" si="1"/>
        <v>602 ニュージーランド</v>
      </c>
    </row>
    <row r="109" spans="2:4">
      <c r="B109" s="32">
        <v>603</v>
      </c>
      <c r="C109" s="32" t="s">
        <v>192</v>
      </c>
      <c r="D109" s="33" t="str">
        <f t="shared" si="1"/>
        <v>603 パプアニューギニア</v>
      </c>
    </row>
    <row r="110" spans="2:4">
      <c r="B110" s="32">
        <v>604</v>
      </c>
      <c r="C110" s="32" t="s">
        <v>195</v>
      </c>
      <c r="D110" s="33" t="str">
        <f t="shared" si="1"/>
        <v>604 パラオ</v>
      </c>
    </row>
    <row r="111" spans="2:4">
      <c r="B111" s="32">
        <v>605</v>
      </c>
      <c r="C111" s="32" t="s">
        <v>198</v>
      </c>
      <c r="D111" s="33" t="str">
        <f t="shared" si="1"/>
        <v>605 マーシャル諸島</v>
      </c>
    </row>
    <row r="112" spans="2:4">
      <c r="B112" s="32">
        <v>606</v>
      </c>
      <c r="C112" s="32" t="s">
        <v>201</v>
      </c>
      <c r="D112" s="33" t="str">
        <f t="shared" si="1"/>
        <v>606 ミクロネシア</v>
      </c>
    </row>
    <row r="113" spans="2:4">
      <c r="B113" s="34">
        <v>607</v>
      </c>
      <c r="C113" s="34" t="s">
        <v>187</v>
      </c>
      <c r="D113" s="33" t="str">
        <f t="shared" si="1"/>
        <v>607 フィジー諸島</v>
      </c>
    </row>
    <row r="114" spans="2:4">
      <c r="B114" s="34">
        <v>608</v>
      </c>
      <c r="C114" s="34" t="s">
        <v>190</v>
      </c>
      <c r="D114" s="33" t="str">
        <f t="shared" si="1"/>
        <v>608 キリバス</v>
      </c>
    </row>
    <row r="115" spans="2:4">
      <c r="B115" s="34">
        <v>609</v>
      </c>
      <c r="C115" s="34" t="s">
        <v>193</v>
      </c>
      <c r="D115" s="33" t="str">
        <f t="shared" si="1"/>
        <v>609 ナウル</v>
      </c>
    </row>
    <row r="116" spans="2:4">
      <c r="B116" s="34">
        <v>610</v>
      </c>
      <c r="C116" s="34" t="s">
        <v>196</v>
      </c>
      <c r="D116" s="33" t="str">
        <f t="shared" si="1"/>
        <v>610 ソロモン諸島</v>
      </c>
    </row>
    <row r="117" spans="2:4">
      <c r="B117" s="34">
        <v>611</v>
      </c>
      <c r="C117" s="34" t="s">
        <v>199</v>
      </c>
      <c r="D117" s="33" t="str">
        <f t="shared" si="1"/>
        <v>611 トンガ</v>
      </c>
    </row>
    <row r="118" spans="2:4">
      <c r="B118" s="34">
        <v>612</v>
      </c>
      <c r="C118" s="34" t="s">
        <v>202</v>
      </c>
      <c r="D118" s="33" t="str">
        <f t="shared" si="1"/>
        <v>612 ツバル</v>
      </c>
    </row>
    <row r="119" spans="2:4">
      <c r="B119" s="34">
        <v>613</v>
      </c>
      <c r="C119" s="34" t="s">
        <v>188</v>
      </c>
      <c r="D119" s="33" t="str">
        <f t="shared" si="1"/>
        <v>613 バヌアツ</v>
      </c>
    </row>
    <row r="120" spans="2:4">
      <c r="B120" s="34">
        <v>614</v>
      </c>
      <c r="C120" s="34" t="s">
        <v>191</v>
      </c>
      <c r="D120" s="33" t="str">
        <f t="shared" si="1"/>
        <v>614 サモア</v>
      </c>
    </row>
    <row r="121" spans="2:4">
      <c r="B121" s="34">
        <v>615</v>
      </c>
      <c r="C121" s="34" t="s">
        <v>194</v>
      </c>
      <c r="D121" s="33" t="str">
        <f t="shared" si="1"/>
        <v>615 クック諸島</v>
      </c>
    </row>
    <row r="122" spans="2:4">
      <c r="B122" s="34">
        <v>616</v>
      </c>
      <c r="C122" s="34" t="s">
        <v>197</v>
      </c>
      <c r="D122" s="33" t="str">
        <f t="shared" si="1"/>
        <v>616 ニウエ</v>
      </c>
    </row>
    <row r="123" spans="2:4">
      <c r="B123" s="34">
        <v>617</v>
      </c>
      <c r="C123" s="34" t="s">
        <v>200</v>
      </c>
      <c r="D123" s="33" t="str">
        <f t="shared" si="1"/>
        <v>617 トケラウ諸島</v>
      </c>
    </row>
    <row r="124" spans="2:4">
      <c r="B124" s="34">
        <v>618</v>
      </c>
      <c r="C124" s="34" t="s">
        <v>203</v>
      </c>
      <c r="D124" s="33" t="str">
        <f t="shared" si="1"/>
        <v>618 ニューカレドニア</v>
      </c>
    </row>
    <row r="125" spans="2:4">
      <c r="B125" s="32">
        <v>701</v>
      </c>
      <c r="C125" s="32" t="s">
        <v>204</v>
      </c>
      <c r="D125" s="33" t="str">
        <f t="shared" si="1"/>
        <v>701 アルバニア</v>
      </c>
    </row>
    <row r="126" spans="2:4">
      <c r="B126" s="32">
        <v>702</v>
      </c>
      <c r="C126" s="32" t="s">
        <v>207</v>
      </c>
      <c r="D126" s="33" t="str">
        <f t="shared" si="1"/>
        <v>702 オーストリア</v>
      </c>
    </row>
    <row r="127" spans="2:4">
      <c r="B127" s="32">
        <v>703</v>
      </c>
      <c r="C127" s="32" t="s">
        <v>210</v>
      </c>
      <c r="D127" s="33" t="str">
        <f t="shared" si="1"/>
        <v>703 エストニア</v>
      </c>
    </row>
    <row r="128" spans="2:4">
      <c r="B128" s="32">
        <v>704</v>
      </c>
      <c r="C128" s="32" t="s">
        <v>213</v>
      </c>
      <c r="D128" s="33" t="str">
        <f t="shared" si="1"/>
        <v>704 ラトビア</v>
      </c>
    </row>
    <row r="129" spans="2:4">
      <c r="B129" s="32">
        <v>705</v>
      </c>
      <c r="C129" s="32" t="s">
        <v>216</v>
      </c>
      <c r="D129" s="33" t="str">
        <f t="shared" si="1"/>
        <v>705 リトアニア</v>
      </c>
    </row>
    <row r="130" spans="2:4">
      <c r="B130" s="32">
        <v>706</v>
      </c>
      <c r="C130" s="32" t="s">
        <v>219</v>
      </c>
      <c r="D130" s="33" t="str">
        <f t="shared" si="1"/>
        <v>706 ベルギー</v>
      </c>
    </row>
    <row r="131" spans="2:4">
      <c r="B131" s="32">
        <v>707</v>
      </c>
      <c r="C131" s="32" t="s">
        <v>222</v>
      </c>
      <c r="D131" s="33" t="str">
        <f t="shared" si="1"/>
        <v>707 ブルガリア</v>
      </c>
    </row>
    <row r="132" spans="2:4">
      <c r="B132" s="32">
        <v>708</v>
      </c>
      <c r="C132" s="32" t="s">
        <v>225</v>
      </c>
      <c r="D132" s="33" t="str">
        <f t="shared" ref="D132:D174" si="2">B132&amp;" "&amp;C132</f>
        <v>708 ベラルーシ</v>
      </c>
    </row>
    <row r="133" spans="2:4">
      <c r="B133" s="32">
        <v>709</v>
      </c>
      <c r="C133" s="32" t="s">
        <v>228</v>
      </c>
      <c r="D133" s="33" t="str">
        <f t="shared" si="2"/>
        <v>709 カザフスタン</v>
      </c>
    </row>
    <row r="134" spans="2:4">
      <c r="B134" s="32">
        <v>710</v>
      </c>
      <c r="C134" s="32" t="s">
        <v>231</v>
      </c>
      <c r="D134" s="33" t="str">
        <f t="shared" si="2"/>
        <v>710 ウクライナ</v>
      </c>
    </row>
    <row r="135" spans="2:4">
      <c r="B135" s="32">
        <v>711</v>
      </c>
      <c r="C135" s="32" t="s">
        <v>234</v>
      </c>
      <c r="D135" s="33" t="str">
        <f t="shared" si="2"/>
        <v>711 ウズベキスタン</v>
      </c>
    </row>
    <row r="136" spans="2:4">
      <c r="B136" s="32">
        <v>712</v>
      </c>
      <c r="C136" s="32" t="s">
        <v>237</v>
      </c>
      <c r="D136" s="33" t="str">
        <f t="shared" si="2"/>
        <v>712 クロアチア</v>
      </c>
    </row>
    <row r="137" spans="2:4">
      <c r="B137" s="32">
        <v>713</v>
      </c>
      <c r="C137" s="32" t="s">
        <v>240</v>
      </c>
      <c r="D137" s="33" t="str">
        <f t="shared" si="2"/>
        <v>713 チェコ</v>
      </c>
    </row>
    <row r="138" spans="2:4">
      <c r="B138" s="32">
        <v>714</v>
      </c>
      <c r="C138" s="32" t="s">
        <v>243</v>
      </c>
      <c r="D138" s="33" t="str">
        <f t="shared" si="2"/>
        <v>714 デンマーク</v>
      </c>
    </row>
    <row r="139" spans="2:4">
      <c r="B139" s="32">
        <v>715</v>
      </c>
      <c r="C139" s="32" t="s">
        <v>246</v>
      </c>
      <c r="D139" s="33" t="str">
        <f t="shared" si="2"/>
        <v>715 フィンランド</v>
      </c>
    </row>
    <row r="140" spans="2:4">
      <c r="B140" s="32">
        <v>716</v>
      </c>
      <c r="C140" s="32" t="s">
        <v>249</v>
      </c>
      <c r="D140" s="33" t="str">
        <f t="shared" si="2"/>
        <v>716 フランス</v>
      </c>
    </row>
    <row r="141" spans="2:4">
      <c r="B141" s="32">
        <v>717</v>
      </c>
      <c r="C141" s="32" t="s">
        <v>252</v>
      </c>
      <c r="D141" s="33" t="str">
        <f t="shared" si="2"/>
        <v>717 ドイツ</v>
      </c>
    </row>
    <row r="142" spans="2:4">
      <c r="B142" s="34">
        <v>718</v>
      </c>
      <c r="C142" s="34" t="s">
        <v>205</v>
      </c>
      <c r="D142" s="33" t="str">
        <f t="shared" si="2"/>
        <v>718 ギリシャ</v>
      </c>
    </row>
    <row r="143" spans="2:4">
      <c r="B143" s="34">
        <v>719</v>
      </c>
      <c r="C143" s="34" t="s">
        <v>208</v>
      </c>
      <c r="D143" s="33" t="str">
        <f t="shared" si="2"/>
        <v>719 ハンガリー</v>
      </c>
    </row>
    <row r="144" spans="2:4">
      <c r="B144" s="34">
        <v>720</v>
      </c>
      <c r="C144" s="34" t="s">
        <v>211</v>
      </c>
      <c r="D144" s="33" t="str">
        <f t="shared" si="2"/>
        <v>720 アイスランド</v>
      </c>
    </row>
    <row r="145" spans="2:4">
      <c r="B145" s="34">
        <v>721</v>
      </c>
      <c r="C145" s="34" t="s">
        <v>214</v>
      </c>
      <c r="D145" s="33" t="str">
        <f t="shared" si="2"/>
        <v>721 アイルランド</v>
      </c>
    </row>
    <row r="146" spans="2:4">
      <c r="B146" s="34">
        <v>722</v>
      </c>
      <c r="C146" s="34" t="s">
        <v>217</v>
      </c>
      <c r="D146" s="33" t="str">
        <f t="shared" si="2"/>
        <v>722 イタリア</v>
      </c>
    </row>
    <row r="147" spans="2:4">
      <c r="B147" s="34">
        <v>723</v>
      </c>
      <c r="C147" s="34" t="s">
        <v>220</v>
      </c>
      <c r="D147" s="33" t="str">
        <f t="shared" si="2"/>
        <v>723 ルクセンブルク</v>
      </c>
    </row>
    <row r="148" spans="2:4">
      <c r="B148" s="34">
        <v>724</v>
      </c>
      <c r="C148" s="34" t="s">
        <v>223</v>
      </c>
      <c r="D148" s="33" t="str">
        <f t="shared" si="2"/>
        <v>724 マルタ</v>
      </c>
    </row>
    <row r="149" spans="2:4">
      <c r="B149" s="34">
        <v>725</v>
      </c>
      <c r="C149" s="34" t="s">
        <v>226</v>
      </c>
      <c r="D149" s="33" t="str">
        <f t="shared" si="2"/>
        <v>725 北マケドニア</v>
      </c>
    </row>
    <row r="150" spans="2:4">
      <c r="B150" s="34">
        <v>726</v>
      </c>
      <c r="C150" s="34" t="s">
        <v>229</v>
      </c>
      <c r="D150" s="33" t="str">
        <f t="shared" si="2"/>
        <v>726 オランダ</v>
      </c>
    </row>
    <row r="151" spans="2:4">
      <c r="B151" s="34">
        <v>727</v>
      </c>
      <c r="C151" s="34" t="s">
        <v>232</v>
      </c>
      <c r="D151" s="33" t="str">
        <f t="shared" si="2"/>
        <v>727 ノルウェー</v>
      </c>
    </row>
    <row r="152" spans="2:4">
      <c r="B152" s="34">
        <v>728</v>
      </c>
      <c r="C152" s="34" t="s">
        <v>235</v>
      </c>
      <c r="D152" s="33" t="str">
        <f t="shared" si="2"/>
        <v>728 ポーランド</v>
      </c>
    </row>
    <row r="153" spans="2:4">
      <c r="B153" s="34">
        <v>729</v>
      </c>
      <c r="C153" s="34" t="s">
        <v>238</v>
      </c>
      <c r="D153" s="33" t="str">
        <f t="shared" si="2"/>
        <v>729 ポルトガル</v>
      </c>
    </row>
    <row r="154" spans="2:4">
      <c r="B154" s="34">
        <v>730</v>
      </c>
      <c r="C154" s="34" t="s">
        <v>241</v>
      </c>
      <c r="D154" s="33" t="str">
        <f t="shared" si="2"/>
        <v>730 ルーマニア</v>
      </c>
    </row>
    <row r="155" spans="2:4">
      <c r="B155" s="34">
        <v>731</v>
      </c>
      <c r="C155" s="34" t="s">
        <v>244</v>
      </c>
      <c r="D155" s="33" t="str">
        <f t="shared" si="2"/>
        <v>731 ロシア</v>
      </c>
    </row>
    <row r="156" spans="2:4">
      <c r="B156" s="34">
        <v>732</v>
      </c>
      <c r="C156" s="34" t="s">
        <v>247</v>
      </c>
      <c r="D156" s="33" t="str">
        <f t="shared" si="2"/>
        <v>732 スロバキア</v>
      </c>
    </row>
    <row r="157" spans="2:4">
      <c r="B157" s="34">
        <v>733</v>
      </c>
      <c r="C157" s="34" t="s">
        <v>250</v>
      </c>
      <c r="D157" s="33" t="str">
        <f t="shared" si="2"/>
        <v>733 スロベニア</v>
      </c>
    </row>
    <row r="158" spans="2:4">
      <c r="B158" s="34">
        <v>734</v>
      </c>
      <c r="C158" s="34" t="s">
        <v>253</v>
      </c>
      <c r="D158" s="33" t="str">
        <f t="shared" si="2"/>
        <v>734 スペイン</v>
      </c>
    </row>
    <row r="159" spans="2:4">
      <c r="B159" s="34">
        <v>735</v>
      </c>
      <c r="C159" s="34" t="s">
        <v>206</v>
      </c>
      <c r="D159" s="33" t="str">
        <f t="shared" si="2"/>
        <v>735 スウェーデン</v>
      </c>
    </row>
    <row r="160" spans="2:4">
      <c r="B160" s="34">
        <v>736</v>
      </c>
      <c r="C160" s="34" t="s">
        <v>209</v>
      </c>
      <c r="D160" s="33" t="str">
        <f t="shared" si="2"/>
        <v>736 スイス</v>
      </c>
    </row>
    <row r="161" spans="2:4">
      <c r="B161" s="34">
        <v>737</v>
      </c>
      <c r="C161" s="34" t="s">
        <v>212</v>
      </c>
      <c r="D161" s="33" t="str">
        <f t="shared" si="2"/>
        <v>737 英国</v>
      </c>
    </row>
    <row r="162" spans="2:4">
      <c r="B162" s="34">
        <v>738</v>
      </c>
      <c r="C162" s="34" t="s">
        <v>215</v>
      </c>
      <c r="D162" s="33" t="str">
        <f t="shared" si="2"/>
        <v>738 セルビア</v>
      </c>
    </row>
    <row r="163" spans="2:4">
      <c r="B163" s="34">
        <v>739</v>
      </c>
      <c r="C163" s="34" t="s">
        <v>218</v>
      </c>
      <c r="D163" s="33" t="str">
        <f t="shared" si="2"/>
        <v>739 ボスニア・ヘルツェゴビナ</v>
      </c>
    </row>
    <row r="164" spans="2:4">
      <c r="B164" s="34">
        <v>740</v>
      </c>
      <c r="C164" s="34" t="s">
        <v>221</v>
      </c>
      <c r="D164" s="33" t="str">
        <f t="shared" si="2"/>
        <v>740 キルギス</v>
      </c>
    </row>
    <row r="165" spans="2:4">
      <c r="B165" s="34">
        <v>741</v>
      </c>
      <c r="C165" s="34" t="s">
        <v>224</v>
      </c>
      <c r="D165" s="33" t="str">
        <f t="shared" si="2"/>
        <v>741 タジキスタン</v>
      </c>
    </row>
    <row r="166" spans="2:4">
      <c r="B166" s="34">
        <v>742</v>
      </c>
      <c r="C166" s="34" t="s">
        <v>227</v>
      </c>
      <c r="D166" s="33" t="str">
        <f t="shared" si="2"/>
        <v>742 モンテネグロ</v>
      </c>
    </row>
    <row r="167" spans="2:4">
      <c r="B167" s="34">
        <v>743</v>
      </c>
      <c r="C167" s="34" t="s">
        <v>230</v>
      </c>
      <c r="D167" s="33" t="str">
        <f t="shared" si="2"/>
        <v>743 アゼルバイジャン</v>
      </c>
    </row>
    <row r="168" spans="2:4">
      <c r="B168" s="34">
        <v>744</v>
      </c>
      <c r="C168" s="34" t="s">
        <v>233</v>
      </c>
      <c r="D168" s="33" t="str">
        <f t="shared" si="2"/>
        <v>744 リヒテンシュタイン</v>
      </c>
    </row>
    <row r="169" spans="2:4">
      <c r="B169" s="34">
        <v>745</v>
      </c>
      <c r="C169" s="34" t="s">
        <v>236</v>
      </c>
      <c r="D169" s="33" t="str">
        <f t="shared" si="2"/>
        <v>745 ジョージア</v>
      </c>
    </row>
    <row r="170" spans="2:4">
      <c r="B170" s="34">
        <v>746</v>
      </c>
      <c r="C170" s="34" t="s">
        <v>239</v>
      </c>
      <c r="D170" s="33" t="str">
        <f t="shared" si="2"/>
        <v>746 アルメニア</v>
      </c>
    </row>
    <row r="171" spans="2:4">
      <c r="B171" s="34">
        <v>747</v>
      </c>
      <c r="C171" s="34" t="s">
        <v>242</v>
      </c>
      <c r="D171" s="33" t="str">
        <f t="shared" si="2"/>
        <v>747 コソボ</v>
      </c>
    </row>
    <row r="172" spans="2:4">
      <c r="B172" s="34">
        <v>748</v>
      </c>
      <c r="C172" s="34" t="s">
        <v>245</v>
      </c>
      <c r="D172" s="33" t="str">
        <f t="shared" si="2"/>
        <v>748 トルクメニスタン</v>
      </c>
    </row>
    <row r="173" spans="2:4">
      <c r="B173" s="34">
        <v>749</v>
      </c>
      <c r="C173" s="34" t="s">
        <v>248</v>
      </c>
      <c r="D173" s="33" t="str">
        <f t="shared" si="2"/>
        <v>749 モルドバ</v>
      </c>
    </row>
    <row r="174" spans="2:4">
      <c r="B174" s="34">
        <v>750</v>
      </c>
      <c r="C174" s="34" t="s">
        <v>251</v>
      </c>
      <c r="D174" s="33" t="str">
        <f t="shared" si="2"/>
        <v>750 キプロス</v>
      </c>
    </row>
  </sheetData>
  <sheetProtection algorithmName="SHA-512" hashValue="W5xr8c/FVFMBYSGSVnuxl/0tMZd76YxmkCxghsLpo8KK4RXq2MsemqcdWZJjLRQzvj/z0p9iIDaLARPzGuAwIg==" saltValue="Kn5PfAdPaTcziPjlNyU1Iw==" spinCount="100000" sheet="1" objects="1" scenarios="1"/>
  <autoFilter ref="B2:D2" xr:uid="{ACF73A73-00F1-47F8-B3FE-5B67AB361024}">
    <sortState xmlns:xlrd2="http://schemas.microsoft.com/office/spreadsheetml/2017/richdata2" ref="B3:D174">
      <sortCondition ref="B2"/>
    </sortState>
  </autoFilter>
  <phoneticPr fontId="1"/>
  <pageMargins left="0.70866141732283472"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4C2E2-AA66-417C-9933-9CE89B98F4BB}">
  <sheetPr>
    <tabColor theme="5" tint="0.79998168889431442"/>
  </sheetPr>
  <dimension ref="B1:C86"/>
  <sheetViews>
    <sheetView view="pageBreakPreview" zoomScale="60" zoomScaleNormal="100" workbookViewId="0">
      <pane ySplit="2" topLeftCell="A3" activePane="bottomLeft" state="frozen"/>
      <selection pane="bottomLeft" activeCell="D97" sqref="D97"/>
    </sheetView>
  </sheetViews>
  <sheetFormatPr defaultColWidth="9" defaultRowHeight="15" customHeight="1"/>
  <cols>
    <col min="1" max="1" width="9" style="21"/>
    <col min="2" max="2" width="15" style="21" bestFit="1" customWidth="1"/>
    <col min="3" max="3" width="44" style="21" customWidth="1"/>
    <col min="4" max="16384" width="9" style="21"/>
  </cols>
  <sheetData>
    <row r="1" spans="2:3" ht="11.5"/>
    <row r="2" spans="2:3" ht="15" customHeight="1">
      <c r="B2" s="25" t="s">
        <v>346</v>
      </c>
      <c r="C2" s="25" t="s">
        <v>345</v>
      </c>
    </row>
    <row r="3" spans="2:3" ht="15" customHeight="1">
      <c r="B3" s="23" t="s">
        <v>347</v>
      </c>
      <c r="C3" s="22" t="s">
        <v>344</v>
      </c>
    </row>
    <row r="4" spans="2:3" ht="15" customHeight="1">
      <c r="B4" s="23" t="s">
        <v>347</v>
      </c>
      <c r="C4" s="22" t="s">
        <v>261</v>
      </c>
    </row>
    <row r="5" spans="2:3" ht="15" customHeight="1">
      <c r="B5" s="23" t="s">
        <v>347</v>
      </c>
      <c r="C5" s="22" t="s">
        <v>262</v>
      </c>
    </row>
    <row r="6" spans="2:3" ht="15" customHeight="1">
      <c r="B6" s="23" t="s">
        <v>347</v>
      </c>
      <c r="C6" s="22" t="s">
        <v>263</v>
      </c>
    </row>
    <row r="7" spans="2:3" ht="15" customHeight="1">
      <c r="B7" s="23" t="s">
        <v>347</v>
      </c>
      <c r="C7" s="22" t="s">
        <v>264</v>
      </c>
    </row>
    <row r="8" spans="2:3" ht="15" customHeight="1">
      <c r="B8" s="23" t="s">
        <v>347</v>
      </c>
      <c r="C8" s="22" t="s">
        <v>265</v>
      </c>
    </row>
    <row r="9" spans="2:3" ht="15" customHeight="1">
      <c r="B9" s="23" t="s">
        <v>347</v>
      </c>
      <c r="C9" s="22" t="s">
        <v>266</v>
      </c>
    </row>
    <row r="10" spans="2:3" ht="15" customHeight="1">
      <c r="B10" s="23" t="s">
        <v>348</v>
      </c>
      <c r="C10" s="22" t="s">
        <v>267</v>
      </c>
    </row>
    <row r="11" spans="2:3" ht="15" customHeight="1">
      <c r="B11" s="23" t="s">
        <v>348</v>
      </c>
      <c r="C11" s="22" t="s">
        <v>268</v>
      </c>
    </row>
    <row r="12" spans="2:3" ht="15" customHeight="1">
      <c r="B12" s="23" t="s">
        <v>348</v>
      </c>
      <c r="C12" s="22" t="s">
        <v>269</v>
      </c>
    </row>
    <row r="13" spans="2:3" ht="15" customHeight="1">
      <c r="B13" s="23" t="s">
        <v>348</v>
      </c>
      <c r="C13" s="22" t="s">
        <v>270</v>
      </c>
    </row>
    <row r="14" spans="2:3" ht="15" customHeight="1">
      <c r="B14" s="23" t="s">
        <v>348</v>
      </c>
      <c r="C14" s="22" t="s">
        <v>271</v>
      </c>
    </row>
    <row r="15" spans="2:3" ht="15" customHeight="1">
      <c r="B15" s="23" t="s">
        <v>348</v>
      </c>
      <c r="C15" s="22" t="s">
        <v>272</v>
      </c>
    </row>
    <row r="16" spans="2:3" ht="15" customHeight="1">
      <c r="B16" s="23" t="s">
        <v>348</v>
      </c>
      <c r="C16" s="22" t="s">
        <v>273</v>
      </c>
    </row>
    <row r="17" spans="2:3" ht="15" customHeight="1">
      <c r="B17" s="23" t="s">
        <v>348</v>
      </c>
      <c r="C17" s="22" t="s">
        <v>274</v>
      </c>
    </row>
    <row r="18" spans="2:3" ht="15" customHeight="1">
      <c r="B18" s="23" t="s">
        <v>348</v>
      </c>
      <c r="C18" s="22" t="s">
        <v>275</v>
      </c>
    </row>
    <row r="19" spans="2:3" ht="15" customHeight="1">
      <c r="B19" s="23" t="s">
        <v>348</v>
      </c>
      <c r="C19" s="22" t="s">
        <v>276</v>
      </c>
    </row>
    <row r="20" spans="2:3" ht="15" customHeight="1">
      <c r="B20" s="23" t="s">
        <v>348</v>
      </c>
      <c r="C20" s="22" t="s">
        <v>277</v>
      </c>
    </row>
    <row r="21" spans="2:3" ht="15" customHeight="1">
      <c r="B21" s="23" t="s">
        <v>349</v>
      </c>
      <c r="C21" s="22" t="s">
        <v>278</v>
      </c>
    </row>
    <row r="22" spans="2:3" ht="15" customHeight="1">
      <c r="B22" s="23" t="s">
        <v>350</v>
      </c>
      <c r="C22" s="22" t="s">
        <v>279</v>
      </c>
    </row>
    <row r="23" spans="2:3" ht="15" customHeight="1">
      <c r="B23" s="23" t="s">
        <v>350</v>
      </c>
      <c r="C23" s="22" t="s">
        <v>280</v>
      </c>
    </row>
    <row r="24" spans="2:3" ht="15" customHeight="1">
      <c r="B24" s="23" t="s">
        <v>350</v>
      </c>
      <c r="C24" s="22" t="s">
        <v>281</v>
      </c>
    </row>
    <row r="25" spans="2:3" ht="15" customHeight="1">
      <c r="B25" s="23" t="s">
        <v>350</v>
      </c>
      <c r="C25" s="22" t="s">
        <v>282</v>
      </c>
    </row>
    <row r="26" spans="2:3" ht="15" customHeight="1">
      <c r="B26" s="23" t="s">
        <v>350</v>
      </c>
      <c r="C26" s="22" t="s">
        <v>283</v>
      </c>
    </row>
    <row r="27" spans="2:3" ht="15" customHeight="1">
      <c r="B27" s="23" t="s">
        <v>350</v>
      </c>
      <c r="C27" s="22" t="s">
        <v>284</v>
      </c>
    </row>
    <row r="28" spans="2:3" ht="15" customHeight="1">
      <c r="B28" s="23" t="s">
        <v>351</v>
      </c>
      <c r="C28" s="22" t="s">
        <v>285</v>
      </c>
    </row>
    <row r="29" spans="2:3" ht="15" customHeight="1">
      <c r="B29" s="23" t="s">
        <v>351</v>
      </c>
      <c r="C29" s="22" t="s">
        <v>286</v>
      </c>
    </row>
    <row r="30" spans="2:3" ht="15" customHeight="1">
      <c r="B30" s="23" t="s">
        <v>351</v>
      </c>
      <c r="C30" s="22" t="s">
        <v>287</v>
      </c>
    </row>
    <row r="31" spans="2:3" ht="15" customHeight="1">
      <c r="B31" s="23" t="s">
        <v>351</v>
      </c>
      <c r="C31" s="22" t="s">
        <v>288</v>
      </c>
    </row>
    <row r="32" spans="2:3" ht="15" customHeight="1">
      <c r="B32" s="23" t="s">
        <v>351</v>
      </c>
      <c r="C32" s="22" t="s">
        <v>289</v>
      </c>
    </row>
    <row r="33" spans="2:3" ht="15" customHeight="1">
      <c r="B33" s="23" t="s">
        <v>351</v>
      </c>
      <c r="C33" s="22" t="s">
        <v>290</v>
      </c>
    </row>
    <row r="34" spans="2:3" ht="15" customHeight="1">
      <c r="B34" s="23" t="s">
        <v>351</v>
      </c>
      <c r="C34" s="22" t="s">
        <v>291</v>
      </c>
    </row>
    <row r="35" spans="2:3" ht="15" customHeight="1">
      <c r="B35" s="23" t="s">
        <v>351</v>
      </c>
      <c r="C35" s="22" t="s">
        <v>292</v>
      </c>
    </row>
    <row r="36" spans="2:3" ht="15" customHeight="1">
      <c r="B36" s="23" t="s">
        <v>351</v>
      </c>
      <c r="C36" s="22" t="s">
        <v>293</v>
      </c>
    </row>
    <row r="37" spans="2:3" ht="15" customHeight="1">
      <c r="B37" s="23" t="s">
        <v>351</v>
      </c>
      <c r="C37" s="22" t="s">
        <v>294</v>
      </c>
    </row>
    <row r="38" spans="2:3" ht="15" customHeight="1">
      <c r="B38" s="23" t="s">
        <v>351</v>
      </c>
      <c r="C38" s="22" t="s">
        <v>295</v>
      </c>
    </row>
    <row r="39" spans="2:3" ht="15" customHeight="1">
      <c r="B39" s="23" t="s">
        <v>351</v>
      </c>
      <c r="C39" s="22" t="s">
        <v>296</v>
      </c>
    </row>
    <row r="40" spans="2:3" ht="15" customHeight="1">
      <c r="B40" s="23" t="s">
        <v>351</v>
      </c>
      <c r="C40" s="22" t="s">
        <v>297</v>
      </c>
    </row>
    <row r="41" spans="2:3" ht="15" customHeight="1">
      <c r="B41" s="23" t="s">
        <v>351</v>
      </c>
      <c r="C41" s="22" t="s">
        <v>298</v>
      </c>
    </row>
    <row r="42" spans="2:3" ht="15" customHeight="1">
      <c r="B42" s="23" t="s">
        <v>351</v>
      </c>
      <c r="C42" s="22" t="s">
        <v>299</v>
      </c>
    </row>
    <row r="43" spans="2:3" ht="15" customHeight="1">
      <c r="B43" s="23" t="s">
        <v>351</v>
      </c>
      <c r="C43" s="22" t="s">
        <v>300</v>
      </c>
    </row>
    <row r="44" spans="2:3" ht="15" customHeight="1">
      <c r="B44" s="23" t="s">
        <v>352</v>
      </c>
      <c r="C44" s="22" t="s">
        <v>301</v>
      </c>
    </row>
    <row r="45" spans="2:3" ht="15" customHeight="1">
      <c r="B45" s="23" t="s">
        <v>352</v>
      </c>
      <c r="C45" s="22" t="s">
        <v>302</v>
      </c>
    </row>
    <row r="46" spans="2:3" ht="15" customHeight="1">
      <c r="B46" s="23" t="s">
        <v>352</v>
      </c>
      <c r="C46" s="22" t="s">
        <v>303</v>
      </c>
    </row>
    <row r="47" spans="2:3" ht="15" customHeight="1">
      <c r="B47" s="23" t="s">
        <v>352</v>
      </c>
      <c r="C47" s="22" t="s">
        <v>304</v>
      </c>
    </row>
    <row r="48" spans="2:3" ht="15" customHeight="1">
      <c r="B48" s="23" t="s">
        <v>352</v>
      </c>
      <c r="C48" s="22" t="s">
        <v>305</v>
      </c>
    </row>
    <row r="49" spans="2:3" ht="15" customHeight="1">
      <c r="B49" s="23" t="s">
        <v>352</v>
      </c>
      <c r="C49" s="22" t="s">
        <v>306</v>
      </c>
    </row>
    <row r="50" spans="2:3" ht="15" customHeight="1">
      <c r="B50" s="23" t="s">
        <v>352</v>
      </c>
      <c r="C50" s="22" t="s">
        <v>307</v>
      </c>
    </row>
    <row r="51" spans="2:3" ht="15" customHeight="1">
      <c r="B51" s="23" t="s">
        <v>352</v>
      </c>
      <c r="C51" s="22" t="s">
        <v>308</v>
      </c>
    </row>
    <row r="52" spans="2:3" ht="15" customHeight="1">
      <c r="B52" s="23" t="s">
        <v>352</v>
      </c>
      <c r="C52" s="22" t="s">
        <v>309</v>
      </c>
    </row>
    <row r="53" spans="2:3" ht="15" customHeight="1">
      <c r="B53" s="24" t="s">
        <v>353</v>
      </c>
      <c r="C53" s="22" t="s">
        <v>310</v>
      </c>
    </row>
    <row r="54" spans="2:3" ht="15" customHeight="1">
      <c r="B54" s="24" t="s">
        <v>353</v>
      </c>
      <c r="C54" s="22" t="s">
        <v>311</v>
      </c>
    </row>
    <row r="55" spans="2:3" ht="15" customHeight="1">
      <c r="B55" s="24" t="s">
        <v>353</v>
      </c>
      <c r="C55" s="22" t="s">
        <v>312</v>
      </c>
    </row>
    <row r="56" spans="2:3" ht="15" customHeight="1">
      <c r="B56" s="24" t="s">
        <v>353</v>
      </c>
      <c r="C56" s="22" t="s">
        <v>313</v>
      </c>
    </row>
    <row r="57" spans="2:3" ht="15" customHeight="1">
      <c r="B57" s="24" t="s">
        <v>353</v>
      </c>
      <c r="C57" s="22" t="s">
        <v>314</v>
      </c>
    </row>
    <row r="58" spans="2:3" ht="15" customHeight="1">
      <c r="B58" s="24" t="s">
        <v>353</v>
      </c>
      <c r="C58" s="22" t="s">
        <v>315</v>
      </c>
    </row>
    <row r="59" spans="2:3" ht="15" customHeight="1">
      <c r="B59" s="24" t="s">
        <v>353</v>
      </c>
      <c r="C59" s="22" t="s">
        <v>316</v>
      </c>
    </row>
    <row r="60" spans="2:3" ht="15" customHeight="1">
      <c r="B60" s="23" t="s">
        <v>354</v>
      </c>
      <c r="C60" s="22" t="s">
        <v>317</v>
      </c>
    </row>
    <row r="61" spans="2:3" ht="15" customHeight="1">
      <c r="B61" s="23" t="s">
        <v>354</v>
      </c>
      <c r="C61" s="22" t="s">
        <v>318</v>
      </c>
    </row>
    <row r="62" spans="2:3" ht="15" customHeight="1">
      <c r="B62" s="23" t="s">
        <v>354</v>
      </c>
      <c r="C62" s="22" t="s">
        <v>319</v>
      </c>
    </row>
    <row r="63" spans="2:3" ht="15" customHeight="1">
      <c r="B63" s="23" t="s">
        <v>354</v>
      </c>
      <c r="C63" s="22" t="s">
        <v>320</v>
      </c>
    </row>
    <row r="64" spans="2:3" ht="15" customHeight="1">
      <c r="B64" s="23" t="s">
        <v>354</v>
      </c>
      <c r="C64" s="22" t="s">
        <v>321</v>
      </c>
    </row>
    <row r="65" spans="2:3" ht="15" customHeight="1">
      <c r="B65" s="23" t="s">
        <v>354</v>
      </c>
      <c r="C65" s="22" t="s">
        <v>322</v>
      </c>
    </row>
    <row r="66" spans="2:3" ht="15" customHeight="1">
      <c r="B66" s="23" t="s">
        <v>355</v>
      </c>
      <c r="C66" s="22" t="s">
        <v>323</v>
      </c>
    </row>
    <row r="67" spans="2:3" ht="15" customHeight="1">
      <c r="B67" s="23" t="s">
        <v>355</v>
      </c>
      <c r="C67" s="22" t="s">
        <v>324</v>
      </c>
    </row>
    <row r="68" spans="2:3" ht="15" customHeight="1">
      <c r="B68" s="23" t="s">
        <v>355</v>
      </c>
      <c r="C68" s="22" t="s">
        <v>325</v>
      </c>
    </row>
    <row r="69" spans="2:3" ht="15" customHeight="1">
      <c r="B69" s="23" t="s">
        <v>355</v>
      </c>
      <c r="C69" s="22" t="s">
        <v>326</v>
      </c>
    </row>
    <row r="70" spans="2:3" ht="15" customHeight="1">
      <c r="B70" s="23" t="s">
        <v>355</v>
      </c>
      <c r="C70" s="22" t="s">
        <v>327</v>
      </c>
    </row>
    <row r="71" spans="2:3" ht="15" customHeight="1">
      <c r="B71" s="23" t="s">
        <v>355</v>
      </c>
      <c r="C71" s="22" t="s">
        <v>328</v>
      </c>
    </row>
    <row r="72" spans="2:3" ht="15" customHeight="1">
      <c r="B72" s="23" t="s">
        <v>356</v>
      </c>
      <c r="C72" s="22" t="s">
        <v>329</v>
      </c>
    </row>
    <row r="73" spans="2:3" ht="15" customHeight="1">
      <c r="B73" s="23" t="s">
        <v>356</v>
      </c>
      <c r="C73" s="22" t="s">
        <v>330</v>
      </c>
    </row>
    <row r="74" spans="2:3" ht="15" customHeight="1">
      <c r="B74" s="23" t="s">
        <v>356</v>
      </c>
      <c r="C74" s="22" t="s">
        <v>331</v>
      </c>
    </row>
    <row r="75" spans="2:3" ht="15" customHeight="1">
      <c r="B75" s="23" t="s">
        <v>356</v>
      </c>
      <c r="C75" s="22" t="s">
        <v>332</v>
      </c>
    </row>
    <row r="76" spans="2:3" ht="15" customHeight="1">
      <c r="B76" s="23" t="s">
        <v>356</v>
      </c>
      <c r="C76" s="22" t="s">
        <v>333</v>
      </c>
    </row>
    <row r="77" spans="2:3" ht="15" customHeight="1">
      <c r="B77" s="23" t="s">
        <v>356</v>
      </c>
      <c r="C77" s="22" t="s">
        <v>334</v>
      </c>
    </row>
    <row r="78" spans="2:3" ht="15" customHeight="1">
      <c r="B78" s="23" t="s">
        <v>356</v>
      </c>
      <c r="C78" s="22" t="s">
        <v>335</v>
      </c>
    </row>
    <row r="79" spans="2:3" ht="15" customHeight="1">
      <c r="B79" s="23"/>
      <c r="C79" s="22" t="s">
        <v>336</v>
      </c>
    </row>
    <row r="80" spans="2:3" ht="15" customHeight="1">
      <c r="B80" s="23"/>
      <c r="C80" s="22" t="s">
        <v>337</v>
      </c>
    </row>
    <row r="81" spans="2:3" ht="15" customHeight="1">
      <c r="B81" s="23"/>
      <c r="C81" s="22" t="s">
        <v>338</v>
      </c>
    </row>
    <row r="82" spans="2:3" ht="15" customHeight="1">
      <c r="B82" s="23"/>
      <c r="C82" s="22" t="s">
        <v>339</v>
      </c>
    </row>
    <row r="83" spans="2:3" ht="15" customHeight="1">
      <c r="B83" s="23"/>
      <c r="C83" s="22" t="s">
        <v>340</v>
      </c>
    </row>
    <row r="84" spans="2:3" ht="15" customHeight="1">
      <c r="B84" s="23"/>
      <c r="C84" s="22" t="s">
        <v>341</v>
      </c>
    </row>
    <row r="85" spans="2:3" ht="15" customHeight="1">
      <c r="B85" s="23"/>
      <c r="C85" s="22" t="s">
        <v>342</v>
      </c>
    </row>
    <row r="86" spans="2:3" ht="15" customHeight="1">
      <c r="B86" s="23"/>
      <c r="C86" s="22" t="s">
        <v>343</v>
      </c>
    </row>
  </sheetData>
  <sheetProtection algorithmName="SHA-512" hashValue="yo92t8JcmYiMNDs2RR8iL9h/sK3IqrAMU2BnnOqtM6Da0fbx62VmuRaqAl31dtAEaTYyFtbAxUaxKSbusVj5YA==" saltValue="xfDdzjIlSGMFaVEvXEoXGw==" spinCount="100000" sheet="1" objects="1" scenarios="1"/>
  <autoFilter ref="B2:C2" xr:uid="{EBE4C2E2-AA66-417C-9933-9CE89B98F4BB}"/>
  <phoneticPr fontI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7D471-5509-4B06-A0F5-AE236A98961E}">
  <sheetPr>
    <tabColor theme="8" tint="0.79998168889431442"/>
  </sheetPr>
  <dimension ref="B2:C183"/>
  <sheetViews>
    <sheetView workbookViewId="0">
      <selection activeCell="B8" sqref="B8"/>
    </sheetView>
  </sheetViews>
  <sheetFormatPr defaultRowHeight="18"/>
  <cols>
    <col min="2" max="2" width="38" bestFit="1" customWidth="1"/>
  </cols>
  <sheetData>
    <row r="2" spans="2:3">
      <c r="B2" t="s">
        <v>362</v>
      </c>
      <c r="C2" t="s">
        <v>363</v>
      </c>
    </row>
    <row r="3" spans="2:3">
      <c r="B3" t="s">
        <v>364</v>
      </c>
      <c r="C3" t="s">
        <v>365</v>
      </c>
    </row>
    <row r="4" spans="2:3">
      <c r="B4" t="s">
        <v>366</v>
      </c>
      <c r="C4" t="s">
        <v>367</v>
      </c>
    </row>
    <row r="5" spans="2:3">
      <c r="B5" t="s">
        <v>368</v>
      </c>
      <c r="C5" t="s">
        <v>369</v>
      </c>
    </row>
    <row r="6" spans="2:3">
      <c r="B6" t="s">
        <v>370</v>
      </c>
      <c r="C6" t="s">
        <v>371</v>
      </c>
    </row>
    <row r="7" spans="2:3">
      <c r="B7" t="s">
        <v>372</v>
      </c>
      <c r="C7" t="s">
        <v>373</v>
      </c>
    </row>
    <row r="8" spans="2:3">
      <c r="B8" t="s">
        <v>374</v>
      </c>
      <c r="C8" t="s">
        <v>375</v>
      </c>
    </row>
    <row r="9" spans="2:3">
      <c r="B9" t="s">
        <v>376</v>
      </c>
      <c r="C9" t="s">
        <v>377</v>
      </c>
    </row>
    <row r="10" spans="2:3">
      <c r="B10" t="s">
        <v>378</v>
      </c>
      <c r="C10" t="s">
        <v>379</v>
      </c>
    </row>
    <row r="11" spans="2:3">
      <c r="B11" t="s">
        <v>380</v>
      </c>
      <c r="C11" t="s">
        <v>381</v>
      </c>
    </row>
    <row r="12" spans="2:3">
      <c r="B12" t="s">
        <v>382</v>
      </c>
      <c r="C12" t="s">
        <v>381</v>
      </c>
    </row>
    <row r="13" spans="2:3">
      <c r="B13" t="s">
        <v>383</v>
      </c>
      <c r="C13" t="s">
        <v>381</v>
      </c>
    </row>
    <row r="14" spans="2:3">
      <c r="B14" t="s">
        <v>384</v>
      </c>
      <c r="C14" t="s">
        <v>385</v>
      </c>
    </row>
    <row r="15" spans="2:3">
      <c r="B15" t="s">
        <v>386</v>
      </c>
      <c r="C15" t="s">
        <v>387</v>
      </c>
    </row>
    <row r="16" spans="2:3">
      <c r="B16" t="s">
        <v>388</v>
      </c>
      <c r="C16" t="s">
        <v>389</v>
      </c>
    </row>
    <row r="17" spans="2:3">
      <c r="B17" t="s">
        <v>390</v>
      </c>
      <c r="C17" t="s">
        <v>391</v>
      </c>
    </row>
    <row r="18" spans="2:3">
      <c r="B18" t="s">
        <v>392</v>
      </c>
      <c r="C18" t="s">
        <v>393</v>
      </c>
    </row>
    <row r="19" spans="2:3">
      <c r="B19" t="s">
        <v>394</v>
      </c>
      <c r="C19" t="s">
        <v>395</v>
      </c>
    </row>
    <row r="20" spans="2:3">
      <c r="B20" t="s">
        <v>396</v>
      </c>
      <c r="C20" t="s">
        <v>397</v>
      </c>
    </row>
    <row r="21" spans="2:3">
      <c r="B21" t="s">
        <v>398</v>
      </c>
      <c r="C21" t="s">
        <v>399</v>
      </c>
    </row>
    <row r="22" spans="2:3">
      <c r="B22" t="s">
        <v>400</v>
      </c>
      <c r="C22" t="s">
        <v>401</v>
      </c>
    </row>
    <row r="23" spans="2:3">
      <c r="B23" t="s">
        <v>402</v>
      </c>
      <c r="C23" t="s">
        <v>403</v>
      </c>
    </row>
    <row r="24" spans="2:3">
      <c r="B24" t="s">
        <v>404</v>
      </c>
      <c r="C24" t="s">
        <v>405</v>
      </c>
    </row>
    <row r="25" spans="2:3">
      <c r="B25" t="s">
        <v>406</v>
      </c>
      <c r="C25" t="s">
        <v>405</v>
      </c>
    </row>
    <row r="26" spans="2:3">
      <c r="B26" t="s">
        <v>407</v>
      </c>
      <c r="C26" t="s">
        <v>408</v>
      </c>
    </row>
    <row r="27" spans="2:3">
      <c r="B27" t="s">
        <v>409</v>
      </c>
      <c r="C27" t="s">
        <v>410</v>
      </c>
    </row>
    <row r="28" spans="2:3">
      <c r="B28" t="s">
        <v>411</v>
      </c>
      <c r="C28" t="s">
        <v>412</v>
      </c>
    </row>
    <row r="29" spans="2:3">
      <c r="B29" t="s">
        <v>413</v>
      </c>
      <c r="C29" t="s">
        <v>414</v>
      </c>
    </row>
    <row r="30" spans="2:3">
      <c r="B30" t="s">
        <v>415</v>
      </c>
      <c r="C30" t="s">
        <v>416</v>
      </c>
    </row>
    <row r="31" spans="2:3">
      <c r="B31" t="s">
        <v>417</v>
      </c>
      <c r="C31" t="s">
        <v>418</v>
      </c>
    </row>
    <row r="32" spans="2:3">
      <c r="B32" t="s">
        <v>419</v>
      </c>
      <c r="C32" t="s">
        <v>420</v>
      </c>
    </row>
    <row r="33" spans="2:3">
      <c r="B33" t="s">
        <v>421</v>
      </c>
      <c r="C33" t="s">
        <v>420</v>
      </c>
    </row>
    <row r="34" spans="2:3">
      <c r="B34" t="s">
        <v>422</v>
      </c>
      <c r="C34" t="s">
        <v>423</v>
      </c>
    </row>
    <row r="35" spans="2:3">
      <c r="B35" t="s">
        <v>424</v>
      </c>
      <c r="C35" t="s">
        <v>423</v>
      </c>
    </row>
    <row r="36" spans="2:3">
      <c r="B36" t="s">
        <v>425</v>
      </c>
      <c r="C36" t="s">
        <v>426</v>
      </c>
    </row>
    <row r="37" spans="2:3">
      <c r="B37" t="s">
        <v>427</v>
      </c>
      <c r="C37" t="s">
        <v>428</v>
      </c>
    </row>
    <row r="38" spans="2:3">
      <c r="B38" t="s">
        <v>429</v>
      </c>
      <c r="C38" t="s">
        <v>430</v>
      </c>
    </row>
    <row r="39" spans="2:3">
      <c r="B39" t="s">
        <v>431</v>
      </c>
      <c r="C39" t="s">
        <v>432</v>
      </c>
    </row>
    <row r="40" spans="2:3">
      <c r="B40" t="s">
        <v>433</v>
      </c>
      <c r="C40" t="s">
        <v>434</v>
      </c>
    </row>
    <row r="41" spans="2:3">
      <c r="B41" t="s">
        <v>435</v>
      </c>
      <c r="C41" t="s">
        <v>434</v>
      </c>
    </row>
    <row r="42" spans="2:3">
      <c r="B42" t="s">
        <v>436</v>
      </c>
      <c r="C42" t="s">
        <v>437</v>
      </c>
    </row>
    <row r="43" spans="2:3">
      <c r="B43" t="s">
        <v>438</v>
      </c>
      <c r="C43" t="s">
        <v>439</v>
      </c>
    </row>
    <row r="44" spans="2:3">
      <c r="B44" t="s">
        <v>440</v>
      </c>
      <c r="C44" t="s">
        <v>441</v>
      </c>
    </row>
    <row r="45" spans="2:3">
      <c r="B45" t="s">
        <v>442</v>
      </c>
      <c r="C45" t="s">
        <v>443</v>
      </c>
    </row>
    <row r="46" spans="2:3">
      <c r="B46" t="s">
        <v>444</v>
      </c>
      <c r="C46" t="s">
        <v>445</v>
      </c>
    </row>
    <row r="47" spans="2:3">
      <c r="B47" t="s">
        <v>446</v>
      </c>
      <c r="C47" t="s">
        <v>447</v>
      </c>
    </row>
    <row r="48" spans="2:3">
      <c r="B48" t="s">
        <v>448</v>
      </c>
      <c r="C48" t="s">
        <v>449</v>
      </c>
    </row>
    <row r="49" spans="2:3">
      <c r="B49" t="s">
        <v>450</v>
      </c>
      <c r="C49" t="s">
        <v>451</v>
      </c>
    </row>
    <row r="50" spans="2:3">
      <c r="B50" t="s">
        <v>452</v>
      </c>
      <c r="C50" t="s">
        <v>453</v>
      </c>
    </row>
    <row r="51" spans="2:3">
      <c r="B51" t="s">
        <v>454</v>
      </c>
      <c r="C51" t="s">
        <v>455</v>
      </c>
    </row>
    <row r="52" spans="2:3">
      <c r="B52" t="s">
        <v>456</v>
      </c>
      <c r="C52" t="s">
        <v>457</v>
      </c>
    </row>
    <row r="53" spans="2:3">
      <c r="B53" t="s">
        <v>458</v>
      </c>
      <c r="C53" t="s">
        <v>459</v>
      </c>
    </row>
    <row r="54" spans="2:3">
      <c r="B54" t="s">
        <v>460</v>
      </c>
      <c r="C54" t="s">
        <v>461</v>
      </c>
    </row>
    <row r="55" spans="2:3">
      <c r="B55" t="s">
        <v>462</v>
      </c>
      <c r="C55" t="s">
        <v>463</v>
      </c>
    </row>
    <row r="56" spans="2:3">
      <c r="B56" t="s">
        <v>464</v>
      </c>
      <c r="C56" t="s">
        <v>465</v>
      </c>
    </row>
    <row r="57" spans="2:3">
      <c r="B57" t="s">
        <v>466</v>
      </c>
      <c r="C57" t="s">
        <v>467</v>
      </c>
    </row>
    <row r="58" spans="2:3">
      <c r="B58" t="s">
        <v>468</v>
      </c>
      <c r="C58" t="s">
        <v>469</v>
      </c>
    </row>
    <row r="59" spans="2:3">
      <c r="B59" t="s">
        <v>470</v>
      </c>
      <c r="C59" t="s">
        <v>471</v>
      </c>
    </row>
    <row r="60" spans="2:3">
      <c r="B60" t="s">
        <v>472</v>
      </c>
      <c r="C60" t="s">
        <v>473</v>
      </c>
    </row>
    <row r="61" spans="2:3">
      <c r="B61" t="s">
        <v>474</v>
      </c>
      <c r="C61" t="s">
        <v>475</v>
      </c>
    </row>
    <row r="62" spans="2:3">
      <c r="B62" t="s">
        <v>476</v>
      </c>
      <c r="C62" t="s">
        <v>477</v>
      </c>
    </row>
    <row r="63" spans="2:3">
      <c r="B63" t="s">
        <v>478</v>
      </c>
      <c r="C63" t="s">
        <v>479</v>
      </c>
    </row>
    <row r="64" spans="2:3">
      <c r="B64" t="s">
        <v>480</v>
      </c>
      <c r="C64" t="s">
        <v>481</v>
      </c>
    </row>
    <row r="65" spans="2:3">
      <c r="B65" t="s">
        <v>482</v>
      </c>
      <c r="C65" t="s">
        <v>483</v>
      </c>
    </row>
    <row r="66" spans="2:3">
      <c r="B66" t="s">
        <v>484</v>
      </c>
      <c r="C66" t="s">
        <v>485</v>
      </c>
    </row>
    <row r="67" spans="2:3">
      <c r="B67" t="s">
        <v>486</v>
      </c>
      <c r="C67" t="s">
        <v>487</v>
      </c>
    </row>
    <row r="68" spans="2:3">
      <c r="B68" t="s">
        <v>488</v>
      </c>
      <c r="C68" t="s">
        <v>489</v>
      </c>
    </row>
    <row r="69" spans="2:3">
      <c r="B69" t="s">
        <v>490</v>
      </c>
      <c r="C69" t="s">
        <v>491</v>
      </c>
    </row>
    <row r="70" spans="2:3">
      <c r="B70" t="s">
        <v>492</v>
      </c>
      <c r="C70" t="s">
        <v>493</v>
      </c>
    </row>
    <row r="71" spans="2:3">
      <c r="B71" t="s">
        <v>494</v>
      </c>
      <c r="C71" t="s">
        <v>495</v>
      </c>
    </row>
    <row r="72" spans="2:3">
      <c r="B72" t="s">
        <v>496</v>
      </c>
      <c r="C72" t="s">
        <v>497</v>
      </c>
    </row>
    <row r="73" spans="2:3">
      <c r="B73" t="s">
        <v>498</v>
      </c>
      <c r="C73" t="s">
        <v>499</v>
      </c>
    </row>
    <row r="74" spans="2:3">
      <c r="B74" t="s">
        <v>500</v>
      </c>
      <c r="C74" t="s">
        <v>501</v>
      </c>
    </row>
    <row r="75" spans="2:3">
      <c r="B75" t="s">
        <v>502</v>
      </c>
      <c r="C75" t="s">
        <v>503</v>
      </c>
    </row>
    <row r="76" spans="2:3">
      <c r="B76" t="s">
        <v>504</v>
      </c>
      <c r="C76" t="s">
        <v>505</v>
      </c>
    </row>
    <row r="77" spans="2:3">
      <c r="B77" t="s">
        <v>506</v>
      </c>
      <c r="C77" t="s">
        <v>507</v>
      </c>
    </row>
    <row r="78" spans="2:3">
      <c r="B78" t="s">
        <v>508</v>
      </c>
      <c r="C78" t="s">
        <v>509</v>
      </c>
    </row>
    <row r="79" spans="2:3">
      <c r="B79" t="s">
        <v>510</v>
      </c>
      <c r="C79" t="s">
        <v>511</v>
      </c>
    </row>
    <row r="80" spans="2:3">
      <c r="B80" t="s">
        <v>512</v>
      </c>
      <c r="C80" t="s">
        <v>513</v>
      </c>
    </row>
    <row r="81" spans="2:3">
      <c r="B81" t="s">
        <v>514</v>
      </c>
      <c r="C81" t="s">
        <v>515</v>
      </c>
    </row>
    <row r="82" spans="2:3">
      <c r="B82" t="s">
        <v>516</v>
      </c>
      <c r="C82" t="s">
        <v>517</v>
      </c>
    </row>
    <row r="83" spans="2:3">
      <c r="B83" t="s">
        <v>518</v>
      </c>
      <c r="C83" t="s">
        <v>519</v>
      </c>
    </row>
    <row r="84" spans="2:3">
      <c r="B84" t="s">
        <v>520</v>
      </c>
      <c r="C84" t="s">
        <v>521</v>
      </c>
    </row>
    <row r="85" spans="2:3">
      <c r="B85" t="s">
        <v>522</v>
      </c>
      <c r="C85" t="s">
        <v>523</v>
      </c>
    </row>
    <row r="86" spans="2:3">
      <c r="B86" t="s">
        <v>524</v>
      </c>
      <c r="C86" t="s">
        <v>525</v>
      </c>
    </row>
    <row r="87" spans="2:3">
      <c r="B87" t="s">
        <v>526</v>
      </c>
      <c r="C87" t="s">
        <v>527</v>
      </c>
    </row>
    <row r="88" spans="2:3">
      <c r="B88" t="s">
        <v>528</v>
      </c>
      <c r="C88" t="s">
        <v>529</v>
      </c>
    </row>
    <row r="89" spans="2:3">
      <c r="B89" t="s">
        <v>530</v>
      </c>
      <c r="C89" t="s">
        <v>531</v>
      </c>
    </row>
    <row r="90" spans="2:3">
      <c r="B90" t="s">
        <v>532</v>
      </c>
      <c r="C90" t="s">
        <v>533</v>
      </c>
    </row>
    <row r="91" spans="2:3">
      <c r="B91" t="s">
        <v>534</v>
      </c>
      <c r="C91" t="s">
        <v>535</v>
      </c>
    </row>
    <row r="92" spans="2:3">
      <c r="B92" t="s">
        <v>536</v>
      </c>
      <c r="C92" t="s">
        <v>537</v>
      </c>
    </row>
    <row r="93" spans="2:3">
      <c r="B93" t="s">
        <v>538</v>
      </c>
      <c r="C93" t="s">
        <v>539</v>
      </c>
    </row>
    <row r="94" spans="2:3">
      <c r="B94" t="s">
        <v>540</v>
      </c>
      <c r="C94" t="s">
        <v>541</v>
      </c>
    </row>
    <row r="95" spans="2:3">
      <c r="B95" t="s">
        <v>542</v>
      </c>
      <c r="C95" t="s">
        <v>543</v>
      </c>
    </row>
    <row r="96" spans="2:3">
      <c r="B96" t="s">
        <v>544</v>
      </c>
      <c r="C96" t="s">
        <v>545</v>
      </c>
    </row>
    <row r="97" spans="2:3">
      <c r="B97" t="s">
        <v>546</v>
      </c>
      <c r="C97" t="s">
        <v>547</v>
      </c>
    </row>
    <row r="98" spans="2:3">
      <c r="B98" t="s">
        <v>548</v>
      </c>
      <c r="C98" t="s">
        <v>549</v>
      </c>
    </row>
    <row r="99" spans="2:3">
      <c r="B99" t="s">
        <v>550</v>
      </c>
      <c r="C99" t="s">
        <v>551</v>
      </c>
    </row>
    <row r="100" spans="2:3">
      <c r="B100" t="s">
        <v>552</v>
      </c>
      <c r="C100" t="s">
        <v>553</v>
      </c>
    </row>
    <row r="101" spans="2:3">
      <c r="B101" t="s">
        <v>554</v>
      </c>
      <c r="C101" t="s">
        <v>555</v>
      </c>
    </row>
    <row r="102" spans="2:3">
      <c r="B102" t="s">
        <v>556</v>
      </c>
      <c r="C102" t="s">
        <v>557</v>
      </c>
    </row>
    <row r="103" spans="2:3">
      <c r="B103" t="s">
        <v>558</v>
      </c>
      <c r="C103" t="s">
        <v>559</v>
      </c>
    </row>
    <row r="104" spans="2:3">
      <c r="B104" t="s">
        <v>560</v>
      </c>
      <c r="C104" t="s">
        <v>561</v>
      </c>
    </row>
    <row r="105" spans="2:3">
      <c r="B105" t="s">
        <v>562</v>
      </c>
      <c r="C105" t="s">
        <v>563</v>
      </c>
    </row>
    <row r="106" spans="2:3">
      <c r="B106" t="s">
        <v>564</v>
      </c>
      <c r="C106" t="s">
        <v>565</v>
      </c>
    </row>
    <row r="107" spans="2:3">
      <c r="B107" t="s">
        <v>566</v>
      </c>
      <c r="C107" t="s">
        <v>567</v>
      </c>
    </row>
    <row r="108" spans="2:3">
      <c r="B108" t="s">
        <v>568</v>
      </c>
      <c r="C108" t="s">
        <v>569</v>
      </c>
    </row>
    <row r="109" spans="2:3">
      <c r="B109" t="s">
        <v>570</v>
      </c>
      <c r="C109" t="s">
        <v>571</v>
      </c>
    </row>
    <row r="110" spans="2:3">
      <c r="B110" t="s">
        <v>572</v>
      </c>
      <c r="C110" t="s">
        <v>573</v>
      </c>
    </row>
    <row r="111" spans="2:3">
      <c r="B111" t="s">
        <v>574</v>
      </c>
      <c r="C111" t="s">
        <v>575</v>
      </c>
    </row>
    <row r="112" spans="2:3">
      <c r="B112" t="s">
        <v>576</v>
      </c>
      <c r="C112" t="s">
        <v>577</v>
      </c>
    </row>
    <row r="113" spans="2:3">
      <c r="B113" t="s">
        <v>578</v>
      </c>
      <c r="C113" t="s">
        <v>579</v>
      </c>
    </row>
    <row r="114" spans="2:3">
      <c r="B114" t="s">
        <v>580</v>
      </c>
      <c r="C114" t="s">
        <v>581</v>
      </c>
    </row>
    <row r="115" spans="2:3">
      <c r="B115" t="s">
        <v>582</v>
      </c>
      <c r="C115" t="s">
        <v>583</v>
      </c>
    </row>
    <row r="116" spans="2:3">
      <c r="B116" t="s">
        <v>584</v>
      </c>
      <c r="C116" t="s">
        <v>585</v>
      </c>
    </row>
    <row r="117" spans="2:3">
      <c r="B117" t="s">
        <v>586</v>
      </c>
      <c r="C117" t="s">
        <v>587</v>
      </c>
    </row>
    <row r="118" spans="2:3">
      <c r="B118" t="s">
        <v>588</v>
      </c>
      <c r="C118" t="s">
        <v>589</v>
      </c>
    </row>
    <row r="119" spans="2:3">
      <c r="B119" t="s">
        <v>590</v>
      </c>
      <c r="C119" t="s">
        <v>591</v>
      </c>
    </row>
    <row r="120" spans="2:3">
      <c r="B120" t="s">
        <v>592</v>
      </c>
      <c r="C120" t="s">
        <v>593</v>
      </c>
    </row>
    <row r="121" spans="2:3">
      <c r="B121" t="s">
        <v>594</v>
      </c>
      <c r="C121" t="s">
        <v>595</v>
      </c>
    </row>
    <row r="122" spans="2:3">
      <c r="B122" t="s">
        <v>596</v>
      </c>
      <c r="C122" t="s">
        <v>597</v>
      </c>
    </row>
    <row r="123" spans="2:3">
      <c r="B123" t="s">
        <v>598</v>
      </c>
      <c r="C123" t="s">
        <v>599</v>
      </c>
    </row>
    <row r="124" spans="2:3">
      <c r="B124" t="s">
        <v>600</v>
      </c>
      <c r="C124" t="s">
        <v>601</v>
      </c>
    </row>
    <row r="125" spans="2:3">
      <c r="B125" t="s">
        <v>602</v>
      </c>
      <c r="C125" t="s">
        <v>603</v>
      </c>
    </row>
    <row r="126" spans="2:3">
      <c r="B126" t="s">
        <v>604</v>
      </c>
      <c r="C126" t="s">
        <v>605</v>
      </c>
    </row>
    <row r="127" spans="2:3">
      <c r="B127" t="s">
        <v>606</v>
      </c>
      <c r="C127" t="s">
        <v>607</v>
      </c>
    </row>
    <row r="128" spans="2:3">
      <c r="B128" t="s">
        <v>608</v>
      </c>
      <c r="C128" t="s">
        <v>609</v>
      </c>
    </row>
    <row r="129" spans="2:3">
      <c r="B129" t="s">
        <v>610</v>
      </c>
      <c r="C129" t="s">
        <v>611</v>
      </c>
    </row>
    <row r="130" spans="2:3">
      <c r="B130" t="s">
        <v>612</v>
      </c>
      <c r="C130" t="s">
        <v>613</v>
      </c>
    </row>
    <row r="131" spans="2:3">
      <c r="B131" t="s">
        <v>614</v>
      </c>
      <c r="C131" t="s">
        <v>615</v>
      </c>
    </row>
    <row r="132" spans="2:3">
      <c r="B132" t="s">
        <v>616</v>
      </c>
      <c r="C132" t="s">
        <v>617</v>
      </c>
    </row>
    <row r="133" spans="2:3">
      <c r="B133" t="s">
        <v>618</v>
      </c>
      <c r="C133" t="s">
        <v>619</v>
      </c>
    </row>
    <row r="134" spans="2:3">
      <c r="B134" t="s">
        <v>620</v>
      </c>
      <c r="C134" t="s">
        <v>621</v>
      </c>
    </row>
    <row r="135" spans="2:3">
      <c r="B135" t="s">
        <v>622</v>
      </c>
      <c r="C135" t="s">
        <v>623</v>
      </c>
    </row>
    <row r="136" spans="2:3">
      <c r="B136" t="s">
        <v>624</v>
      </c>
      <c r="C136" t="s">
        <v>625</v>
      </c>
    </row>
    <row r="137" spans="2:3">
      <c r="B137" t="s">
        <v>626</v>
      </c>
      <c r="C137" t="s">
        <v>627</v>
      </c>
    </row>
    <row r="138" spans="2:3">
      <c r="B138" t="s">
        <v>628</v>
      </c>
      <c r="C138" t="s">
        <v>629</v>
      </c>
    </row>
    <row r="139" spans="2:3">
      <c r="B139" t="s">
        <v>630</v>
      </c>
      <c r="C139" t="s">
        <v>631</v>
      </c>
    </row>
    <row r="140" spans="2:3">
      <c r="B140" t="s">
        <v>632</v>
      </c>
      <c r="C140" t="s">
        <v>633</v>
      </c>
    </row>
    <row r="141" spans="2:3">
      <c r="B141" t="s">
        <v>634</v>
      </c>
      <c r="C141" t="s">
        <v>635</v>
      </c>
    </row>
    <row r="142" spans="2:3">
      <c r="B142" t="s">
        <v>636</v>
      </c>
      <c r="C142" t="s">
        <v>637</v>
      </c>
    </row>
    <row r="143" spans="2:3">
      <c r="B143" t="s">
        <v>638</v>
      </c>
      <c r="C143" t="s">
        <v>639</v>
      </c>
    </row>
    <row r="144" spans="2:3">
      <c r="B144" t="s">
        <v>640</v>
      </c>
      <c r="C144" t="s">
        <v>641</v>
      </c>
    </row>
    <row r="145" spans="2:3">
      <c r="B145" t="s">
        <v>642</v>
      </c>
      <c r="C145" t="s">
        <v>643</v>
      </c>
    </row>
    <row r="146" spans="2:3">
      <c r="B146" t="s">
        <v>644</v>
      </c>
      <c r="C146" t="s">
        <v>645</v>
      </c>
    </row>
    <row r="147" spans="2:3">
      <c r="B147" t="s">
        <v>646</v>
      </c>
      <c r="C147" t="s">
        <v>647</v>
      </c>
    </row>
    <row r="148" spans="2:3">
      <c r="B148" t="s">
        <v>648</v>
      </c>
      <c r="C148" t="s">
        <v>649</v>
      </c>
    </row>
    <row r="149" spans="2:3">
      <c r="B149" t="s">
        <v>650</v>
      </c>
      <c r="C149" t="s">
        <v>651</v>
      </c>
    </row>
    <row r="150" spans="2:3">
      <c r="B150" t="s">
        <v>652</v>
      </c>
      <c r="C150" t="s">
        <v>653</v>
      </c>
    </row>
    <row r="151" spans="2:3">
      <c r="B151" t="s">
        <v>654</v>
      </c>
      <c r="C151" t="s">
        <v>655</v>
      </c>
    </row>
    <row r="152" spans="2:3">
      <c r="B152" t="s">
        <v>656</v>
      </c>
      <c r="C152" t="s">
        <v>657</v>
      </c>
    </row>
    <row r="153" spans="2:3">
      <c r="B153" t="s">
        <v>658</v>
      </c>
      <c r="C153" t="s">
        <v>659</v>
      </c>
    </row>
    <row r="154" spans="2:3">
      <c r="B154" t="s">
        <v>660</v>
      </c>
      <c r="C154" t="s">
        <v>661</v>
      </c>
    </row>
    <row r="155" spans="2:3">
      <c r="B155" t="s">
        <v>662</v>
      </c>
      <c r="C155" t="s">
        <v>663</v>
      </c>
    </row>
    <row r="156" spans="2:3">
      <c r="B156" t="s">
        <v>664</v>
      </c>
      <c r="C156" t="s">
        <v>665</v>
      </c>
    </row>
    <row r="157" spans="2:3">
      <c r="B157" t="s">
        <v>666</v>
      </c>
      <c r="C157" t="s">
        <v>667</v>
      </c>
    </row>
    <row r="158" spans="2:3">
      <c r="B158" t="s">
        <v>668</v>
      </c>
      <c r="C158" t="s">
        <v>669</v>
      </c>
    </row>
    <row r="159" spans="2:3">
      <c r="B159" t="s">
        <v>670</v>
      </c>
      <c r="C159" t="s">
        <v>671</v>
      </c>
    </row>
    <row r="160" spans="2:3">
      <c r="B160" t="s">
        <v>672</v>
      </c>
      <c r="C160" t="s">
        <v>673</v>
      </c>
    </row>
    <row r="161" spans="2:3">
      <c r="B161" t="s">
        <v>674</v>
      </c>
      <c r="C161" t="s">
        <v>675</v>
      </c>
    </row>
    <row r="162" spans="2:3">
      <c r="B162" t="s">
        <v>676</v>
      </c>
      <c r="C162" t="s">
        <v>677</v>
      </c>
    </row>
    <row r="163" spans="2:3">
      <c r="B163" t="s">
        <v>678</v>
      </c>
      <c r="C163" t="s">
        <v>679</v>
      </c>
    </row>
    <row r="164" spans="2:3">
      <c r="B164" t="s">
        <v>680</v>
      </c>
      <c r="C164" t="s">
        <v>681</v>
      </c>
    </row>
    <row r="165" spans="2:3">
      <c r="B165" t="s">
        <v>682</v>
      </c>
      <c r="C165" t="s">
        <v>683</v>
      </c>
    </row>
    <row r="166" spans="2:3">
      <c r="B166" t="s">
        <v>684</v>
      </c>
      <c r="C166" t="s">
        <v>685</v>
      </c>
    </row>
    <row r="167" spans="2:3">
      <c r="B167" t="s">
        <v>686</v>
      </c>
      <c r="C167" t="s">
        <v>687</v>
      </c>
    </row>
    <row r="168" spans="2:3">
      <c r="B168" t="s">
        <v>688</v>
      </c>
      <c r="C168" t="s">
        <v>689</v>
      </c>
    </row>
    <row r="169" spans="2:3">
      <c r="B169" t="s">
        <v>690</v>
      </c>
      <c r="C169" t="s">
        <v>691</v>
      </c>
    </row>
    <row r="170" spans="2:3">
      <c r="B170" t="s">
        <v>692</v>
      </c>
      <c r="C170" t="s">
        <v>693</v>
      </c>
    </row>
    <row r="171" spans="2:3">
      <c r="B171" t="s">
        <v>694</v>
      </c>
      <c r="C171" t="s">
        <v>695</v>
      </c>
    </row>
    <row r="172" spans="2:3">
      <c r="B172" t="s">
        <v>696</v>
      </c>
      <c r="C172" t="s">
        <v>697</v>
      </c>
    </row>
    <row r="173" spans="2:3">
      <c r="B173" t="s">
        <v>698</v>
      </c>
      <c r="C173" t="s">
        <v>699</v>
      </c>
    </row>
    <row r="174" spans="2:3">
      <c r="B174" t="s">
        <v>700</v>
      </c>
      <c r="C174" t="s">
        <v>701</v>
      </c>
    </row>
    <row r="175" spans="2:3">
      <c r="B175" t="s">
        <v>702</v>
      </c>
      <c r="C175" t="s">
        <v>703</v>
      </c>
    </row>
    <row r="176" spans="2:3">
      <c r="B176" t="s">
        <v>704</v>
      </c>
      <c r="C176" t="s">
        <v>705</v>
      </c>
    </row>
    <row r="177" spans="2:3">
      <c r="B177" t="s">
        <v>706</v>
      </c>
      <c r="C177" t="s">
        <v>707</v>
      </c>
    </row>
    <row r="178" spans="2:3">
      <c r="B178" t="s">
        <v>708</v>
      </c>
      <c r="C178" t="s">
        <v>709</v>
      </c>
    </row>
    <row r="179" spans="2:3">
      <c r="B179" t="s">
        <v>710</v>
      </c>
      <c r="C179" t="s">
        <v>711</v>
      </c>
    </row>
    <row r="180" spans="2:3">
      <c r="B180" t="s">
        <v>712</v>
      </c>
      <c r="C180" t="s">
        <v>713</v>
      </c>
    </row>
    <row r="181" spans="2:3">
      <c r="B181" t="s">
        <v>714</v>
      </c>
      <c r="C181" t="s">
        <v>715</v>
      </c>
    </row>
    <row r="182" spans="2:3">
      <c r="B182" t="s">
        <v>716</v>
      </c>
      <c r="C182" t="s">
        <v>717</v>
      </c>
    </row>
    <row r="183" spans="2:3">
      <c r="B183" t="s">
        <v>718</v>
      </c>
      <c r="C183" t="s">
        <v>719</v>
      </c>
    </row>
  </sheetData>
  <sheetProtection algorithmName="SHA-512" hashValue="Ykh8oJHO1ygwSUM1S6L+HBOZlqsM5SC1jijxJoEZJ89TOAsNgnbOdjQmyPVVL1y9D/Z5jsYBtzZwZxiQMWmQRQ==" saltValue="TCzguqQtBL6QCEp9ap812g==" spinCount="100000"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留学計画書</vt:lpstr>
      <vt:lpstr>国・地域コード</vt:lpstr>
      <vt:lpstr>留学計画の分野一覧</vt:lpstr>
      <vt:lpstr>（参考）学校コード</vt:lpstr>
      <vt:lpstr>国・地域コード!Print_Area</vt:lpstr>
      <vt:lpstr>留学計画の分野一覧!Print_Area</vt:lpstr>
      <vt:lpstr>留学計画書!Print_Area</vt:lpstr>
      <vt:lpstr>国・地域コード!Print_Titles</vt:lpstr>
      <vt:lpstr>留学計画の分野一覧!Print_Titles</vt:lpstr>
      <vt:lpstr>留学計画書!Print_Titles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川上　涼</dc:creator>
  <cp:lastModifiedBy>w</cp:lastModifiedBy>
  <cp:lastPrinted>2024-11-26T05:54:14Z</cp:lastPrinted>
  <dcterms:created xsi:type="dcterms:W3CDTF">2015-06-05T18:19:34Z</dcterms:created>
  <dcterms:modified xsi:type="dcterms:W3CDTF">2026-02-20T04:40:21Z</dcterms:modified>
</cp:coreProperties>
</file>